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01\財政課\08　★決算統計\平成29年度決算統計\15財政状況資料集\④当初分と追加分の結合し正式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E34" i="10" l="1"/>
  <c r="BE35" i="10" s="1"/>
  <c r="BW34" i="10" s="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<sst xmlns="http://schemas.openxmlformats.org/spreadsheetml/2006/main" count="1067" uniqueCount="626">
  <si>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</si>
  <si>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</si>
  <si>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</si>
  <si>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</si>
  <si>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</si>
  <si>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</si>
  <si>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</si>
  <si>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</si>
  <si>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</si>
  <si>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</si>
  <si>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</si>
  <si>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</si>
  <si>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</si>
  <si>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</si>
  <si>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</si>
  <si>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</si>
  <si>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</si>
  <si>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</si>
  <si>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</si>
  <si>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</si>
  <si>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</si>
  <si>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</si>
  <si>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</si>
  <si>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</si>
  <si>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</si>
  <si>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</si>
  <si>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</si>
  <si>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</si>
  <si>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</si>
  <si>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</si>
  <si>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</si>
  <si>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</si>
  <si>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</si>
  <si>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</si>
  <si>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</si>
  <si>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</si>
  <si>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</si>
  <si>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</si>
  <si>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</si>
  <si>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</si>
  <si>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</si>
  <si>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</si>
  <si>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</si>
  <si>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</si>
  <si>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</si>
  <si>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</si>
  <si>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</si>
  <si>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</si>
  <si>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</si>
  <si>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</si>
  <si>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</si>
  <si>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</si>
  <si>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</si>
  <si>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</si>
  <si>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</si>
  <si>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</si>
  <si>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</si>
  <si>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</si>
  <si>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</si>
  <si>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</si>
  <si>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</si>
  <si>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</si>
  <si>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</si>
  <si>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</si>
  <si>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</si>
  <si>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</si>
  <si>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</si>
  <si>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</si>
  <si>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</si>
  <si>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</si>
  <si>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</si>
  <si>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</si>
  <si>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</si>
  <si>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</si>
  <si>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</si>
  <si>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</si>
  <si>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</si>
  <si>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</si>
  <si>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</si>
  <si>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</si>
  <si>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</si>
  <si>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</si>
  <si>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</si>
  <si>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</si>
  <si>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</si>
  <si>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</si>
  <si>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</si>
  <si>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</si>
  <si>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</si>
  <si>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</si>
  <si>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</si>
  <si>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彦根市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</si>
  <si>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</si>
  <si>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</si>
  <si>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</si>
  <si>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</si>
  <si>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</si>
  <si>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</si>
  <si>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</si>
  <si>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</si>
  <si>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</si>
  <si>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</si>
  <si>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</si>
  <si>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</si>
  <si>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</si>
  <si>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</si>
  <si>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</si>
  <si>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</si>
  <si>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</si>
  <si>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</si>
  <si>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</si>
  <si>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</si>
  <si>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</si>
  <si>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</si>
  <si>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</si>
  <si>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</si>
  <si>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</si>
  <si>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</si>
  <si>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</si>
  <si>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</si>
  <si>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</si>
  <si>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</si>
  <si>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</si>
  <si>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</si>
  <si>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</si>
  <si>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</si>
  <si>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</si>
  <si>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</si>
  <si>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</si>
  <si>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</si>
  <si>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</si>
  <si>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</si>
  <si>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</si>
  <si>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</si>
  <si>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</si>
  <si>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</si>
  <si>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</si>
  <si>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</si>
  <si>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</si>
  <si>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</si>
  <si>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</si>
  <si>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</si>
  <si>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</si>
  <si>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</si>
  <si>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</si>
  <si>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</si>
  <si>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</si>
  <si>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</si>
  <si>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</si>
  <si>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</si>
  <si>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</si>
  <si>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</si>
  <si>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</si>
  <si>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</si>
  <si>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</si>
  <si>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</si>
  <si>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</si>
  <si>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</si>
  <si>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</si>
  <si>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</si>
  <si>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</si>
  <si>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</si>
  <si>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</si>
  <si>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</si>
  <si>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</si>
  <si>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</si>
  <si>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</si>
  <si>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</si>
  <si>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</si>
  <si>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</si>
  <si>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</si>
  <si>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</si>
  <si>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</si>
  <si>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</si>
  <si>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</si>
  <si>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</si>
  <si>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</si>
  <si>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</si>
  <si>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</si>
  <si>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</si>
  <si>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</si>
  <si>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</si>
  <si>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</si>
  <si>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</si>
  <si>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</si>
  <si>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</si>
  <si>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</si>
  <si>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</si>
  <si>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</si>
  <si>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</si>
  <si>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</si>
  <si>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</si>
  <si>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</si>
  <si>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</si>
  <si>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</si>
  <si>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</si>
  <si>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</si>
  <si>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</si>
  <si>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</si>
  <si>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</si>
  <si>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</si>
  <si>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</si>
  <si>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</si>
  <si>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</si>
  <si>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</si>
  <si>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</si>
  <si>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滋賀県彦根市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</si>
  <si>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</si>
  <si>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</si>
  <si>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</si>
  <si>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</si>
  <si>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</si>
  <si>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</si>
  <si>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</si>
  <si>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</si>
  <si>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</si>
  <si>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</si>
  <si>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</si>
  <si>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</si>
  <si>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</si>
  <si>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</si>
  <si>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</si>
  <si>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</si>
  <si>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</si>
  <si>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</si>
  <si>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</si>
  <si>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</si>
  <si>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</si>
  <si>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</si>
  <si>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</si>
  <si>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</si>
  <si>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</si>
  <si>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</si>
  <si>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</si>
  <si>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</si>
  <si>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</si>
  <si>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</si>
  <si>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</si>
  <si>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</si>
  <si>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</si>
  <si>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</si>
  <si>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</si>
  <si>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</si>
  <si>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</si>
  <si>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</si>
  <si>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</si>
  <si>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</si>
  <si>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</si>
  <si>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</si>
  <si>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</si>
  <si>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</si>
  <si>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</si>
  <si>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</si>
  <si>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</si>
  <si>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</si>
  <si>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</si>
  <si>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</si>
  <si>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</si>
  <si>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</si>
  <si>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</si>
  <si>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</si>
  <si>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</si>
  <si>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</si>
  <si>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</si>
  <si>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</si>
  <si>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</si>
  <si>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</si>
  <si>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</si>
  <si>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</si>
  <si>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</si>
  <si>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</si>
  <si>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</si>
  <si>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</si>
  <si>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</si>
  <si>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</si>
  <si>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</si>
  <si>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</si>
  <si>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</si>
  <si>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</si>
  <si>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</si>
  <si>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</si>
  <si>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</si>
  <si>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</si>
  <si>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</si>
  <si>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</si>
  <si>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</si>
  <si>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</si>
  <si>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</si>
  <si>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</si>
  <si>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</si>
  <si>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</si>
  <si>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</si>
  <si>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</si>
  <si>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</si>
  <si>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</si>
  <si>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</si>
  <si>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</si>
  <si>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</si>
  <si>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</si>
  <si>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</si>
  <si>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</si>
  <si>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</si>
  <si>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</si>
  <si>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</si>
  <si>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</si>
  <si>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</si>
  <si>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</si>
  <si>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</si>
  <si>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</si>
  <si>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</si>
  <si>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</si>
  <si>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</si>
  <si>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</si>
  <si>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</si>
  <si>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</si>
  <si>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</si>
  <si>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</si>
  <si>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</si>
  <si>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</si>
  <si>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</si>
  <si>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</si>
  <si>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</si>
  <si>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</si>
  <si>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</si>
  <si>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</si>
  <si>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</si>
  <si>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</si>
  <si>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</si>
  <si>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</si>
  <si>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</si>
  <si>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</si>
  <si>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</si>
  <si>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</si>
  <si>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</si>
  <si>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</si>
  <si>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</si>
  <si>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</si>
  <si>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</si>
  <si>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</si>
  <si>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</si>
  <si>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</si>
  <si>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</si>
  <si>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</si>
  <si>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</si>
  <si>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</si>
  <si>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</si>
  <si>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</si>
  <si>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</si>
  <si>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</si>
  <si>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</si>
  <si>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</si>
  <si>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</si>
  <si>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</si>
  <si>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</si>
  <si>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</si>
  <si>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</si>
  <si>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</si>
  <si>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滋賀県彦根市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</si>
  <si>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</si>
  <si>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</si>
  <si>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</si>
  <si>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</si>
  <si>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</si>
  <si>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</si>
  <si>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</si>
  <si>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</si>
  <si>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</si>
  <si>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</si>
  <si>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</si>
  <si>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</si>
  <si>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</si>
  <si>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</si>
  <si>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</si>
  <si>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</si>
  <si>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</si>
  <si>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</si>
  <si>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</si>
  <si>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</si>
  <si>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休日急病診療所事業特別会計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</si>
  <si>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</si>
  <si>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</si>
  <si>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</si>
  <si>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</si>
  <si>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</si>
  <si>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</si>
  <si>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</si>
  <si>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</si>
  <si>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</si>
  <si>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</si>
  <si>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</si>
  <si>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</si>
  <si>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</si>
  <si>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</si>
  <si>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</si>
  <si>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</si>
  <si>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</si>
  <si>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</si>
  <si>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</si>
  <si>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</si>
  <si>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</si>
  <si>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</si>
  <si>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</si>
  <si>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</si>
  <si>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</si>
  <si>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</si>
  <si>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</si>
  <si>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</si>
  <si>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</si>
  <si>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</si>
  <si>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</si>
  <si>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</si>
  <si>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</si>
  <si>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</si>
  <si>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</si>
  <si>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</si>
  <si>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</si>
  <si>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</si>
  <si>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</si>
  <si>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</si>
  <si>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</si>
  <si>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</si>
  <si>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</si>
  <si>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</si>
  <si>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</si>
  <si>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</si>
  <si>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</si>
  <si>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</si>
  <si>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</si>
  <si>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</si>
  <si>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</si>
  <si>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</si>
  <si>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</si>
  <si>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</si>
  <si>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</si>
  <si>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</si>
  <si>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</si>
  <si>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</si>
  <si>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</si>
  <si>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</si>
  <si>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</si>
  <si>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</si>
  <si>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</si>
  <si>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</si>
  <si>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</si>
  <si>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</si>
  <si>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</si>
  <si>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</si>
  <si>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</si>
  <si>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</si>
  <si>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</si>
  <si>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</si>
  <si>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</si>
  <si>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</si>
  <si>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</si>
  <si>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</si>
  <si>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</si>
  <si>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</si>
  <si>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</si>
  <si>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</si>
  <si>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</si>
  <si>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</si>
  <si>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</si>
  <si>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</si>
  <si>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</si>
  <si>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</si>
  <si>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</si>
  <si>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</si>
  <si>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</si>
  <si>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</si>
  <si>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</si>
  <si>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</si>
  <si>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水道事業会計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</si>
  <si>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</si>
  <si>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</si>
  <si>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</si>
  <si>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</si>
  <si>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</si>
  <si>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</si>
  <si>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</si>
  <si>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</si>
  <si>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</si>
  <si>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</si>
  <si>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</si>
  <si>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</si>
  <si>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</si>
  <si>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</si>
  <si>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</si>
  <si>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</si>
  <si>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</si>
  <si>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</si>
  <si>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</si>
  <si>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</si>
  <si>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</si>
  <si>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</si>
  <si>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</si>
  <si>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</si>
  <si>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</si>
  <si>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</si>
  <si>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</si>
  <si>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</si>
  <si>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</si>
  <si>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</si>
  <si>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</si>
  <si>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</si>
  <si>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</si>
  <si>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</si>
  <si>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</si>
  <si>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</si>
  <si>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</si>
  <si>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</si>
  <si>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</si>
  <si>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</si>
  <si>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</si>
  <si>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</si>
  <si>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</si>
  <si>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</si>
  <si>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</si>
  <si>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</si>
  <si>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</si>
  <si>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</si>
  <si>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</si>
  <si>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</si>
  <si>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</si>
  <si>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</si>
  <si>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</si>
  <si>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</si>
  <si>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</si>
  <si>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</si>
  <si>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</si>
  <si>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</si>
  <si>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</si>
  <si>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</si>
  <si>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</si>
  <si>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</si>
  <si>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</si>
  <si>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</si>
  <si>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</si>
  <si>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</si>
  <si>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</si>
  <si>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</si>
  <si>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</si>
  <si>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</si>
  <si>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</si>
  <si>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</si>
  <si>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</si>
  <si>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</si>
  <si>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</si>
  <si>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</si>
  <si>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</si>
  <si>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</si>
  <si>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</si>
  <si>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</si>
  <si>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</si>
  <si>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</si>
  <si>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</si>
  <si>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</si>
  <si>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</si>
  <si>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</si>
  <si>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</si>
  <si>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</si>
  <si>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</si>
  <si>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</si>
  <si>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</si>
  <si>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0.24</t>
  </si>
  <si>
    <t>▲ 3.48</t>
  </si>
  <si>
    <t>▲ 2.40</t>
  </si>
  <si>
    <t>水道事業会計</t>
  </si>
  <si>
    <t>一般会計</t>
  </si>
  <si>
    <t>病院事業会計</t>
  </si>
  <si>
    <t>国民健康保険事業特別会計</t>
  </si>
  <si>
    <t>下水道事業特別会計</t>
  </si>
  <si>
    <t>休日急病診療所事業特別会計</t>
  </si>
  <si>
    <t>後期高齢者医療事業特別会計</t>
  </si>
  <si>
    <t>介護保険事業特別会計</t>
  </si>
  <si>
    <t>その他会計（赤字）</t>
  </si>
  <si>
    <t>その他会計（黒字）</t>
  </si>
  <si>
    <t>-</t>
    <phoneticPr fontId="2"/>
  </si>
  <si>
    <t>-</t>
    <phoneticPr fontId="2"/>
  </si>
  <si>
    <t>-</t>
    <phoneticPr fontId="2"/>
  </si>
  <si>
    <t>-</t>
    <phoneticPr fontId="2"/>
  </si>
  <si>
    <t>夢京橋</t>
    <rPh sb="0" eb="1">
      <t>ユメ</t>
    </rPh>
    <rPh sb="1" eb="3">
      <t>キョウバシ</t>
    </rPh>
    <phoneticPr fontId="11"/>
  </si>
  <si>
    <t>彦根総合地方卸売市場</t>
    <rPh sb="0" eb="2">
      <t>ヒコネ</t>
    </rPh>
    <rPh sb="2" eb="4">
      <t>ソウゴウ</t>
    </rPh>
    <rPh sb="4" eb="6">
      <t>チホウ</t>
    </rPh>
    <rPh sb="6" eb="8">
      <t>オロシウリ</t>
    </rPh>
    <rPh sb="8" eb="10">
      <t>イチバ</t>
    </rPh>
    <phoneticPr fontId="11"/>
  </si>
  <si>
    <t>四番町スクエア</t>
    <phoneticPr fontId="11"/>
  </si>
  <si>
    <t>彦根市事業公社</t>
    <rPh sb="0" eb="3">
      <t>ヒコネシ</t>
    </rPh>
    <rPh sb="3" eb="5">
      <t>ジギョウ</t>
    </rPh>
    <rPh sb="5" eb="7">
      <t>コウシャ</t>
    </rPh>
    <phoneticPr fontId="11"/>
  </si>
  <si>
    <t>彦根愛知犬上広域行政組合（一般会計）</t>
    <rPh sb="11" eb="12">
      <t>ア</t>
    </rPh>
    <rPh sb="13" eb="15">
      <t>イッパン</t>
    </rPh>
    <rPh sb="15" eb="17">
      <t>カイケイ</t>
    </rPh>
    <phoneticPr fontId="11"/>
  </si>
  <si>
    <t>-</t>
    <phoneticPr fontId="11"/>
  </si>
  <si>
    <t>彦根市犬上郡営林組合（一般会計）</t>
    <rPh sb="9" eb="10">
      <t>ア</t>
    </rPh>
    <rPh sb="11" eb="13">
      <t>イッパン</t>
    </rPh>
    <rPh sb="13" eb="15">
      <t>カイケイ</t>
    </rPh>
    <phoneticPr fontId="11"/>
  </si>
  <si>
    <t>彦根市米原市山林組合（一般会計）</t>
    <rPh sb="9" eb="10">
      <t>ア</t>
    </rPh>
    <rPh sb="11" eb="13">
      <t>イッパン</t>
    </rPh>
    <rPh sb="13" eb="15">
      <t>カイケイ</t>
    </rPh>
    <phoneticPr fontId="11"/>
  </si>
  <si>
    <t>-</t>
    <phoneticPr fontId="11"/>
  </si>
  <si>
    <t>-</t>
    <phoneticPr fontId="11"/>
  </si>
  <si>
    <t>滋賀県市町村交通災害共済組合（一般会計）</t>
    <rPh sb="13" eb="14">
      <t>ア</t>
    </rPh>
    <rPh sb="15" eb="17">
      <t>イッパン</t>
    </rPh>
    <rPh sb="17" eb="19">
      <t>カイケイ</t>
    </rPh>
    <phoneticPr fontId="11"/>
  </si>
  <si>
    <t>滋賀県市町村職員研修センター（一般会計）</t>
    <rPh sb="15" eb="17">
      <t>イッパン</t>
    </rPh>
    <rPh sb="17" eb="19">
      <t>カイケイ</t>
    </rPh>
    <phoneticPr fontId="11"/>
  </si>
  <si>
    <t>滋賀県後期高齢者医療広域連合（一般会計）</t>
    <rPh sb="15" eb="17">
      <t>イッパン</t>
    </rPh>
    <rPh sb="17" eb="19">
      <t>カイケイ</t>
    </rPh>
    <phoneticPr fontId="11"/>
  </si>
  <si>
    <t>滋賀県後期高齢者医療広域連合（後期高齢者医療特別会計）</t>
    <rPh sb="15" eb="17">
      <t>コウキ</t>
    </rPh>
    <rPh sb="17" eb="19">
      <t>コウレイ</t>
    </rPh>
    <rPh sb="19" eb="20">
      <t>シャ</t>
    </rPh>
    <rPh sb="20" eb="22">
      <t>イリョウ</t>
    </rPh>
    <rPh sb="22" eb="24">
      <t>トクベツ</t>
    </rPh>
    <rPh sb="24" eb="26">
      <t>カイケイ</t>
    </rPh>
    <phoneticPr fontId="11"/>
  </si>
  <si>
    <t>大滝山林組合（一般会計）</t>
    <rPh sb="0" eb="2">
      <t>オオタキ</t>
    </rPh>
    <rPh sb="2" eb="4">
      <t>サンリン</t>
    </rPh>
    <rPh sb="4" eb="6">
      <t>クミアイ</t>
    </rPh>
    <rPh sb="7" eb="9">
      <t>イッパン</t>
    </rPh>
    <rPh sb="9" eb="11">
      <t>カイケイ</t>
    </rPh>
    <phoneticPr fontId="11"/>
  </si>
  <si>
    <t>大滝山林組合（林産物栽培特別会計）</t>
    <rPh sb="0" eb="2">
      <t>オオタキ</t>
    </rPh>
    <rPh sb="2" eb="4">
      <t>サンリン</t>
    </rPh>
    <rPh sb="4" eb="6">
      <t>クミアイ</t>
    </rPh>
    <rPh sb="7" eb="8">
      <t>ハヤシ</t>
    </rPh>
    <rPh sb="8" eb="10">
      <t>サンブツ</t>
    </rPh>
    <rPh sb="10" eb="12">
      <t>サイバイ</t>
    </rPh>
    <rPh sb="12" eb="14">
      <t>トクベツ</t>
    </rPh>
    <rPh sb="14" eb="16">
      <t>カイケイ</t>
    </rPh>
    <phoneticPr fontId="11"/>
  </si>
  <si>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</si>
  <si>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</si>
  <si>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</si>
  <si>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</si>
  <si>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</si>
  <si>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</si>
  <si>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</si>
  <si>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</si>
  <si>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</si>
  <si>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</si>
  <si>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彦根市一般廃棄物処理施設整備基金</t>
    <phoneticPr fontId="11"/>
  </si>
  <si>
    <t>彦根市福祉・保健・医療基金</t>
    <phoneticPr fontId="11"/>
  </si>
  <si>
    <t>彦根市教育施設整備基金</t>
    <phoneticPr fontId="11"/>
  </si>
  <si>
    <t>彦根市職員退職手当基金</t>
    <phoneticPr fontId="11"/>
  </si>
  <si>
    <t>彦根市地域づくり推進事業基金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</si>
  <si>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</si>
  <si>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</si>
  <si>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</si>
  <si>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</si>
  <si>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</si>
  <si>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</si>
  <si>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</si>
  <si>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</si>
  <si>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</si>
  <si>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</si>
  <si>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</si>
  <si>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</si>
  <si>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0.3ポイント、将来負担比率は9.1ポイント上昇している。実質公債費比率については、下水道事業会計や病院事業会計への公債費償還に充てる繰出金が依然として多いことなどの要因により、類似団体と比較して高くなっている。また、将来負担比率の上昇については、下水道事業特別会計において地方債残高が減じたものの、充当可能財源である財政調整基金（5.3億円）、庁舎整備基金（3億円）、福祉・保健・医療基金（2億円）の取崩しが主な要因である。また、一般会計等に係る地方債の現在高についても、本庁舎耐震化整備（起債額13億5,530万円）および小学校空調設備設置（起債額5億2,840万円）に係る起債の借入により増となり、将来負担比率は類似団体平均と比較して40.8ポイントも上回っている状態である。今後については、引き続き本庁舎耐震化整備事業や新市民体育センター整備事業および国民体育大会関連の事業など大型の起債発行が見込まれる事業が控えていることから、両比率ともに上昇していくことが考えられるため、これまで以上に公債費の適正化に取り組んでいく必要がある。</t>
    <rPh sb="177" eb="179">
      <t>オクエン</t>
    </rPh>
    <rPh sb="181" eb="183">
      <t>チョウシャ</t>
    </rPh>
    <rPh sb="183" eb="185">
      <t>セイビ</t>
    </rPh>
    <rPh sb="185" eb="187">
      <t>キキン</t>
    </rPh>
    <rPh sb="189" eb="190">
      <t>オク</t>
    </rPh>
    <rPh sb="190" eb="191">
      <t>エン</t>
    </rPh>
    <rPh sb="193" eb="195">
      <t>フクシ</t>
    </rPh>
    <rPh sb="196" eb="198">
      <t>ホケン</t>
    </rPh>
    <rPh sb="199" eb="201">
      <t>イリョウ</t>
    </rPh>
    <rPh sb="201" eb="203">
      <t>キキン</t>
    </rPh>
    <rPh sb="205" eb="206">
      <t>オク</t>
    </rPh>
    <rPh sb="206" eb="207">
      <t>エン</t>
    </rPh>
    <rPh sb="245" eb="247">
      <t>ホンチョウ</t>
    </rPh>
    <rPh sb="247" eb="248">
      <t>シャ</t>
    </rPh>
    <rPh sb="248" eb="251">
      <t>タイシンカ</t>
    </rPh>
    <rPh sb="251" eb="253">
      <t>セイビ</t>
    </rPh>
    <rPh sb="254" eb="256">
      <t>キサイ</t>
    </rPh>
    <rPh sb="256" eb="257">
      <t>ガク</t>
    </rPh>
    <rPh sb="259" eb="260">
      <t>オク</t>
    </rPh>
    <rPh sb="265" eb="267">
      <t>マンエン</t>
    </rPh>
    <rPh sb="281" eb="283">
      <t>キサイ</t>
    </rPh>
    <rPh sb="283" eb="284">
      <t>ガク</t>
    </rPh>
    <rPh sb="285" eb="286">
      <t>オク</t>
    </rPh>
    <rPh sb="291" eb="293">
      <t>マンエン</t>
    </rPh>
    <rPh sb="310" eb="312">
      <t>ショウライ</t>
    </rPh>
    <rPh sb="312" eb="314">
      <t>フタン</t>
    </rPh>
    <rPh sb="314" eb="316">
      <t>ヒリツ</t>
    </rPh>
    <rPh sb="357" eb="358">
      <t>ヒ</t>
    </rPh>
    <rPh sb="359" eb="360">
      <t>ツヅ</t>
    </rPh>
    <rPh sb="427" eb="428">
      <t>リョウ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</si>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</sst>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4" fillId="0" borderId="41"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73C4-4693-B0BA-A88B48873E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50206</c:v>
                </c:pt>
                <c:pt idx="1">
                  <c:v>59425</c:v>
                </c:pt>
                <c:pt idx="2">
                  <c:v>42873</c:v>
                </c:pt>
                <c:pt idx="3">
                  <c:v>57141</c:v>
                </c:pt>
                <c:pt idx="4">
                  <c:v>56057</c:v>
                </c:pt>
              </c:numCache>
            </c:numRef>
          </c:val>
          <c:smooth val="0"/>
          <c:extLst>
            <c:ext xmlns:c16="http://schemas.microsoft.com/office/drawing/2014/chart" uri="{C3380CC4-5D6E-409C-BE32-E72D297353CC}">
              <c16:uniqueId val="{00000001-73C4-4693-B0BA-A88B48873E31}"/>
            </c:ext>
          </c:extLst>
        </c:ser>
        <c:dLbls>
          <c:showLegendKey val="0"/>
          <c:showVal val="0"/>
          <c:showCatName val="0"/>
          <c:showSerName val="0"/>
          <c:showPercent val="0"/>
          <c:showBubbleSize val="0"/>
        </c:dLbls>
        <c:marker val="1"/>
        <c:smooth val="0"/>
        <c:axId val="165135488"/>
        <c:axId val="165137408"/>
      </c:lineChart>
      <c:catAx>
        <c:axId val="165135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137408"/>
        <c:crosses val="autoZero"/>
        <c:auto val="1"/>
        <c:lblAlgn val="ctr"/>
        <c:lblOffset val="100"/>
        <c:tickLblSkip val="1"/>
        <c:tickMarkSkip val="1"/>
        <c:noMultiLvlLbl val="0"/>
      </c:catAx>
      <c:valAx>
        <c:axId val="1651374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135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8.77</c:v>
                </c:pt>
                <c:pt idx="1">
                  <c:v>6.47</c:v>
                </c:pt>
                <c:pt idx="2">
                  <c:v>3.49</c:v>
                </c:pt>
                <c:pt idx="3">
                  <c:v>2.5499999999999998</c:v>
                </c:pt>
                <c:pt idx="4">
                  <c:v>2.35</c:v>
                </c:pt>
              </c:numCache>
            </c:numRef>
          </c:val>
          <c:extLst>
            <c:ext xmlns:c16="http://schemas.microsoft.com/office/drawing/2014/chart" uri="{C3380CC4-5D6E-409C-BE32-E72D297353CC}">
              <c16:uniqueId val="{00000000-599E-4E56-B3EE-E4682992C3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16.61</c:v>
                </c:pt>
                <c:pt idx="1">
                  <c:v>20.91</c:v>
                </c:pt>
                <c:pt idx="2">
                  <c:v>20.92</c:v>
                </c:pt>
                <c:pt idx="3">
                  <c:v>18.46</c:v>
                </c:pt>
                <c:pt idx="4">
                  <c:v>16.14</c:v>
                </c:pt>
              </c:numCache>
            </c:numRef>
          </c:val>
          <c:extLst>
            <c:ext xmlns:c16="http://schemas.microsoft.com/office/drawing/2014/chart" uri="{C3380CC4-5D6E-409C-BE32-E72D297353CC}">
              <c16:uniqueId val="{00000001-599E-4E56-B3EE-E4682992C329}"/>
            </c:ext>
          </c:extLst>
        </c:ser>
        <c:dLbls>
          <c:showLegendKey val="0"/>
          <c:showVal val="0"/>
          <c:showCatName val="0"/>
          <c:showSerName val="0"/>
          <c:showPercent val="0"/>
          <c:showBubbleSize val="0"/>
        </c:dLbls>
        <c:gapWidth val="250"/>
        <c:overlap val="100"/>
        <c:axId val="215571456"/>
        <c:axId val="21557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6.08</c:v>
                </c:pt>
                <c:pt idx="1">
                  <c:v>2.17</c:v>
                </c:pt>
                <c:pt idx="2">
                  <c:v>-0.24</c:v>
                </c:pt>
                <c:pt idx="3">
                  <c:v>-3.48</c:v>
                </c:pt>
                <c:pt idx="4">
                  <c:v>-2.4</c:v>
                </c:pt>
              </c:numCache>
            </c:numRef>
          </c:val>
          <c:smooth val="0"/>
          <c:extLst>
            <c:ext xmlns:c16="http://schemas.microsoft.com/office/drawing/2014/chart" uri="{C3380CC4-5D6E-409C-BE32-E72D297353CC}">
              <c16:uniqueId val="{00000002-599E-4E56-B3EE-E4682992C329}"/>
            </c:ext>
          </c:extLst>
        </c:ser>
        <c:dLbls>
          <c:showLegendKey val="0"/>
          <c:showVal val="0"/>
          <c:showCatName val="0"/>
          <c:showSerName val="0"/>
          <c:showPercent val="0"/>
          <c:showBubbleSize val="0"/>
        </c:dLbls>
        <c:marker val="1"/>
        <c:smooth val="0"/>
        <c:axId val="215571456"/>
        <c:axId val="215573632"/>
      </c:lineChart>
      <c:catAx>
        <c:axId val="21557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573632"/>
        <c:crosses val="autoZero"/>
        <c:auto val="1"/>
        <c:lblAlgn val="ctr"/>
        <c:lblOffset val="100"/>
        <c:tickLblSkip val="1"/>
        <c:tickMarkSkip val="1"/>
        <c:noMultiLvlLbl val="0"/>
      </c:catAx>
      <c:valAx>
        <c:axId val="21557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57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C43-4A84-90A8-BC54193DDA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43-4A84-90A8-BC54193DDA27}"/>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0.04</c:v>
                </c:pt>
                <c:pt idx="4">
                  <c:v>#N/A</c:v>
                </c:pt>
                <c:pt idx="5">
                  <c:v>0.01</c:v>
                </c:pt>
                <c:pt idx="6">
                  <c:v>#N/A</c:v>
                </c:pt>
                <c:pt idx="7">
                  <c:v>0.2</c:v>
                </c:pt>
                <c:pt idx="8">
                  <c:v>#N/A</c:v>
                </c:pt>
                <c:pt idx="9">
                  <c:v>7.0000000000000007E-2</c:v>
                </c:pt>
              </c:numCache>
            </c:numRef>
          </c:val>
          <c:extLst>
            <c:ext xmlns:c16="http://schemas.microsoft.com/office/drawing/2014/chart" uri="{C3380CC4-5D6E-409C-BE32-E72D297353CC}">
              <c16:uniqueId val="{00000002-6C43-4A84-90A8-BC54193DDA2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7.0000000000000007E-2</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3-6C43-4A84-90A8-BC54193DDA27}"/>
            </c:ext>
          </c:extLst>
        </c:ser>
        <c:ser>
          <c:idx val="4"/>
          <c:order val="4"/>
          <c:tx>
            <c:strRef>
              <c:f>データシート!$A$31</c:f>
              <c:strCache>
                <c:ptCount val="1"/>
                <c:pt idx="0">
                  <c:v>休日急病診療所事業特別会計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0.09</c:v>
                </c:pt>
                <c:pt idx="4">
                  <c:v>#N/A</c:v>
                </c:pt>
                <c:pt idx="5">
                  <c:v>0.14000000000000001</c:v>
                </c:pt>
                <c:pt idx="6">
                  <c:v>#N/A</c:v>
                </c:pt>
                <c:pt idx="7">
                  <c:v>0.17</c:v>
                </c:pt>
                <c:pt idx="8">
                  <c:v>#N/A</c:v>
                </c:pt>
                <c:pt idx="9">
                  <c:v>0.09</c:v>
                </c:pt>
              </c:numCache>
            </c:numRef>
          </c:val>
          <c:extLst>
            <c:ext xmlns:c16="http://schemas.microsoft.com/office/drawing/2014/chart" uri="{C3380CC4-5D6E-409C-BE32-E72D297353CC}">
              <c16:uniqueId val="{00000004-6C43-4A84-90A8-BC54193DDA2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0.88</c:v>
                </c:pt>
                <c:pt idx="2">
                  <c:v>#N/A</c:v>
                </c:pt>
                <c:pt idx="3">
                  <c:v>1.0900000000000001</c:v>
                </c:pt>
                <c:pt idx="4">
                  <c:v>#N/A</c:v>
                </c:pt>
                <c:pt idx="5">
                  <c:v>1.0900000000000001</c:v>
                </c:pt>
                <c:pt idx="6">
                  <c:v>#N/A</c:v>
                </c:pt>
                <c:pt idx="7">
                  <c:v>0.72</c:v>
                </c:pt>
                <c:pt idx="8">
                  <c:v>#N/A</c:v>
                </c:pt>
                <c:pt idx="9">
                  <c:v>0.79</c:v>
                </c:pt>
              </c:numCache>
            </c:numRef>
          </c:val>
          <c:extLst>
            <c:ext xmlns:c16="http://schemas.microsoft.com/office/drawing/2014/chart" uri="{C3380CC4-5D6E-409C-BE32-E72D297353CC}">
              <c16:uniqueId val="{00000005-6C43-4A84-90A8-BC54193DDA2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2.59</c:v>
                </c:pt>
                <c:pt idx="2">
                  <c:v>#N/A</c:v>
                </c:pt>
                <c:pt idx="3">
                  <c:v>1.45</c:v>
                </c:pt>
                <c:pt idx="4">
                  <c:v>#N/A</c:v>
                </c:pt>
                <c:pt idx="5">
                  <c:v>1.03</c:v>
                </c:pt>
                <c:pt idx="6">
                  <c:v>#N/A</c:v>
                </c:pt>
                <c:pt idx="7">
                  <c:v>1.8</c:v>
                </c:pt>
                <c:pt idx="8">
                  <c:v>#N/A</c:v>
                </c:pt>
                <c:pt idx="9">
                  <c:v>1.79</c:v>
                </c:pt>
              </c:numCache>
            </c:numRef>
          </c:val>
          <c:extLst>
            <c:ext xmlns:c16="http://schemas.microsoft.com/office/drawing/2014/chart" uri="{C3380CC4-5D6E-409C-BE32-E72D297353CC}">
              <c16:uniqueId val="{00000006-6C43-4A84-90A8-BC54193DDA2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3.85</c:v>
                </c:pt>
                <c:pt idx="2">
                  <c:v>#N/A</c:v>
                </c:pt>
                <c:pt idx="3">
                  <c:v>3.65</c:v>
                </c:pt>
                <c:pt idx="4">
                  <c:v>#N/A</c:v>
                </c:pt>
                <c:pt idx="5">
                  <c:v>3.07</c:v>
                </c:pt>
                <c:pt idx="6">
                  <c:v>#N/A</c:v>
                </c:pt>
                <c:pt idx="7">
                  <c:v>2.17</c:v>
                </c:pt>
                <c:pt idx="8">
                  <c:v>#N/A</c:v>
                </c:pt>
                <c:pt idx="9">
                  <c:v>1.88</c:v>
                </c:pt>
              </c:numCache>
            </c:numRef>
          </c:val>
          <c:extLst>
            <c:ext xmlns:c16="http://schemas.microsoft.com/office/drawing/2014/chart" uri="{C3380CC4-5D6E-409C-BE32-E72D297353CC}">
              <c16:uniqueId val="{00000007-6C43-4A84-90A8-BC54193DDA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8.74</c:v>
                </c:pt>
                <c:pt idx="2">
                  <c:v>#N/A</c:v>
                </c:pt>
                <c:pt idx="3">
                  <c:v>6.38</c:v>
                </c:pt>
                <c:pt idx="4">
                  <c:v>#N/A</c:v>
                </c:pt>
                <c:pt idx="5">
                  <c:v>3.35</c:v>
                </c:pt>
                <c:pt idx="6">
                  <c:v>#N/A</c:v>
                </c:pt>
                <c:pt idx="7">
                  <c:v>2.36</c:v>
                </c:pt>
                <c:pt idx="8">
                  <c:v>#N/A</c:v>
                </c:pt>
                <c:pt idx="9">
                  <c:v>2.25</c:v>
                </c:pt>
              </c:numCache>
            </c:numRef>
          </c:val>
          <c:extLst>
            <c:ext xmlns:c16="http://schemas.microsoft.com/office/drawing/2014/chart" uri="{C3380CC4-5D6E-409C-BE32-E72D297353CC}">
              <c16:uniqueId val="{00000008-6C43-4A84-90A8-BC54193DDA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11.22</c:v>
                </c:pt>
                <c:pt idx="2">
                  <c:v>#N/A</c:v>
                </c:pt>
                <c:pt idx="3">
                  <c:v>12.79</c:v>
                </c:pt>
                <c:pt idx="4">
                  <c:v>#N/A</c:v>
                </c:pt>
                <c:pt idx="5">
                  <c:v>14.26</c:v>
                </c:pt>
                <c:pt idx="6">
                  <c:v>#N/A</c:v>
                </c:pt>
                <c:pt idx="7">
                  <c:v>15.94</c:v>
                </c:pt>
                <c:pt idx="8">
                  <c:v>#N/A</c:v>
                </c:pt>
                <c:pt idx="9">
                  <c:v>16.809999999999999</c:v>
                </c:pt>
              </c:numCache>
            </c:numRef>
          </c:val>
          <c:extLst>
            <c:ext xmlns:c16="http://schemas.microsoft.com/office/drawing/2014/chart" uri="{C3380CC4-5D6E-409C-BE32-E72D297353CC}">
              <c16:uniqueId val="{00000009-6C43-4A84-90A8-BC54193DDA27}"/>
            </c:ext>
          </c:extLst>
        </c:ser>
        <c:dLbls>
          <c:showLegendKey val="0"/>
          <c:showVal val="0"/>
          <c:showCatName val="0"/>
          <c:showSerName val="0"/>
          <c:showPercent val="0"/>
          <c:showBubbleSize val="0"/>
        </c:dLbls>
        <c:gapWidth val="150"/>
        <c:overlap val="100"/>
        <c:axId val="215676032"/>
        <c:axId val="215677568"/>
      </c:barChart>
      <c:catAx>
        <c:axId val="21567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677568"/>
        <c:crosses val="autoZero"/>
        <c:auto val="1"/>
        <c:lblAlgn val="ctr"/>
        <c:lblOffset val="100"/>
        <c:tickLblSkip val="1"/>
        <c:tickMarkSkip val="1"/>
        <c:noMultiLvlLbl val="0"/>
      </c:catAx>
      <c:valAx>
        <c:axId val="21567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676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4833</c:v>
                </c:pt>
                <c:pt idx="5">
                  <c:v>5135</c:v>
                </c:pt>
                <c:pt idx="8">
                  <c:v>4975</c:v>
                </c:pt>
                <c:pt idx="11">
                  <c:v>5133</c:v>
                </c:pt>
                <c:pt idx="14">
                  <c:v>5108</c:v>
                </c:pt>
              </c:numCache>
            </c:numRef>
          </c:val>
          <c:extLst>
            <c:ext xmlns:c16="http://schemas.microsoft.com/office/drawing/2014/chart" uri="{C3380CC4-5D6E-409C-BE32-E72D297353CC}">
              <c16:uniqueId val="{00000000-A0F6-40F0-B143-FCEA8C76AA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F6-40F0-B143-FCEA8C76AA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A0F6-40F0-B143-FCEA8C76AA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5</c:v>
                </c:pt>
                <c:pt idx="6">
                  <c:v>6</c:v>
                </c:pt>
                <c:pt idx="9">
                  <c:v>5</c:v>
                </c:pt>
                <c:pt idx="12">
                  <c:v>6</c:v>
                </c:pt>
              </c:numCache>
            </c:numRef>
          </c:val>
          <c:extLst>
            <c:ext xmlns:c16="http://schemas.microsoft.com/office/drawing/2014/chart" uri="{C3380CC4-5D6E-409C-BE32-E72D297353CC}">
              <c16:uniqueId val="{00000003-A0F6-40F0-B143-FCEA8C76AA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3203</c:v>
                </c:pt>
                <c:pt idx="3">
                  <c:v>3234</c:v>
                </c:pt>
                <c:pt idx="6">
                  <c:v>3173</c:v>
                </c:pt>
                <c:pt idx="9">
                  <c:v>3494</c:v>
                </c:pt>
                <c:pt idx="12">
                  <c:v>3430</c:v>
                </c:pt>
              </c:numCache>
            </c:numRef>
          </c:val>
          <c:extLst>
            <c:ext xmlns:c16="http://schemas.microsoft.com/office/drawing/2014/chart" uri="{C3380CC4-5D6E-409C-BE32-E72D297353CC}">
              <c16:uniqueId val="{00000004-A0F6-40F0-B143-FCEA8C76AA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F6-40F0-B143-FCEA8C76AA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F6-40F0-B143-FCEA8C76AA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3348</c:v>
                </c:pt>
                <c:pt idx="3">
                  <c:v>3373</c:v>
                </c:pt>
                <c:pt idx="6">
                  <c:v>3364</c:v>
                </c:pt>
                <c:pt idx="9">
                  <c:v>3331</c:v>
                </c:pt>
                <c:pt idx="12">
                  <c:v>3335</c:v>
                </c:pt>
              </c:numCache>
            </c:numRef>
          </c:val>
          <c:extLst>
            <c:ext xmlns:c16="http://schemas.microsoft.com/office/drawing/2014/chart" uri="{C3380CC4-5D6E-409C-BE32-E72D297353CC}">
              <c16:uniqueId val="{00000007-A0F6-40F0-B143-FCEA8C76AA10}"/>
            </c:ext>
          </c:extLst>
        </c:ser>
        <c:dLbls>
          <c:showLegendKey val="0"/>
          <c:showVal val="0"/>
          <c:showCatName val="0"/>
          <c:showSerName val="0"/>
          <c:showPercent val="0"/>
          <c:showBubbleSize val="0"/>
        </c:dLbls>
        <c:gapWidth val="100"/>
        <c:overlap val="100"/>
        <c:axId val="165180160"/>
        <c:axId val="16518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1729</c:v>
                </c:pt>
                <c:pt idx="2">
                  <c:v>#N/A</c:v>
                </c:pt>
                <c:pt idx="3">
                  <c:v>#N/A</c:v>
                </c:pt>
                <c:pt idx="4">
                  <c:v>1479</c:v>
                </c:pt>
                <c:pt idx="5">
                  <c:v>#N/A</c:v>
                </c:pt>
                <c:pt idx="6">
                  <c:v>#N/A</c:v>
                </c:pt>
                <c:pt idx="7">
                  <c:v>1570</c:v>
                </c:pt>
                <c:pt idx="8">
                  <c:v>#N/A</c:v>
                </c:pt>
                <c:pt idx="9">
                  <c:v>#N/A</c:v>
                </c:pt>
                <c:pt idx="10">
                  <c:v>1699</c:v>
                </c:pt>
                <c:pt idx="11">
                  <c:v>#N/A</c:v>
                </c:pt>
                <c:pt idx="12">
                  <c:v>#N/A</c:v>
                </c:pt>
                <c:pt idx="13">
                  <c:v>1665</c:v>
                </c:pt>
                <c:pt idx="14">
                  <c:v>#N/A</c:v>
                </c:pt>
              </c:numCache>
            </c:numRef>
          </c:val>
          <c:smooth val="0"/>
          <c:extLst>
            <c:ext xmlns:c16="http://schemas.microsoft.com/office/drawing/2014/chart" uri="{C3380CC4-5D6E-409C-BE32-E72D297353CC}">
              <c16:uniqueId val="{00000008-A0F6-40F0-B143-FCEA8C76AA10}"/>
            </c:ext>
          </c:extLst>
        </c:ser>
        <c:dLbls>
          <c:showLegendKey val="0"/>
          <c:showVal val="0"/>
          <c:showCatName val="0"/>
          <c:showSerName val="0"/>
          <c:showPercent val="0"/>
          <c:showBubbleSize val="0"/>
        </c:dLbls>
        <c:marker val="1"/>
        <c:smooth val="0"/>
        <c:axId val="165180160"/>
        <c:axId val="165182080"/>
      </c:lineChart>
      <c:catAx>
        <c:axId val="16518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182080"/>
        <c:crosses val="autoZero"/>
        <c:auto val="1"/>
        <c:lblAlgn val="ctr"/>
        <c:lblOffset val="100"/>
        <c:tickLblSkip val="1"/>
        <c:tickMarkSkip val="1"/>
        <c:noMultiLvlLbl val="0"/>
      </c:catAx>
      <c:valAx>
        <c:axId val="16518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8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54599</c:v>
                </c:pt>
                <c:pt idx="5">
                  <c:v>53995</c:v>
                </c:pt>
                <c:pt idx="8">
                  <c:v>53549</c:v>
                </c:pt>
                <c:pt idx="11">
                  <c:v>53147</c:v>
                </c:pt>
                <c:pt idx="14">
                  <c:v>52789</c:v>
                </c:pt>
              </c:numCache>
            </c:numRef>
          </c:val>
          <c:extLst>
            <c:ext xmlns:c16="http://schemas.microsoft.com/office/drawing/2014/chart" uri="{C3380CC4-5D6E-409C-BE32-E72D297353CC}">
              <c16:uniqueId val="{00000000-01E4-4A27-B7E7-817008C2C9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13133</c:v>
                </c:pt>
                <c:pt idx="5">
                  <c:v>13402</c:v>
                </c:pt>
                <c:pt idx="8">
                  <c:v>13224</c:v>
                </c:pt>
                <c:pt idx="11">
                  <c:v>13645</c:v>
                </c:pt>
                <c:pt idx="14">
                  <c:v>13519</c:v>
                </c:pt>
              </c:numCache>
            </c:numRef>
          </c:val>
          <c:extLst>
            <c:ext xmlns:c16="http://schemas.microsoft.com/office/drawing/2014/chart" uri="{C3380CC4-5D6E-409C-BE32-E72D297353CC}">
              <c16:uniqueId val="{00000001-01E4-4A27-B7E7-817008C2C9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8301</c:v>
                </c:pt>
                <c:pt idx="5">
                  <c:v>10435</c:v>
                </c:pt>
                <c:pt idx="8">
                  <c:v>11576</c:v>
                </c:pt>
                <c:pt idx="11">
                  <c:v>10587</c:v>
                </c:pt>
                <c:pt idx="14">
                  <c:v>9582</c:v>
                </c:pt>
              </c:numCache>
            </c:numRef>
          </c:val>
          <c:extLst>
            <c:ext xmlns:c16="http://schemas.microsoft.com/office/drawing/2014/chart" uri="{C3380CC4-5D6E-409C-BE32-E72D297353CC}">
              <c16:uniqueId val="{00000002-01E4-4A27-B7E7-817008C2C9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E4-4A27-B7E7-817008C2C9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E4-4A27-B7E7-817008C2C9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5-01E4-4A27-B7E7-817008C2C9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6203</c:v>
                </c:pt>
                <c:pt idx="3">
                  <c:v>5835</c:v>
                </c:pt>
                <c:pt idx="6">
                  <c:v>5609</c:v>
                </c:pt>
                <c:pt idx="9">
                  <c:v>5501</c:v>
                </c:pt>
                <c:pt idx="12">
                  <c:v>5221</c:v>
                </c:pt>
              </c:numCache>
            </c:numRef>
          </c:val>
          <c:extLst>
            <c:ext xmlns:c16="http://schemas.microsoft.com/office/drawing/2014/chart" uri="{C3380CC4-5D6E-409C-BE32-E72D297353CC}">
              <c16:uniqueId val="{00000006-01E4-4A27-B7E7-817008C2C9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c:v>
                </c:pt>
                <c:pt idx="3">
                  <c:v>23</c:v>
                </c:pt>
                <c:pt idx="6">
                  <c:v>18</c:v>
                </c:pt>
                <c:pt idx="9">
                  <c:v>13</c:v>
                </c:pt>
                <c:pt idx="12">
                  <c:v>8</c:v>
                </c:pt>
              </c:numCache>
            </c:numRef>
          </c:val>
          <c:extLst>
            <c:ext xmlns:c16="http://schemas.microsoft.com/office/drawing/2014/chart" uri="{C3380CC4-5D6E-409C-BE32-E72D297353CC}">
              <c16:uniqueId val="{00000007-01E4-4A27-B7E7-817008C2C9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45190</c:v>
                </c:pt>
                <c:pt idx="3">
                  <c:v>44902</c:v>
                </c:pt>
                <c:pt idx="6">
                  <c:v>42750</c:v>
                </c:pt>
                <c:pt idx="9">
                  <c:v>41719</c:v>
                </c:pt>
                <c:pt idx="12">
                  <c:v>40503</c:v>
                </c:pt>
              </c:numCache>
            </c:numRef>
          </c:val>
          <c:extLst>
            <c:ext xmlns:c16="http://schemas.microsoft.com/office/drawing/2014/chart" uri="{C3380CC4-5D6E-409C-BE32-E72D297353CC}">
              <c16:uniqueId val="{00000008-01E4-4A27-B7E7-817008C2C9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c:v>
                </c:pt>
                <c:pt idx="3">
                  <c:v>13</c:v>
                </c:pt>
                <c:pt idx="6">
                  <c:v>11</c:v>
                </c:pt>
                <c:pt idx="9">
                  <c:v>9</c:v>
                </c:pt>
                <c:pt idx="12">
                  <c:v>7</c:v>
                </c:pt>
              </c:numCache>
            </c:numRef>
          </c:val>
          <c:extLst>
            <c:ext xmlns:c16="http://schemas.microsoft.com/office/drawing/2014/chart" uri="{C3380CC4-5D6E-409C-BE32-E72D297353CC}">
              <c16:uniqueId val="{00000009-01E4-4A27-B7E7-817008C2C9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35459</c:v>
                </c:pt>
                <c:pt idx="3">
                  <c:v>37083</c:v>
                </c:pt>
                <c:pt idx="6">
                  <c:v>36574</c:v>
                </c:pt>
                <c:pt idx="9">
                  <c:v>37576</c:v>
                </c:pt>
                <c:pt idx="12">
                  <c:v>39441</c:v>
                </c:pt>
              </c:numCache>
            </c:numRef>
          </c:val>
          <c:extLst>
            <c:ext xmlns:c16="http://schemas.microsoft.com/office/drawing/2014/chart" uri="{C3380CC4-5D6E-409C-BE32-E72D297353CC}">
              <c16:uniqueId val="{0000000A-01E4-4A27-B7E7-817008C2C94D}"/>
            </c:ext>
          </c:extLst>
        </c:ser>
        <c:dLbls>
          <c:showLegendKey val="0"/>
          <c:showVal val="0"/>
          <c:showCatName val="0"/>
          <c:showSerName val="0"/>
          <c:showPercent val="0"/>
          <c:showBubbleSize val="0"/>
        </c:dLbls>
        <c:gapWidth val="100"/>
        <c:overlap val="100"/>
        <c:axId val="167534592"/>
        <c:axId val="167536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10865</c:v>
                </c:pt>
                <c:pt idx="2">
                  <c:v>#N/A</c:v>
                </c:pt>
                <c:pt idx="3">
                  <c:v>#N/A</c:v>
                </c:pt>
                <c:pt idx="4">
                  <c:v>10025</c:v>
                </c:pt>
                <c:pt idx="5">
                  <c:v>#N/A</c:v>
                </c:pt>
                <c:pt idx="6">
                  <c:v>#N/A</c:v>
                </c:pt>
                <c:pt idx="7">
                  <c:v>6613</c:v>
                </c:pt>
                <c:pt idx="8">
                  <c:v>#N/A</c:v>
                </c:pt>
                <c:pt idx="9">
                  <c:v>#N/A</c:v>
                </c:pt>
                <c:pt idx="10">
                  <c:v>7439</c:v>
                </c:pt>
                <c:pt idx="11">
                  <c:v>#N/A</c:v>
                </c:pt>
                <c:pt idx="12">
                  <c:v>#N/A</c:v>
                </c:pt>
                <c:pt idx="13">
                  <c:v>9292</c:v>
                </c:pt>
                <c:pt idx="14">
                  <c:v>#N/A</c:v>
                </c:pt>
              </c:numCache>
            </c:numRef>
          </c:val>
          <c:smooth val="0"/>
          <c:extLst>
            <c:ext xmlns:c16="http://schemas.microsoft.com/office/drawing/2014/chart" uri="{C3380CC4-5D6E-409C-BE32-E72D297353CC}">
              <c16:uniqueId val="{0000000B-01E4-4A27-B7E7-817008C2C94D}"/>
            </c:ext>
          </c:extLst>
        </c:ser>
        <c:dLbls>
          <c:showLegendKey val="0"/>
          <c:showVal val="0"/>
          <c:showCatName val="0"/>
          <c:showSerName val="0"/>
          <c:showPercent val="0"/>
          <c:showBubbleSize val="0"/>
        </c:dLbls>
        <c:marker val="1"/>
        <c:smooth val="0"/>
        <c:axId val="167534592"/>
        <c:axId val="167536512"/>
      </c:lineChart>
      <c:catAx>
        <c:axId val="16753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536512"/>
        <c:crosses val="autoZero"/>
        <c:auto val="1"/>
        <c:lblAlgn val="ctr"/>
        <c:lblOffset val="100"/>
        <c:tickLblSkip val="1"/>
        <c:tickMarkSkip val="1"/>
        <c:noMultiLvlLbl val="0"/>
      </c:catAx>
      <c:valAx>
        <c:axId val="16753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53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4987</c:v>
                </c:pt>
                <c:pt idx="1">
                  <c:v>4388</c:v>
                </c:pt>
                <c:pt idx="2">
                  <c:v>3859</c:v>
                </c:pt>
              </c:numCache>
            </c:numRef>
          </c:val>
          <c:extLst>
            <c:ext xmlns:c16="http://schemas.microsoft.com/office/drawing/2014/chart" uri="{C3380CC4-5D6E-409C-BE32-E72D297353CC}">
              <c16:uniqueId val="{00000000-22D0-4CB7-AAC5-255970CA45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155</c:v>
                </c:pt>
                <c:pt idx="1">
                  <c:v>155</c:v>
                </c:pt>
                <c:pt idx="2">
                  <c:v>155</c:v>
                </c:pt>
              </c:numCache>
            </c:numRef>
          </c:val>
          <c:extLst>
            <c:ext xmlns:c16="http://schemas.microsoft.com/office/drawing/2014/chart" uri="{C3380CC4-5D6E-409C-BE32-E72D297353CC}">
              <c16:uniqueId val="{00000001-22D0-4CB7-AAC5-255970CA45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4837</c:v>
                </c:pt>
                <c:pt idx="1">
                  <c:v>4420</c:v>
                </c:pt>
                <c:pt idx="2">
                  <c:v>4087</c:v>
                </c:pt>
              </c:numCache>
            </c:numRef>
          </c:val>
          <c:extLst>
            <c:ext xmlns:c16="http://schemas.microsoft.com/office/drawing/2014/chart" uri="{C3380CC4-5D6E-409C-BE32-E72D297353CC}">
              <c16:uniqueId val="{00000002-22D0-4CB7-AAC5-255970CA458B}"/>
            </c:ext>
          </c:extLst>
        </c:ser>
        <c:dLbls>
          <c:showLegendKey val="0"/>
          <c:showVal val="0"/>
          <c:showCatName val="0"/>
          <c:showSerName val="0"/>
          <c:showPercent val="0"/>
          <c:showBubbleSize val="0"/>
        </c:dLbls>
        <c:gapWidth val="120"/>
        <c:overlap val="100"/>
        <c:axId val="167404672"/>
        <c:axId val="167406208"/>
      </c:barChart>
      <c:catAx>
        <c:axId val="16740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7406208"/>
        <c:crosses val="autoZero"/>
        <c:auto val="1"/>
        <c:lblAlgn val="ctr"/>
        <c:lblOffset val="100"/>
        <c:tickLblSkip val="1"/>
        <c:tickMarkSkip val="1"/>
        <c:noMultiLvlLbl val="0"/>
      </c:catAx>
      <c:valAx>
        <c:axId val="167406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740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{3C956741-BBBE-433E-969C-01A46904188B}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A79-4BF2-B3B1-2B4A6C3370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{F4E92D77-1ACD-475B-AD9D-C3923355D2C2}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79-4BF2-B3B1-2B4A6C3370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{D0EF3A63-CA36-4279-8EC1-11987CA35F42}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79-4BF2-B3B1-2B4A6C3370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{CED06495-A89A-4EE4-8094-A0E77E921A86}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79-4BF2-B3B1-2B4A6C3370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{531A374A-65A0-4BE5-98C0-C3C298407F16}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79-4BF2-B3B1-2B4A6C33704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{CB2E09AB-19A5-40DA-8E78-A30AB02F390D}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A79-4BF2-B3B1-2B4A6C33704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{70A442FF-491D-457D-9ACB-DC7F1DF22642}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A79-4BF2-B3B1-2B4A6C33704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{8B7ED95D-3A45-42F8-8720-8E0B992CC13E}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A79-4BF2-B3B1-2B4A6C33704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{D5001257-AF53-4B74-AF3F-99CD67A3E57E}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A79-4BF2-B3B1-2B4A6C3370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79-4BF2-B3B1-2B4A6C3370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{DB2E95E7-081F-4870-98F5-237D3D4CB114}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A79-4BF2-B3B1-2B4A6C3370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{5CA758D4-57B7-4E4E-B245-8CE9A8C682D7}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79-4BF2-B3B1-2B4A6C3370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{92CF6060-AA6E-4F9A-8CDF-1D8CA80FC415}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79-4BF2-B3B1-2B4A6C3370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{10E1E4ED-AFC1-40A9-8935-10DB9EB644D5}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79-4BF2-B3B1-2B4A6C3370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{0E6E3FD0-4E26-444E-869B-62E480C62E9D}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79-4BF2-B3B1-2B4A6C33704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{2101FE14-93A2-45E4-8079-3903FF683A5C}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A79-4BF2-B3B1-2B4A6C33704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{E7D1D09A-4AA8-4EE9-BC9D-1FA6479EE651}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A79-4BF2-B3B1-2B4A6C33704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{0F2C6039-A2A6-4D7D-9FA1-DE5C68C88F10}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A79-4BF2-B3B1-2B4A6C33704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{7D953FDA-776A-478A-8489-B8D1D6690223}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A79-4BF2-B3B1-2B4A6C3370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8A79-4BF2-B3B1-2B4A6C337047}"/>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{296780B7-314D-450B-B074-E2C00E9B6A08}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A38-49CA-A542-109DFEEAE0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{A4411CFA-D2E7-470F-B9D5-F64CB584EB13}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38-49CA-A542-109DFEEAE0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{7E457C2D-40A4-4ADA-A700-953EAA9D11B6}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38-49CA-A542-109DFEEAE0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{F9966A56-1368-4377-A78F-C51392244237}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38-49CA-A542-109DFEEAE0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{D3C38D9C-4AC4-4DE7-ACB4-9A3B940C856E}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38-49CA-A542-109DFEEAE02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{8DE58F45-0C97-43D0-A554-FDF31C639F30}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A38-49CA-A542-109DFEEAE02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{743C0A5C-E185-4920-97A9-8E40FB51A89C}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A38-49CA-A542-109DFEEAE02F}"/>
                </c:ext>
              </c:extLst>
            </c:dLbl>
            <c:dLbl>
              <c:idx val="24"/>
              <c:layout>
                <c:manualLayout>
                  <c:x val="-4.516035515397134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{1C5FC275-656F-4DAF-AE5C-472A7DB497F7}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A38-49CA-A542-109DFEEAE02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{89244D79-4A4C-4221-9327-08EB8A4FB5A9}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A38-49CA-A542-109DFEEAE0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8.6999999999999993</c:v>
                </c:pt>
                <c:pt idx="16">
                  <c:v>8</c:v>
                </c:pt>
                <c:pt idx="24">
                  <c:v>7.9</c:v>
                </c:pt>
                <c:pt idx="32">
                  <c:v>8.1999999999999993</c:v>
                </c:pt>
              </c:numCache>
            </c:numRef>
          </c:xVal>
          <c:yVal>
            <c:numRef>
              <c:f>公会計指標分析・財政指標組合せ分析表!$BP$73:$DC$73</c:f>
              <c:numCache>
                <c:formatCode>#,##0.0;"▲ "#,##0.0</c:formatCode>
                <c:ptCount val="40"/>
                <c:pt idx="0">
                  <c:v>54.6</c:v>
                </c:pt>
                <c:pt idx="8">
                  <c:v>50.6</c:v>
                </c:pt>
                <c:pt idx="16">
                  <c:v>33</c:v>
                </c:pt>
                <c:pt idx="24">
                  <c:v>37.5</c:v>
                </c:pt>
                <c:pt idx="32">
                  <c:v>46.6</c:v>
                </c:pt>
              </c:numCache>
            </c:numRef>
          </c:yVal>
          <c:smooth val="0"/>
          <c:extLst>
            <c:ext xmlns:c16="http://schemas.microsoft.com/office/drawing/2014/chart" uri="{C3380CC4-5D6E-409C-BE32-E72D297353CC}">
              <c16:uniqueId val="{00000009-7A38-49CA-A542-109DFEEAE0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1.8235628084250059E-2"/>
                  <c:y val="-6.241664708779395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{AD776201-68A8-487E-9573-70914B281CA2}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A38-49CA-A542-109DFEEAE0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{1D5D666D-E7BA-41DB-8663-54C4FCCB9310}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38-49CA-A542-109DFEEAE0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{06382F17-131B-4C7A-B94D-BBB52F1ED7B1}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38-49CA-A542-109DFEEAE0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{4AB77016-4623-4ED1-AB2D-0B17B06FD83C}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38-49CA-A542-109DFEEAE0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{FB865A4E-7277-47FC-BAB8-0D75600EDBF5}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38-49CA-A542-109DFEEAE02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{DFE83EB3-29C5-49F4-87FF-7C103105D221}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A38-49CA-A542-109DFEEAE02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{33A91AEB-8A57-49B8-87CF-0797B1DA7010}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A38-49CA-A542-109DFEEAE02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{49320F26-CD34-4FB9-ACF3-FCAAC0C8F9E4}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A38-49CA-A542-109DFEEAE02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{E6062CDF-BF53-49D5-8397-DE53DB8FEB90}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A38-49CA-A542-109DFEEAE0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7A38-49CA-A542-109DFEEAE02F}"/>
            </c:ext>
          </c:extLst>
        </c:ser>
        <c:dLbls>
          <c:showLegendKey val="0"/>
          <c:showVal val="1"/>
          <c:showCatName val="0"/>
          <c:showSerName val="0"/>
          <c:showPercent val="0"/>
          <c:showBubbleSize val="0"/>
        </c:dLbls>
        <c:axId val="84219776"/>
        <c:axId val="84234240"/>
      </c:scatterChart>
      <c:valAx>
        <c:axId val="84219776"/>
        <c:scaling>
          <c:orientation val="minMax"/>
          <c:max val="10.4"/>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平成１９年度から公債費負担適正化計画に基づき、繰上償還により元利償還金を減少させるなどの改善を図ってきた結果、平成２２年度以降３ヵ年平均で１８％を下回っている。</a:t>
          </a:r>
        </a:p>
        <a:p>
          <a:r>
            <a:rPr kumimoji="1" lang="ja-JP" altLang="en-US" sz="1100">
              <a:solidFill>
                <a:sysClr val="windowText" lastClr="000000"/>
              </a:solidFill>
              <a:latin typeface="ＭＳ ゴシック" pitchFamily="49" charset="-128"/>
              <a:ea typeface="ＭＳ ゴシック" pitchFamily="49" charset="-128"/>
            </a:rPr>
            <a:t>　平成２９年度については、公営企業債の元利償還金の額は減少しているものの、前年度と同様に病院事業会計に対する繰出金が例年より増額していることから、公営企業の地方債償還に対する繰入金が増加となり、また、普通交付税および臨時財政対策債発行可能額が減少したことから、単年度の実質公債費比率は、前年度と比べて減となった。</a:t>
          </a:r>
        </a:p>
        <a:p>
          <a:r>
            <a:rPr kumimoji="1" lang="ja-JP" altLang="en-US" sz="1100">
              <a:solidFill>
                <a:sysClr val="windowText" lastClr="000000"/>
              </a:solidFill>
              <a:latin typeface="ＭＳ ゴシック" pitchFamily="49" charset="-128"/>
              <a:ea typeface="ＭＳ ゴシック" pitchFamily="49" charset="-128"/>
            </a:rPr>
            <a:t>　今後については、起債の許可基準である１８％は下回っているものの、本庁舎耐震化整備事業や新市民体育センター整備事業、国民体育大会関連の事業など大型の起債発行が見込まれる事業が控えているため、今後の数値の推移に注視しながら財政運営を行う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昨年度より悪化しているものの、全体を見れば、早期健全化基準の数値を大きく下回っており、良好な状態である。</a:t>
          </a:r>
        </a:p>
        <a:p>
          <a:r>
            <a:rPr kumimoji="1" lang="ja-JP" altLang="en-US" sz="1100">
              <a:solidFill>
                <a:sysClr val="windowText" lastClr="000000"/>
              </a:solidFill>
              <a:latin typeface="ＭＳ ゴシック" pitchFamily="49" charset="-128"/>
              <a:ea typeface="ＭＳ ゴシック" pitchFamily="49" charset="-128"/>
            </a:rPr>
            <a:t>　一般会計等に係る地方債の現在高の増の主な要因は、本庁舎耐震化整備、小学校空調整備、子ども療育センター増築に係る起債の借入によるもので、充当可能基金の減については、財政調整基金の取崩（５億円）および庁舎整備基金の取崩（３億円）ならびに福祉・保健・医療基金の取崩（２億円）によるものである。</a:t>
          </a:r>
        </a:p>
        <a:p>
          <a:r>
            <a:rPr kumimoji="1" lang="ja-JP" altLang="en-US" sz="1100">
              <a:solidFill>
                <a:sysClr val="windowText" lastClr="000000"/>
              </a:solidFill>
              <a:latin typeface="ＭＳ ゴシック" pitchFamily="49" charset="-128"/>
              <a:ea typeface="ＭＳ ゴシック" pitchFamily="49" charset="-128"/>
            </a:rPr>
            <a:t>　このように、数値はほぼ横ばいに推移しているものの、今後、本庁舎耐震化整備事業や、新市民体育センター整備事業、国体関連事業を始めとした大型の投資事業を予定していることから、数値の悪化が懸念されるため、これまで以上に自主財源の確保に努めなければならない。</a:t>
          </a:r>
        </a:p>
        <a:p>
          <a:r>
            <a:rPr kumimoji="1" lang="ja-JP" altLang="en-US" sz="1100">
              <a:solidFill>
                <a:sysClr val="windowText" lastClr="000000"/>
              </a:solidFill>
              <a:latin typeface="ＭＳ ゴシック" pitchFamily="49" charset="-128"/>
              <a:ea typeface="ＭＳ ゴシック" pitchFamily="49" charset="-128"/>
            </a:rPr>
            <a:t>　事業の緊急性、投資効果および後年度負担を検証し、総合的に判断していく必要がある。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滋賀県彦根市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や、ふるさと納税等の寄付金による増はあるものの、本庁舎耐震化整備に伴う仮庁舎移転経費や公共施設等総合管理計画の個別施設計画策定にかかる経費として、財政調整基金を５．３億円取り崩したこと、市立病院への繰出金に充当を行ったことから、彦根市福祉・保健・医療基金の減、本庁舎耐震化整備事業の整備費への充当により、彦根市庁舎整備基金の減となったことから、基金全体としては、８．６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喫緊の課題なっている本庁舎耐震化整備事業や、本格的な実施段階となる国体関連事業、市民体育センター整備事業および新しいごみ焼却場建設負担金など大型事業を控えていることから、積み立てを行うために、引き続き、働き方・業務改革や予算編成方法の見直しなどにより歳出のスリム化を図る中で財源を見出し、できる限りの積み立てを行っていきたいと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彦根市一般廃棄物処理施設整備基金・・・本市の一般廃棄物処理施設の整備経費に充当する。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彦根市福祉・保健・医療基金・・・本市の福祉事業、保健事業および医療事業へ充当する。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彦根市教育施設整備基金・・・本市の教育施設整備経費に充当する。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彦根市職員退職手当基金・・・本市職員の退職手当に充当する。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彦根市地域づくり推進事業基金・・・広く市民の参加のもとに地域の特色を活かした個性豊かな地域づくり事業に充当する。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彦根市一般廃棄物処理施設整備基金・・・利息の積み立てによる増である。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彦根市福祉・保健・医療基金・・・市立病院への繰出金に充当したため。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彦根市教育施設整備基金・・・ふるさと納税分の積み立ておよび市民体育センター移転補償金による増である。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彦根市職員退職手当基金・・・毎年引当金見合いの消防業務受託収入を積み立てるため増である。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彦根市地域づくり推進事業基金・・・ふるさと納税分の積み立てによる増である。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今後は、新ごみ処理施設等の大型投資的事業や個別施設計画に伴う各施設の修繕整備が控えており、こうした事業のための基金積み立ても必要となるため、歳出の見直しによる財源の確保とあわせ、決算収支で生じる不用額等については、各基金への配分を検討した上で、必要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利息の積み立てによる増はあるものの、本庁舎耐震化整備に伴う仮庁舎移転経費や公共施設等総合管理計画の個別施設計画策定にかかる経費として、５．３億円を取り崩したため、減となった。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最低５％程度の額を目安としており、積み立てを行うために、引き続き、働き方・業務改革や予算編成方法の見直しなどにより歳出のスリム化を図る中で財源を見出し、できる限りの積み立てを行っていきたい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ごみ処理施設等の大型投資的事業や個別施設計画に伴う各施設の修繕整備が控えていることから、後年度に発生する公債費について、必要であれば、平成２７年度に行った繰上償還等の実施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112,720
110,384
196.87
45,018,096
44,296,931
561,454
23,905,293
39,441,234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・本庁舎耐震化整備（起債額</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5,530</a:t>
          </a:r>
          <a:r>
            <a:rPr kumimoji="1" lang="ja-JP" altLang="en-US" sz="1050">
              <a:latin typeface="ＭＳ Ｐゴシック" panose="020B0600070205080204" pitchFamily="50" charset="-128"/>
              <a:ea typeface="ＭＳ Ｐゴシック" panose="020B0600070205080204" pitchFamily="50" charset="-128"/>
            </a:rPr>
            <a:t>万円）および小学校空調設備設置（起債額</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2,840</a:t>
          </a:r>
          <a:r>
            <a:rPr kumimoji="1" lang="ja-JP" altLang="en-US" sz="1050">
              <a:latin typeface="ＭＳ Ｐゴシック" panose="020B0600070205080204" pitchFamily="50" charset="-128"/>
              <a:ea typeface="ＭＳ Ｐゴシック" panose="020B0600070205080204" pitchFamily="50" charset="-128"/>
            </a:rPr>
            <a:t>万円）に係る起債の借入により増となり、将来負担比率も上昇している。また、類似団体と比較して職員数が多く、人件費が高い水準にあるため、債務償還可能年数も類似団体と比べると長くなっている。今後も大型事業における起債発行が見込まれるため、交付税算入率の高い起債メニューを活用するよう努め、分母である業務収入の増に努める。また職員数の削減については現時点では未定であるが、働き方改革に基づく事業見直しを積極的に進め、業務支出の削減に努める。</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77" name="直線コネクタ 76"/>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80"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81" name="直線コネクタ 80"/>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8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83" name="フローチャート: 判断 8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169686</xdr:rowOff>
    </xdr:from>
    <xdr:to>
      <xdr:col>76</xdr:col>
      <xdr:colOff>73025</xdr:colOff>
      <xdr:row>29</xdr:row>
      <xdr:rowOff>99836</xdr:rowOff>
    </xdr:to>
    <xdr:sp macro="" textlink="">
      <xdr:nvSpPr>
        <xdr:cNvPr id="89" name="楕円 88"/>
        <xdr:cNvSpPr/>
      </xdr:nvSpPr>
      <xdr:spPr>
        <a:xfrm>
          <a:off x="14744700" y="57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21113</xdr:rowOff>
    </xdr:from>
    <xdr:ext cx="340478" cy="259045"/>
    <xdr:sp macro="" textlink="">
      <xdr:nvSpPr>
        <xdr:cNvPr id="90" name="債務償還可能年数該当値テキスト"/>
        <xdr:cNvSpPr txBox="1"/>
      </xdr:nvSpPr>
      <xdr:spPr>
        <a:xfrm>
          <a:off x="14846300" y="5593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112,720
110,384
196.87
45,018,096
44,296,931
561,454
23,905,293
39,441,234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112,720
110,384
196.87
45,018,096
44,296,931
561,454
23,905,293
39,441,234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112,720
110,384
196.87
45,018,096
44,296,931
561,454
23,905,293
39,441,234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年度以降は類似団体とほぼ同水準で推移している。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景気が緩やかな回復基調となる中で、個人市民税および法人市民税ともに増収となったことと、固定資産税についても、家屋等の新増築分が滅失分を上回り、また、企業の設備投資が増加したことによる償却資産の増収など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市税全体で増収となり、数値は前年度と同水準を保っている。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引き続き、下水道特別事業会計など全ての会計について、新規借入を抑制することにより、将来的な公債費や繰出金の抑制を図るほか、税収納率向上対策等を中心とした歳入確保に努める。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1" name="直線コネクタ 70"/>
        <xdr:cNvCxnSpPr/>
      </xdr:nvCxnSpPr>
      <xdr:spPr>
        <a:xfrm flipV="1">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8165</xdr:rowOff>
    </xdr:to>
    <xdr:cxnSp macro="">
      <xdr:nvCxnSpPr>
        <xdr:cNvPr id="74" name="直線コネクタ 73"/>
        <xdr:cNvCxnSpPr/>
      </xdr:nvCxnSpPr>
      <xdr:spPr>
        <a:xfrm flipV="1">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59872</xdr:rowOff>
    </xdr:to>
    <xdr:cxnSp macro="">
      <xdr:nvCxnSpPr>
        <xdr:cNvPr id="80" name="直線コネクタ 79"/>
        <xdr:cNvCxnSpPr/>
      </xdr:nvCxnSpPr>
      <xdr:spPr>
        <a:xfrm flipV="1">
          <a:off x="1447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1"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9" name="テキスト ボックス 98"/>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経常収支比率について、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歳出は、人件費の増加、また、庁内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LAN</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システム使用料にかかる費用が増加したこと、放課後児童クラブの運営に係る経費が増加したことなどにより物件費が増、また、企業会計等への繰出の増により、投資・出資・貸付金が増と、これらの経費が大きく伸びたことから経常一般財源充当額が増加となったものの、歳入は、地方交付税が減少となっ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増加、地方消費税交付金が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歳入の経常一般財源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、歳出の増以上に歳入の増が大きかったため、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経常収支比率は昨年度より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今後については、経常的にかかる経費とは言え、削減可能な支出について検討していく必要がある。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117793</xdr:rowOff>
    </xdr:from>
    <xdr:to>
      <xdr:col>23</xdr:col>
      <xdr:colOff>133350</xdr:colOff>
      <xdr:row>64</xdr:row>
      <xdr:rowOff>129857</xdr:rowOff>
    </xdr:to>
    <xdr:cxnSp macro="">
      <xdr:nvCxnSpPr>
        <xdr:cNvPr id="130" name="直線コネクタ 129"/>
        <xdr:cNvCxnSpPr/>
      </xdr:nvCxnSpPr>
      <xdr:spPr>
        <a:xfrm flipV="1">
          <a:off x="4114800" y="11090593"/>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108268</xdr:rowOff>
    </xdr:from>
    <xdr:to>
      <xdr:col>19</xdr:col>
      <xdr:colOff>133350</xdr:colOff>
      <xdr:row>64</xdr:row>
      <xdr:rowOff>129857</xdr:rowOff>
    </xdr:to>
    <xdr:cxnSp macro="">
      <xdr:nvCxnSpPr>
        <xdr:cNvPr id="133" name="直線コネクタ 132"/>
        <xdr:cNvCxnSpPr/>
      </xdr:nvCxnSpPr>
      <xdr:spPr>
        <a:xfrm>
          <a:off x="3225800" y="10909618"/>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63</xdr:row>
      <xdr:rowOff>108268</xdr:rowOff>
    </xdr:to>
    <xdr:cxnSp macro="">
      <xdr:nvCxnSpPr>
        <xdr:cNvPr id="136" name="直線コネクタ 135"/>
        <xdr:cNvCxnSpPr/>
      </xdr:nvCxnSpPr>
      <xdr:spPr>
        <a:xfrm>
          <a:off x="2336800" y="1078293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62</xdr:row>
      <xdr:rowOff>153035</xdr:rowOff>
    </xdr:to>
    <xdr:cxnSp macro="">
      <xdr:nvCxnSpPr>
        <xdr:cNvPr id="139" name="直線コネクタ 138"/>
        <xdr:cNvCxnSpPr/>
      </xdr:nvCxnSpPr>
      <xdr:spPr>
        <a:xfrm>
          <a:off x="1447800" y="1056576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9" name="楕円 148"/>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50" name="財政構造の弾力性該当値テキスト"/>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51" name="楕円 150"/>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52" name="テキスト ボックス 151"/>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57468</xdr:rowOff>
    </xdr:from>
    <xdr:to>
      <xdr:col>15</xdr:col>
      <xdr:colOff>133350</xdr:colOff>
      <xdr:row>63</xdr:row>
      <xdr:rowOff>159068</xdr:rowOff>
    </xdr:to>
    <xdr:sp macro="" textlink="">
      <xdr:nvSpPr>
        <xdr:cNvPr id="153" name="楕円 152"/>
        <xdr:cNvSpPr/>
      </xdr:nvSpPr>
      <xdr:spPr>
        <a:xfrm>
          <a:off x="3175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143845</xdr:rowOff>
    </xdr:from>
    <xdr:ext cx="762000" cy="259045"/>
    <xdr:sp macro="" textlink="">
      <xdr:nvSpPr>
        <xdr:cNvPr id="154" name="テキスト ボックス 153"/>
        <xdr:cNvSpPr txBox="1"/>
      </xdr:nvSpPr>
      <xdr:spPr>
        <a:xfrm>
          <a:off x="2844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5" name="楕円 154"/>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56" name="テキスト ボックス 155"/>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56515</xdr:rowOff>
    </xdr:from>
    <xdr:to>
      <xdr:col>7</xdr:col>
      <xdr:colOff>31750</xdr:colOff>
      <xdr:row>61</xdr:row>
      <xdr:rowOff>158115</xdr:rowOff>
    </xdr:to>
    <xdr:sp macro="" textlink="">
      <xdr:nvSpPr>
        <xdr:cNvPr id="157" name="楕円 156"/>
        <xdr:cNvSpPr/>
      </xdr:nvSpPr>
      <xdr:spPr>
        <a:xfrm>
          <a:off x="1397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168292</xdr:rowOff>
    </xdr:from>
    <xdr:ext cx="762000" cy="259045"/>
    <xdr:sp macro="" textlink="">
      <xdr:nvSpPr>
        <xdr:cNvPr id="158" name="テキスト ボックス 157"/>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人件費については人事院勧告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本庁舎耐震化整備事業、放課後児童クラブ運営事業、小中学校教育用コンピュータ整備事業のほか、行政情報化事業に係る費用の増などにより増加となった。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働き方・業務改革」に伴い、全事務事業の可視化調査の結果に基づき、業務を見直すとともに、時間外勤務の削減や労務環境の見直しを進める中で、人件費の抑制を図るとともに、物件費の抑制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611</xdr:rowOff>
    </xdr:from>
    <xdr:to>
      <xdr:col>23</xdr:col>
      <xdr:colOff>133350</xdr:colOff>
      <xdr:row>84</xdr:row>
      <xdr:rowOff>95098</xdr:rowOff>
    </xdr:to>
    <xdr:cxnSp macro="">
      <xdr:nvCxnSpPr>
        <xdr:cNvPr id="195" name="直線コネクタ 194"/>
        <xdr:cNvCxnSpPr/>
      </xdr:nvCxnSpPr>
      <xdr:spPr>
        <a:xfrm>
          <a:off x="4114800" y="14402411"/>
          <a:ext cx="838200" cy="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115114</xdr:rowOff>
    </xdr:from>
    <xdr:to>
      <xdr:col>19</xdr:col>
      <xdr:colOff>133350</xdr:colOff>
      <xdr:row>84</xdr:row>
      <xdr:rowOff>611</xdr:rowOff>
    </xdr:to>
    <xdr:cxnSp macro="">
      <xdr:nvCxnSpPr>
        <xdr:cNvPr id="198" name="直線コネクタ 197"/>
        <xdr:cNvCxnSpPr/>
      </xdr:nvCxnSpPr>
      <xdr:spPr>
        <a:xfrm>
          <a:off x="3225800" y="14345464"/>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158314</xdr:rowOff>
    </xdr:from>
    <xdr:to>
      <xdr:col>15</xdr:col>
      <xdr:colOff>82550</xdr:colOff>
      <xdr:row>83</xdr:row>
      <xdr:rowOff>115114</xdr:rowOff>
    </xdr:to>
    <xdr:cxnSp macro="">
      <xdr:nvCxnSpPr>
        <xdr:cNvPr id="201" name="直線コネクタ 200"/>
        <xdr:cNvCxnSpPr/>
      </xdr:nvCxnSpPr>
      <xdr:spPr>
        <a:xfrm>
          <a:off x="2336800" y="14217214"/>
          <a:ext cx="889000" cy="12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13774</xdr:rowOff>
    </xdr:from>
    <xdr:to>
      <xdr:col>11</xdr:col>
      <xdr:colOff>31750</xdr:colOff>
      <xdr:row>82</xdr:row>
      <xdr:rowOff>158314</xdr:rowOff>
    </xdr:to>
    <xdr:cxnSp macro="">
      <xdr:nvCxnSpPr>
        <xdr:cNvPr id="204" name="直線コネクタ 203"/>
        <xdr:cNvCxnSpPr/>
      </xdr:nvCxnSpPr>
      <xdr:spPr>
        <a:xfrm>
          <a:off x="1447800" y="14072674"/>
          <a:ext cx="889000" cy="1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44298</xdr:rowOff>
    </xdr:from>
    <xdr:to>
      <xdr:col>23</xdr:col>
      <xdr:colOff>184150</xdr:colOff>
      <xdr:row>84</xdr:row>
      <xdr:rowOff>145898</xdr:rowOff>
    </xdr:to>
    <xdr:sp macro="" textlink="">
      <xdr:nvSpPr>
        <xdr:cNvPr id="214" name="楕円 213"/>
        <xdr:cNvSpPr/>
      </xdr:nvSpPr>
      <xdr:spPr>
        <a:xfrm>
          <a:off x="4902200" y="144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16375</xdr:rowOff>
    </xdr:from>
    <xdr:ext cx="762000" cy="259045"/>
    <xdr:sp macro="" textlink="">
      <xdr:nvSpPr>
        <xdr:cNvPr id="215" name="人件費・物件費等の状況該当値テキスト"/>
        <xdr:cNvSpPr txBox="1"/>
      </xdr:nvSpPr>
      <xdr:spPr>
        <a:xfrm>
          <a:off x="5041900" y="1441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121261</xdr:rowOff>
    </xdr:from>
    <xdr:to>
      <xdr:col>19</xdr:col>
      <xdr:colOff>184150</xdr:colOff>
      <xdr:row>84</xdr:row>
      <xdr:rowOff>51411</xdr:rowOff>
    </xdr:to>
    <xdr:sp macro="" textlink="">
      <xdr:nvSpPr>
        <xdr:cNvPr id="216" name="楕円 215"/>
        <xdr:cNvSpPr/>
      </xdr:nvSpPr>
      <xdr:spPr>
        <a:xfrm>
          <a:off x="4064000" y="143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36188</xdr:rowOff>
    </xdr:from>
    <xdr:ext cx="736600" cy="259045"/>
    <xdr:sp macro="" textlink="">
      <xdr:nvSpPr>
        <xdr:cNvPr id="217" name="テキスト ボックス 216"/>
        <xdr:cNvSpPr txBox="1"/>
      </xdr:nvSpPr>
      <xdr:spPr>
        <a:xfrm>
          <a:off x="3733800" y="1443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64314</xdr:rowOff>
    </xdr:from>
    <xdr:to>
      <xdr:col>15</xdr:col>
      <xdr:colOff>133350</xdr:colOff>
      <xdr:row>83</xdr:row>
      <xdr:rowOff>165914</xdr:rowOff>
    </xdr:to>
    <xdr:sp macro="" textlink="">
      <xdr:nvSpPr>
        <xdr:cNvPr id="218" name="楕円 217"/>
        <xdr:cNvSpPr/>
      </xdr:nvSpPr>
      <xdr:spPr>
        <a:xfrm>
          <a:off x="3175000" y="142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150691</xdr:rowOff>
    </xdr:from>
    <xdr:ext cx="762000" cy="259045"/>
    <xdr:sp macro="" textlink="">
      <xdr:nvSpPr>
        <xdr:cNvPr id="219" name="テキスト ボックス 218"/>
        <xdr:cNvSpPr txBox="1"/>
      </xdr:nvSpPr>
      <xdr:spPr>
        <a:xfrm>
          <a:off x="2844800" y="1438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107514</xdr:rowOff>
    </xdr:from>
    <xdr:to>
      <xdr:col>11</xdr:col>
      <xdr:colOff>82550</xdr:colOff>
      <xdr:row>83</xdr:row>
      <xdr:rowOff>37664</xdr:rowOff>
    </xdr:to>
    <xdr:sp macro="" textlink="">
      <xdr:nvSpPr>
        <xdr:cNvPr id="220" name="楕円 219"/>
        <xdr:cNvSpPr/>
      </xdr:nvSpPr>
      <xdr:spPr>
        <a:xfrm>
          <a:off x="2286000" y="141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47841</xdr:rowOff>
    </xdr:from>
    <xdr:ext cx="762000" cy="259045"/>
    <xdr:sp macro="" textlink="">
      <xdr:nvSpPr>
        <xdr:cNvPr id="221" name="テキスト ボックス 220"/>
        <xdr:cNvSpPr txBox="1"/>
      </xdr:nvSpPr>
      <xdr:spPr>
        <a:xfrm>
          <a:off x="1955800" y="139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134424</xdr:rowOff>
    </xdr:from>
    <xdr:to>
      <xdr:col>7</xdr:col>
      <xdr:colOff>31750</xdr:colOff>
      <xdr:row>82</xdr:row>
      <xdr:rowOff>64574</xdr:rowOff>
    </xdr:to>
    <xdr:sp macro="" textlink="">
      <xdr:nvSpPr>
        <xdr:cNvPr id="222" name="楕円 221"/>
        <xdr:cNvSpPr/>
      </xdr:nvSpPr>
      <xdr:spPr>
        <a:xfrm>
          <a:off x="1397000" y="140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74751</xdr:rowOff>
    </xdr:from>
    <xdr:ext cx="762000" cy="259045"/>
    <xdr:sp macro="" textlink="">
      <xdr:nvSpPr>
        <xdr:cNvPr id="223" name="テキスト ボックス 222"/>
        <xdr:cNvSpPr txBox="1"/>
      </xdr:nvSpPr>
      <xdr:spPr>
        <a:xfrm>
          <a:off x="1066800" y="1379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類似団体の平均とほぼ同数値となっている。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給与については、本市は従前から国家公務員制度に準拠している。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また、係長級以上への昇任については試験制度を導入しているため、中間層から上の年齢層のラスパイレス指数が相対的に低くなっている。今後も国家公務員制度準拠を基本とし、給与の適正化に努める。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年度については、国の調査結果が未公表のため前年度の数値が表示されています。</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22225</xdr:rowOff>
    </xdr:to>
    <xdr:cxnSp macro="">
      <xdr:nvCxnSpPr>
        <xdr:cNvPr id="257" name="直線コネクタ 256"/>
        <xdr:cNvCxnSpPr/>
      </xdr:nvCxnSpPr>
      <xdr:spPr>
        <a:xfrm>
          <a:off x="16179800" y="1442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84</xdr:row>
      <xdr:rowOff>22225</xdr:rowOff>
    </xdr:to>
    <xdr:cxnSp macro="">
      <xdr:nvCxnSpPr>
        <xdr:cNvPr id="260" name="直線コネクタ 259"/>
        <xdr:cNvCxnSpPr/>
      </xdr:nvCxnSpPr>
      <xdr:spPr>
        <a:xfrm>
          <a:off x="15290800" y="143033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83</xdr:row>
      <xdr:rowOff>73025</xdr:rowOff>
    </xdr:to>
    <xdr:cxnSp macro="">
      <xdr:nvCxnSpPr>
        <xdr:cNvPr id="263" name="直線コネクタ 262"/>
        <xdr:cNvCxnSpPr/>
      </xdr:nvCxnSpPr>
      <xdr:spPr>
        <a:xfrm>
          <a:off x="14401800" y="1430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73025</xdr:rowOff>
    </xdr:from>
    <xdr:to>
      <xdr:col>68</xdr:col>
      <xdr:colOff>152400</xdr:colOff>
      <xdr:row>83</xdr:row>
      <xdr:rowOff>133350</xdr:rowOff>
    </xdr:to>
    <xdr:cxnSp macro="">
      <xdr:nvCxnSpPr>
        <xdr:cNvPr id="266" name="直線コネクタ 265"/>
        <xdr:cNvCxnSpPr/>
      </xdr:nvCxnSpPr>
      <xdr:spPr>
        <a:xfrm flipV="1">
          <a:off x="13512800" y="143033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8" name="テキスト ボックス 267"/>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17586</xdr:rowOff>
    </xdr:from>
    <xdr:ext cx="762000" cy="259045"/>
    <xdr:sp macro="" textlink="">
      <xdr:nvSpPr>
        <xdr:cNvPr id="270" name="テキスト ボックス 269"/>
        <xdr:cNvSpPr txBox="1"/>
      </xdr:nvSpPr>
      <xdr:spPr>
        <a:xfrm>
          <a:off x="13131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76" name="楕円 275"/>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77" name="給与水準   （国との比較）該当値テキスト"/>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8" name="楕円 277"/>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9" name="テキスト ボックス 278"/>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80" name="楕円 279"/>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81" name="テキスト ボックス 280"/>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22225</xdr:rowOff>
    </xdr:from>
    <xdr:to>
      <xdr:col>68</xdr:col>
      <xdr:colOff>203200</xdr:colOff>
      <xdr:row>83</xdr:row>
      <xdr:rowOff>123825</xdr:rowOff>
    </xdr:to>
    <xdr:sp macro="" textlink="">
      <xdr:nvSpPr>
        <xdr:cNvPr id="282" name="楕円 281"/>
        <xdr:cNvSpPr/>
      </xdr:nvSpPr>
      <xdr:spPr>
        <a:xfrm>
          <a:off x="14351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134002</xdr:rowOff>
    </xdr:from>
    <xdr:ext cx="762000" cy="259045"/>
    <xdr:sp macro="" textlink="">
      <xdr:nvSpPr>
        <xdr:cNvPr id="283" name="テキスト ボックス 282"/>
        <xdr:cNvSpPr txBox="1"/>
      </xdr:nvSpPr>
      <xdr:spPr>
        <a:xfrm>
          <a:off x="14020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消防やごみの収集・処理業務を直営で行っており、特に消防については、近隣３町から受託し実施していることから、類似団体平均を上回る結果となっている。今後は、財政の健全化を推進するにあたり、引き続き必要最小限度の職員補充に努め、職員数の抑制や指定管理者制度などによる民間委託の拡充を図り、職員数の抑制を図っ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年度については、国の調査結果が未公表のため一部前年度の数値を基に算定されています。</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124883</xdr:rowOff>
    </xdr:from>
    <xdr:to>
      <xdr:col>81</xdr:col>
      <xdr:colOff>44450</xdr:colOff>
      <xdr:row>62</xdr:row>
      <xdr:rowOff>128905</xdr:rowOff>
    </xdr:to>
    <xdr:cxnSp macro="">
      <xdr:nvCxnSpPr>
        <xdr:cNvPr id="320" name="直線コネクタ 319"/>
        <xdr:cNvCxnSpPr/>
      </xdr:nvCxnSpPr>
      <xdr:spPr>
        <a:xfrm>
          <a:off x="16179800" y="1075478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88688</xdr:rowOff>
    </xdr:from>
    <xdr:to>
      <xdr:col>77</xdr:col>
      <xdr:colOff>44450</xdr:colOff>
      <xdr:row>62</xdr:row>
      <xdr:rowOff>124883</xdr:rowOff>
    </xdr:to>
    <xdr:cxnSp macro="">
      <xdr:nvCxnSpPr>
        <xdr:cNvPr id="323" name="直線コネクタ 322"/>
        <xdr:cNvCxnSpPr/>
      </xdr:nvCxnSpPr>
      <xdr:spPr>
        <a:xfrm>
          <a:off x="15290800" y="1071858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58526</xdr:rowOff>
    </xdr:from>
    <xdr:to>
      <xdr:col>72</xdr:col>
      <xdr:colOff>203200</xdr:colOff>
      <xdr:row>62</xdr:row>
      <xdr:rowOff>88688</xdr:rowOff>
    </xdr:to>
    <xdr:cxnSp macro="">
      <xdr:nvCxnSpPr>
        <xdr:cNvPr id="326" name="直線コネクタ 325"/>
        <xdr:cNvCxnSpPr/>
      </xdr:nvCxnSpPr>
      <xdr:spPr>
        <a:xfrm>
          <a:off x="14401800" y="1068842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42439</xdr:rowOff>
    </xdr:from>
    <xdr:to>
      <xdr:col>68</xdr:col>
      <xdr:colOff>152400</xdr:colOff>
      <xdr:row>62</xdr:row>
      <xdr:rowOff>58526</xdr:rowOff>
    </xdr:to>
    <xdr:cxnSp macro="">
      <xdr:nvCxnSpPr>
        <xdr:cNvPr id="329" name="直線コネクタ 328"/>
        <xdr:cNvCxnSpPr/>
      </xdr:nvCxnSpPr>
      <xdr:spPr>
        <a:xfrm>
          <a:off x="13512800" y="1067233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39" name="楕円 338"/>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0" name="定員管理の状況該当値テキスト"/>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41" name="楕円 340"/>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160460</xdr:rowOff>
    </xdr:from>
    <xdr:ext cx="736600" cy="259045"/>
    <xdr:sp macro="" textlink="">
      <xdr:nvSpPr>
        <xdr:cNvPr id="342" name="テキスト ボックス 341"/>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37888</xdr:rowOff>
    </xdr:from>
    <xdr:to>
      <xdr:col>73</xdr:col>
      <xdr:colOff>44450</xdr:colOff>
      <xdr:row>62</xdr:row>
      <xdr:rowOff>139488</xdr:rowOff>
    </xdr:to>
    <xdr:sp macro="" textlink="">
      <xdr:nvSpPr>
        <xdr:cNvPr id="343" name="楕円 342"/>
        <xdr:cNvSpPr/>
      </xdr:nvSpPr>
      <xdr:spPr>
        <a:xfrm>
          <a:off x="15240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124265</xdr:rowOff>
    </xdr:from>
    <xdr:ext cx="762000" cy="259045"/>
    <xdr:sp macro="" textlink="">
      <xdr:nvSpPr>
        <xdr:cNvPr id="344" name="テキスト ボックス 343"/>
        <xdr:cNvSpPr txBox="1"/>
      </xdr:nvSpPr>
      <xdr:spPr>
        <a:xfrm>
          <a:off x="14909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7726</xdr:rowOff>
    </xdr:from>
    <xdr:to>
      <xdr:col>68</xdr:col>
      <xdr:colOff>203200</xdr:colOff>
      <xdr:row>62</xdr:row>
      <xdr:rowOff>109326</xdr:rowOff>
    </xdr:to>
    <xdr:sp macro="" textlink="">
      <xdr:nvSpPr>
        <xdr:cNvPr id="345" name="楕円 344"/>
        <xdr:cNvSpPr/>
      </xdr:nvSpPr>
      <xdr:spPr>
        <a:xfrm>
          <a:off x="14351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94103</xdr:rowOff>
    </xdr:from>
    <xdr:ext cx="762000" cy="259045"/>
    <xdr:sp macro="" textlink="">
      <xdr:nvSpPr>
        <xdr:cNvPr id="346" name="テキスト ボックス 345"/>
        <xdr:cNvSpPr txBox="1"/>
      </xdr:nvSpPr>
      <xdr:spPr>
        <a:xfrm>
          <a:off x="14020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163089</xdr:rowOff>
    </xdr:from>
    <xdr:to>
      <xdr:col>64</xdr:col>
      <xdr:colOff>152400</xdr:colOff>
      <xdr:row>62</xdr:row>
      <xdr:rowOff>93239</xdr:rowOff>
    </xdr:to>
    <xdr:sp macro="" textlink="">
      <xdr:nvSpPr>
        <xdr:cNvPr id="347" name="楕円 346"/>
        <xdr:cNvSpPr/>
      </xdr:nvSpPr>
      <xdr:spPr>
        <a:xfrm>
          <a:off x="13462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78016</xdr:rowOff>
    </xdr:from>
    <xdr:ext cx="762000" cy="259045"/>
    <xdr:sp macro="" textlink="">
      <xdr:nvSpPr>
        <xdr:cNvPr id="348" name="テキスト ボックス 347"/>
        <xdr:cNvSpPr txBox="1"/>
      </xdr:nvSpPr>
      <xdr:spPr>
        <a:xfrm>
          <a:off x="13131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主な増減要因として、分子については、元利償還金の額は減少しているものの、平成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年度についても、平成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年度と同様に病院事業会計に対する繰出金を例年より増額していることから、公営企業の地方債償還に対する繰入金が増加している。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分母については、普通交付税および臨時財政対策債発行可能額の減によるものである。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年度の単年度実質公債費比率は、前年度と比べて減少したものの、平成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年度数値を上回ったため、</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か年平均は前年度より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％の増となった。起債の許可基準である</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は下回っているものの、本庁舎耐震化整備事業、都市計画道路整備、ＪＲ稲枝駅周辺整備事業といった大型の投資事業を継続して実施しており、今後も新市民体育センター整備事業や国民体育大会関連の事業など大型の起債発行が見込まれる事業が控えているため、今後の数値の推移には注視しながら財政運営をす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41487</xdr:rowOff>
    </xdr:to>
    <xdr:cxnSp macro="">
      <xdr:nvCxnSpPr>
        <xdr:cNvPr id="381" name="直線コネクタ 380"/>
        <xdr:cNvCxnSpPr/>
      </xdr:nvCxnSpPr>
      <xdr:spPr>
        <a:xfrm>
          <a:off x="16179800" y="72182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25400</xdr:rowOff>
    </xdr:to>
    <xdr:cxnSp macro="">
      <xdr:nvCxnSpPr>
        <xdr:cNvPr id="384" name="直線コネクタ 383"/>
        <xdr:cNvCxnSpPr/>
      </xdr:nvCxnSpPr>
      <xdr:spPr>
        <a:xfrm flipV="1">
          <a:off x="15290800" y="72182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81704</xdr:rowOff>
    </xdr:to>
    <xdr:cxnSp macro="">
      <xdr:nvCxnSpPr>
        <xdr:cNvPr id="387" name="直線コネクタ 386"/>
        <xdr:cNvCxnSpPr/>
      </xdr:nvCxnSpPr>
      <xdr:spPr>
        <a:xfrm flipV="1">
          <a:off x="14401800" y="722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43</xdr:row>
      <xdr:rowOff>14817</xdr:rowOff>
    </xdr:to>
    <xdr:cxnSp macro="">
      <xdr:nvCxnSpPr>
        <xdr:cNvPr id="390" name="直線コネクタ 389"/>
        <xdr:cNvCxnSpPr/>
      </xdr:nvCxnSpPr>
      <xdr:spPr>
        <a:xfrm flipV="1">
          <a:off x="13512800" y="72826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2" name="テキスト ボックス 39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0" name="楕円 399"/>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1"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4" name="楕円 40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5" name="テキスト ボックス 404"/>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6" name="楕円 405"/>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07" name="テキスト ボックス 406"/>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8" name="楕円 407"/>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9" name="テキスト ボックス 408"/>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一般会計等に係る地方債の現在高の増の主な理由は、本庁舎耐震化整備事業に係る起債、小学校空調整備に係る起債および子ども療育センター増築に係る起債の借入によるものである。</a:t>
          </a:r>
        </a:p>
        <a:p>
          <a:pPr rtl="0"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充当可能基金の減は、財政調整基金の取崩および庁舎整備基金の取崩ならびに福祉・保健・医療基金の取崩によるものであり、総じて将来負担比率は９．１ポイント増加したものであり、類似団体平均と比較して４０．８ポイントも上回っている状態である。</a:t>
          </a: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は上昇傾向であり、今後についても、次年度以降継続される本庁舎耐震化事業や、新市民体育センター整備事業、国体関連事業を始めとした大型の投資事業が増える見込みであることから、数値の悪化が懸念される。</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よって、これまで以上に自主財源の確保に努めるとともに、起債についても交付税算入率の高い起債メニューを活用するなど努める。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69850</xdr:rowOff>
    </xdr:from>
    <xdr:to>
      <xdr:col>81</xdr:col>
      <xdr:colOff>44450</xdr:colOff>
      <xdr:row>16</xdr:row>
      <xdr:rowOff>157683</xdr:rowOff>
    </xdr:to>
    <xdr:cxnSp macro="">
      <xdr:nvCxnSpPr>
        <xdr:cNvPr id="441" name="直線コネクタ 440"/>
        <xdr:cNvCxnSpPr/>
      </xdr:nvCxnSpPr>
      <xdr:spPr>
        <a:xfrm>
          <a:off x="16179800" y="2813050"/>
          <a:ext cx="8382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26416</xdr:rowOff>
    </xdr:from>
    <xdr:to>
      <xdr:col>77</xdr:col>
      <xdr:colOff>44450</xdr:colOff>
      <xdr:row>16</xdr:row>
      <xdr:rowOff>69850</xdr:rowOff>
    </xdr:to>
    <xdr:cxnSp macro="">
      <xdr:nvCxnSpPr>
        <xdr:cNvPr id="444" name="直線コネクタ 443"/>
        <xdr:cNvCxnSpPr/>
      </xdr:nvCxnSpPr>
      <xdr:spPr>
        <a:xfrm>
          <a:off x="15290800" y="27696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26416</xdr:rowOff>
    </xdr:from>
    <xdr:to>
      <xdr:col>72</xdr:col>
      <xdr:colOff>203200</xdr:colOff>
      <xdr:row>17</xdr:row>
      <xdr:rowOff>24841</xdr:rowOff>
    </xdr:to>
    <xdr:cxnSp macro="">
      <xdr:nvCxnSpPr>
        <xdr:cNvPr id="447" name="直線コネクタ 446"/>
        <xdr:cNvCxnSpPr/>
      </xdr:nvCxnSpPr>
      <xdr:spPr>
        <a:xfrm flipV="1">
          <a:off x="14401800" y="2769616"/>
          <a:ext cx="8890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24841</xdr:rowOff>
    </xdr:from>
    <xdr:to>
      <xdr:col>68</xdr:col>
      <xdr:colOff>152400</xdr:colOff>
      <xdr:row>17</xdr:row>
      <xdr:rowOff>63449</xdr:rowOff>
    </xdr:to>
    <xdr:cxnSp macro="">
      <xdr:nvCxnSpPr>
        <xdr:cNvPr id="450" name="直線コネクタ 449"/>
        <xdr:cNvCxnSpPr/>
      </xdr:nvCxnSpPr>
      <xdr:spPr>
        <a:xfrm flipV="1">
          <a:off x="13512800" y="293949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2" name="テキスト ボックス 451"/>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4" name="テキスト ボックス 453"/>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106883</xdr:rowOff>
    </xdr:from>
    <xdr:to>
      <xdr:col>81</xdr:col>
      <xdr:colOff>95250</xdr:colOff>
      <xdr:row>17</xdr:row>
      <xdr:rowOff>37033</xdr:rowOff>
    </xdr:to>
    <xdr:sp macro="" textlink="">
      <xdr:nvSpPr>
        <xdr:cNvPr id="460" name="楕円 459"/>
        <xdr:cNvSpPr/>
      </xdr:nvSpPr>
      <xdr:spPr>
        <a:xfrm>
          <a:off x="16967200" y="2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78960</xdr:rowOff>
    </xdr:from>
    <xdr:ext cx="762000" cy="259045"/>
    <xdr:sp macro="" textlink="">
      <xdr:nvSpPr>
        <xdr:cNvPr id="461" name="将来負担の状況該当値テキスト"/>
        <xdr:cNvSpPr txBox="1"/>
      </xdr:nvSpPr>
      <xdr:spPr>
        <a:xfrm>
          <a:off x="17106900" y="28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19050</xdr:rowOff>
    </xdr:from>
    <xdr:to>
      <xdr:col>77</xdr:col>
      <xdr:colOff>95250</xdr:colOff>
      <xdr:row>16</xdr:row>
      <xdr:rowOff>120650</xdr:rowOff>
    </xdr:to>
    <xdr:sp macro="" textlink="">
      <xdr:nvSpPr>
        <xdr:cNvPr id="462" name="楕円 461"/>
        <xdr:cNvSpPr/>
      </xdr:nvSpPr>
      <xdr:spPr>
        <a:xfrm>
          <a:off x="16129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105427</xdr:rowOff>
    </xdr:from>
    <xdr:ext cx="736600" cy="259045"/>
    <xdr:sp macro="" textlink="">
      <xdr:nvSpPr>
        <xdr:cNvPr id="463" name="テキスト ボックス 462"/>
        <xdr:cNvSpPr txBox="1"/>
      </xdr:nvSpPr>
      <xdr:spPr>
        <a:xfrm>
          <a:off x="15798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147066</xdr:rowOff>
    </xdr:from>
    <xdr:to>
      <xdr:col>73</xdr:col>
      <xdr:colOff>44450</xdr:colOff>
      <xdr:row>16</xdr:row>
      <xdr:rowOff>77216</xdr:rowOff>
    </xdr:to>
    <xdr:sp macro="" textlink="">
      <xdr:nvSpPr>
        <xdr:cNvPr id="464" name="楕円 463"/>
        <xdr:cNvSpPr/>
      </xdr:nvSpPr>
      <xdr:spPr>
        <a:xfrm>
          <a:off x="15240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61993</xdr:rowOff>
    </xdr:from>
    <xdr:ext cx="762000" cy="259045"/>
    <xdr:sp macro="" textlink="">
      <xdr:nvSpPr>
        <xdr:cNvPr id="465" name="テキスト ボックス 464"/>
        <xdr:cNvSpPr txBox="1"/>
      </xdr:nvSpPr>
      <xdr:spPr>
        <a:xfrm>
          <a:off x="14909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145491</xdr:rowOff>
    </xdr:from>
    <xdr:to>
      <xdr:col>68</xdr:col>
      <xdr:colOff>203200</xdr:colOff>
      <xdr:row>17</xdr:row>
      <xdr:rowOff>75641</xdr:rowOff>
    </xdr:to>
    <xdr:sp macro="" textlink="">
      <xdr:nvSpPr>
        <xdr:cNvPr id="466" name="楕円 465"/>
        <xdr:cNvSpPr/>
      </xdr:nvSpPr>
      <xdr:spPr>
        <a:xfrm>
          <a:off x="14351000" y="28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60418</xdr:rowOff>
    </xdr:from>
    <xdr:ext cx="762000" cy="259045"/>
    <xdr:sp macro="" textlink="">
      <xdr:nvSpPr>
        <xdr:cNvPr id="467" name="テキスト ボックス 466"/>
        <xdr:cNvSpPr txBox="1"/>
      </xdr:nvSpPr>
      <xdr:spPr>
        <a:xfrm>
          <a:off x="14020800" y="297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68" name="楕円 467"/>
        <xdr:cNvSpPr/>
      </xdr:nvSpPr>
      <xdr:spPr>
        <a:xfrm>
          <a:off x="13462000" y="29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99026</xdr:rowOff>
    </xdr:from>
    <xdr:ext cx="762000" cy="259045"/>
    <xdr:sp macro="" textlink="">
      <xdr:nvSpPr>
        <xdr:cNvPr id="469" name="テキスト ボックス 468"/>
        <xdr:cNvSpPr txBox="1"/>
      </xdr:nvSpPr>
      <xdr:spPr>
        <a:xfrm>
          <a:off x="13131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112,720
110,384
196.87
45,018,096
44,296,931
561,454
23,905,293
39,441,234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については人事院勧告の影響により増額となったが、本市は、消防業務とゴミの収集・処理に関わる業務を直営で行っているため、直接の人件費は高くなるが、その分、一部事務組合への負担金が少なくなっており、総じて類似団体平均と同程度の数値となっている。財政の健全化を推進するため、事業量に見合った人員配置に努めつつ、組織・機構や事務事業の見直しに取り組むとともに、指定管理者制度などによる民間委託の拡大を図り、直接の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107950</xdr:rowOff>
    </xdr:to>
    <xdr:cxnSp macro="">
      <xdr:nvCxnSpPr>
        <xdr:cNvPr id="66" name="直線コネクタ 65"/>
        <xdr:cNvCxnSpPr/>
      </xdr:nvCxnSpPr>
      <xdr:spPr>
        <a:xfrm flipV="1">
          <a:off x="3987800" y="641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152400</xdr:rowOff>
    </xdr:from>
    <xdr:to>
      <xdr:col>19</xdr:col>
      <xdr:colOff>187325</xdr:colOff>
      <xdr:row>37</xdr:row>
      <xdr:rowOff>107950</xdr:rowOff>
    </xdr:to>
    <xdr:cxnSp macro="">
      <xdr:nvCxnSpPr>
        <xdr:cNvPr id="69" name="直線コネクタ 68"/>
        <xdr:cNvCxnSpPr/>
      </xdr:nvCxnSpPr>
      <xdr:spPr>
        <a:xfrm>
          <a:off x="3098800" y="6324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139700</xdr:rowOff>
    </xdr:from>
    <xdr:to>
      <xdr:col>15</xdr:col>
      <xdr:colOff>98425</xdr:colOff>
      <xdr:row>36</xdr:row>
      <xdr:rowOff>152400</xdr:rowOff>
    </xdr:to>
    <xdr:cxnSp macro="">
      <xdr:nvCxnSpPr>
        <xdr:cNvPr id="72" name="直線コネクタ 71"/>
        <xdr:cNvCxnSpPr/>
      </xdr:nvCxnSpPr>
      <xdr:spPr>
        <a:xfrm>
          <a:off x="2209800" y="631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82550</xdr:rowOff>
    </xdr:from>
    <xdr:to>
      <xdr:col>11</xdr:col>
      <xdr:colOff>9525</xdr:colOff>
      <xdr:row>36</xdr:row>
      <xdr:rowOff>139700</xdr:rowOff>
    </xdr:to>
    <xdr:cxnSp macro="">
      <xdr:nvCxnSpPr>
        <xdr:cNvPr id="75" name="直線コネクタ 74"/>
        <xdr:cNvCxnSpPr/>
      </xdr:nvCxnSpPr>
      <xdr:spPr>
        <a:xfrm>
          <a:off x="1320800" y="6083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101600</xdr:rowOff>
    </xdr:from>
    <xdr:to>
      <xdr:col>15</xdr:col>
      <xdr:colOff>149225</xdr:colOff>
      <xdr:row>37</xdr:row>
      <xdr:rowOff>31750</xdr:rowOff>
    </xdr:to>
    <xdr:sp macro="" textlink="">
      <xdr:nvSpPr>
        <xdr:cNvPr id="89" name="楕円 88"/>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90" name="テキスト ボックス 89"/>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88900</xdr:rowOff>
    </xdr:from>
    <xdr:to>
      <xdr:col>11</xdr:col>
      <xdr:colOff>60325</xdr:colOff>
      <xdr:row>37</xdr:row>
      <xdr:rowOff>19050</xdr:rowOff>
    </xdr:to>
    <xdr:sp macro="" textlink="">
      <xdr:nvSpPr>
        <xdr:cNvPr id="91" name="楕円 90"/>
        <xdr:cNvSpPr/>
      </xdr:nvSpPr>
      <xdr:spPr>
        <a:xfrm>
          <a:off x="2159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92" name="テキスト ボックス 91"/>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31750</xdr:rowOff>
    </xdr:from>
    <xdr:to>
      <xdr:col>6</xdr:col>
      <xdr:colOff>171450</xdr:colOff>
      <xdr:row>35</xdr:row>
      <xdr:rowOff>133350</xdr:rowOff>
    </xdr:to>
    <xdr:sp macro="" textlink="">
      <xdr:nvSpPr>
        <xdr:cNvPr id="93" name="楕円 92"/>
        <xdr:cNvSpPr/>
      </xdr:nvSpPr>
      <xdr:spPr>
        <a:xfrm>
          <a:off x="1270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143527</xdr:rowOff>
    </xdr:from>
    <xdr:ext cx="762000" cy="259045"/>
    <xdr:sp macro="" textlink="">
      <xdr:nvSpPr>
        <xdr:cNvPr id="94" name="テキスト ボックス 93"/>
        <xdr:cNvSpPr txBox="1"/>
      </xdr:nvSpPr>
      <xdr:spPr>
        <a:xfrm>
          <a:off x="939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基幹業務におけるシステム使用料および、西口仮庁舎移転に伴い、情報基盤整備として庁内ＬＡＮの無線化等を行ったこと、また、清掃センターの維持管理に係る経費が増加したことなどにより増となったため、類似団体平均と比較して高い数値となっている。今後については、全事務事業の可視化調査の結果に基づき、業務を見直すとともに、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18</xdr:row>
      <xdr:rowOff>44704</xdr:rowOff>
    </xdr:to>
    <xdr:cxnSp macro="">
      <xdr:nvCxnSpPr>
        <xdr:cNvPr id="125" name="直線コネクタ 124"/>
        <xdr:cNvCxnSpPr/>
      </xdr:nvCxnSpPr>
      <xdr:spPr>
        <a:xfrm>
          <a:off x="15671800" y="30667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17</xdr:row>
      <xdr:rowOff>152146</xdr:rowOff>
    </xdr:to>
    <xdr:cxnSp macro="">
      <xdr:nvCxnSpPr>
        <xdr:cNvPr id="128" name="直線コネクタ 127"/>
        <xdr:cNvCxnSpPr/>
      </xdr:nvCxnSpPr>
      <xdr:spPr>
        <a:xfrm>
          <a:off x="14782800" y="30119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97282</xdr:rowOff>
    </xdr:to>
    <xdr:cxnSp macro="">
      <xdr:nvCxnSpPr>
        <xdr:cNvPr id="131" name="直線コネクタ 130"/>
        <xdr:cNvCxnSpPr/>
      </xdr:nvCxnSpPr>
      <xdr:spPr>
        <a:xfrm>
          <a:off x="13893800" y="2975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17</xdr:row>
      <xdr:rowOff>60706</xdr:rowOff>
    </xdr:to>
    <xdr:cxnSp macro="">
      <xdr:nvCxnSpPr>
        <xdr:cNvPr id="134" name="直線コネクタ 133"/>
        <xdr:cNvCxnSpPr/>
      </xdr:nvCxnSpPr>
      <xdr:spPr>
        <a:xfrm>
          <a:off x="13004800" y="2829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4" name="楕円 143"/>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5" name="物件費該当値テキスト"/>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6" name="楕円 145"/>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7" name="テキスト ボックス 146"/>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8" name="楕円 147"/>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9" name="テキスト ボックス 148"/>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50" name="楕円 149"/>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51" name="テキスト ボックス 150"/>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2" name="楕円 151"/>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53" name="テキスト ボックス 152"/>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２６年度までは、総じて類似団体平均と比較して同水準であったが、平成２７年度からは、施設型給付費等支給事業、障害福祉サービス等給付事業等について増となったことから、平成２９年度についても類似団体平均と比較し、１．５ポイント上回っている。本市の特徴として、近年、比較的伸び率の高い生活保護費が類似団体平均と比較して少なく、児童福祉費の金額が類似団体平均と比較して高い数値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これは、本市が次世代対策を重点化政策として行っているなかで、障害児保育や延長保育、低年齢児保育など各種サービスの提供を実施し、質的な保育環境の充足を図っていることが要因である。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127000</xdr:rowOff>
    </xdr:to>
    <xdr:cxnSp macro="">
      <xdr:nvCxnSpPr>
        <xdr:cNvPr id="186" name="直線コネクタ 185"/>
        <xdr:cNvCxnSpPr/>
      </xdr:nvCxnSpPr>
      <xdr:spPr>
        <a:xfrm>
          <a:off x="3987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50800</xdr:rowOff>
    </xdr:to>
    <xdr:cxnSp macro="">
      <xdr:nvCxnSpPr>
        <xdr:cNvPr id="189" name="直線コネクタ 188"/>
        <xdr:cNvCxnSpPr/>
      </xdr:nvCxnSpPr>
      <xdr:spPr>
        <a:xfrm flipV="1">
          <a:off x="3098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58</xdr:row>
      <xdr:rowOff>50800</xdr:rowOff>
    </xdr:to>
    <xdr:cxnSp macro="">
      <xdr:nvCxnSpPr>
        <xdr:cNvPr id="192" name="直線コネクタ 191"/>
        <xdr:cNvCxnSpPr/>
      </xdr:nvCxnSpPr>
      <xdr:spPr>
        <a:xfrm>
          <a:off x="2209800" y="96710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69850</xdr:rowOff>
    </xdr:to>
    <xdr:cxnSp macro="">
      <xdr:nvCxnSpPr>
        <xdr:cNvPr id="195" name="直線コネクタ 194"/>
        <xdr:cNvCxnSpPr/>
      </xdr:nvCxnSpPr>
      <xdr:spPr>
        <a:xfrm>
          <a:off x="1320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7" name="楕円 206"/>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8" name="テキスト ボックス 207"/>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9" name="楕円 208"/>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0" name="テキスト ボックス 209"/>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1" name="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2" name="テキスト ボックス 211"/>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3" name="楕円 212"/>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4" name="テキスト ボックス 213"/>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と比較して、繰出金が非常に高い数値となっている。過去に集中的に実施した下水道整備にかかる企業債の償還が続いており、今後も償還額は増加傾向となる見込みであることから、事業の進捗調整や料金改定を図る等を行い、繰出金の削減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31750</xdr:rowOff>
    </xdr:to>
    <xdr:cxnSp macro="">
      <xdr:nvCxnSpPr>
        <xdr:cNvPr id="249" name="直線コネクタ 248"/>
        <xdr:cNvCxnSpPr/>
      </xdr:nvCxnSpPr>
      <xdr:spPr>
        <a:xfrm flipV="1">
          <a:off x="15671800" y="10103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59</xdr:row>
      <xdr:rowOff>31750</xdr:rowOff>
    </xdr:to>
    <xdr:cxnSp macro="">
      <xdr:nvCxnSpPr>
        <xdr:cNvPr id="252" name="直線コネクタ 251"/>
        <xdr:cNvCxnSpPr/>
      </xdr:nvCxnSpPr>
      <xdr:spPr>
        <a:xfrm>
          <a:off x="14782800" y="100057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58</xdr:row>
      <xdr:rowOff>61685</xdr:rowOff>
    </xdr:to>
    <xdr:cxnSp macro="">
      <xdr:nvCxnSpPr>
        <xdr:cNvPr id="255" name="直線コネクタ 254"/>
        <xdr:cNvCxnSpPr/>
      </xdr:nvCxnSpPr>
      <xdr:spPr>
        <a:xfrm>
          <a:off x="13893800" y="9962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58</xdr:row>
      <xdr:rowOff>18143</xdr:rowOff>
    </xdr:to>
    <xdr:cxnSp macro="">
      <xdr:nvCxnSpPr>
        <xdr:cNvPr id="258" name="直線コネクタ 257"/>
        <xdr:cNvCxnSpPr/>
      </xdr:nvCxnSpPr>
      <xdr:spPr>
        <a:xfrm>
          <a:off x="13004800" y="9929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68" name="楕円 267"/>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69" name="その他該当値テキスト"/>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0" name="楕円 269"/>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1" name="テキスト ボックス 270"/>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2" name="楕円 271"/>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3" name="テキスト ボックス 272"/>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74" name="楕円 273"/>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75" name="テキスト ボックス 274"/>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76" name="楕円 275"/>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77" name="テキスト ボックス 276"/>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市の関与の必要性や補助率の見直しなど、平成１８年度から平成２２年度の間に補助金総額の削減を徹底して進めたため、類似団体平均と比較して低い数値となっているが、今後についても同様の削減を検討す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12700</xdr:rowOff>
    </xdr:to>
    <xdr:cxnSp macro="">
      <xdr:nvCxnSpPr>
        <xdr:cNvPr id="309" name="直線コネクタ 308"/>
        <xdr:cNvCxnSpPr/>
      </xdr:nvCxnSpPr>
      <xdr:spPr>
        <a:xfrm flipV="1">
          <a:off x="15671800" y="614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12700</xdr:rowOff>
    </xdr:to>
    <xdr:cxnSp macro="">
      <xdr:nvCxnSpPr>
        <xdr:cNvPr id="312" name="直線コネクタ 311"/>
        <xdr:cNvCxnSpPr/>
      </xdr:nvCxnSpPr>
      <xdr:spPr>
        <a:xfrm>
          <a:off x="14782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35</xdr:row>
      <xdr:rowOff>153670</xdr:rowOff>
    </xdr:to>
    <xdr:cxnSp macro="">
      <xdr:nvCxnSpPr>
        <xdr:cNvPr id="315" name="直線コネクタ 314"/>
        <xdr:cNvCxnSpPr/>
      </xdr:nvCxnSpPr>
      <xdr:spPr>
        <a:xfrm flipV="1">
          <a:off x="13893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153670</xdr:rowOff>
    </xdr:from>
    <xdr:to>
      <xdr:col>69</xdr:col>
      <xdr:colOff>92075</xdr:colOff>
      <xdr:row>36</xdr:row>
      <xdr:rowOff>12700</xdr:rowOff>
    </xdr:to>
    <xdr:cxnSp macro="">
      <xdr:nvCxnSpPr>
        <xdr:cNvPr id="318" name="直線コネクタ 317"/>
        <xdr:cNvCxnSpPr/>
      </xdr:nvCxnSpPr>
      <xdr:spPr>
        <a:xfrm flipV="1">
          <a:off x="13004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0" name="テキスト ボックス 31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28" name="楕円 327"/>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111777</xdr:rowOff>
    </xdr:from>
    <xdr:ext cx="762000" cy="259045"/>
    <xdr:sp macro="" textlink="">
      <xdr:nvSpPr>
        <xdr:cNvPr id="329"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0" name="楕円 329"/>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1" name="テキスト ボックス 330"/>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2" name="楕円 331"/>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3" name="テキスト ボックス 332"/>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102870</xdr:rowOff>
    </xdr:from>
    <xdr:to>
      <xdr:col>69</xdr:col>
      <xdr:colOff>142875</xdr:colOff>
      <xdr:row>36</xdr:row>
      <xdr:rowOff>33020</xdr:rowOff>
    </xdr:to>
    <xdr:sp macro="" textlink="">
      <xdr:nvSpPr>
        <xdr:cNvPr id="334" name="楕円 333"/>
        <xdr:cNvSpPr/>
      </xdr:nvSpPr>
      <xdr:spPr>
        <a:xfrm>
          <a:off x="13843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43197</xdr:rowOff>
    </xdr:from>
    <xdr:ext cx="762000" cy="259045"/>
    <xdr:sp macro="" textlink="">
      <xdr:nvSpPr>
        <xdr:cNvPr id="335" name="テキスト ボックス 334"/>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6" name="楕円 335"/>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7" name="テキスト ボックス 336"/>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方交付税の振替りである臨時財政対策債の借入に対する償還が年々増加傾向にある。公債費負担適正化計画に基づき、新規借入額の抑制や平成１９年度から２１年度、および平成２７年度において繰上償還を実施したことにより、類似団体平均と比較すると、２．０ポイント低い割合となっ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1270</xdr:rowOff>
    </xdr:to>
    <xdr:cxnSp macro="">
      <xdr:nvCxnSpPr>
        <xdr:cNvPr id="367" name="直線コネクタ 366"/>
        <xdr:cNvCxnSpPr/>
      </xdr:nvCxnSpPr>
      <xdr:spPr>
        <a:xfrm flipV="1">
          <a:off x="3987800" y="13189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1270</xdr:rowOff>
    </xdr:to>
    <xdr:cxnSp macro="">
      <xdr:nvCxnSpPr>
        <xdr:cNvPr id="370" name="直線コネクタ 369"/>
        <xdr:cNvCxnSpPr/>
      </xdr:nvCxnSpPr>
      <xdr:spPr>
        <a:xfrm>
          <a:off x="3098800" y="1320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19558</xdr:rowOff>
    </xdr:to>
    <xdr:cxnSp macro="">
      <xdr:nvCxnSpPr>
        <xdr:cNvPr id="373" name="直線コネクタ 372"/>
        <xdr:cNvCxnSpPr/>
      </xdr:nvCxnSpPr>
      <xdr:spPr>
        <a:xfrm flipV="1">
          <a:off x="2209800" y="13202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19558</xdr:rowOff>
    </xdr:to>
    <xdr:cxnSp macro="">
      <xdr:nvCxnSpPr>
        <xdr:cNvPr id="376" name="直線コネクタ 375"/>
        <xdr:cNvCxnSpPr/>
      </xdr:nvCxnSpPr>
      <xdr:spPr>
        <a:xfrm>
          <a:off x="1320800" y="13216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6" name="楕円 385"/>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7"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8" name="楕円 387"/>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89" name="テキスト ボックス 388"/>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0" name="楕円 389"/>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1" name="テキスト ボックス 39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92" name="楕円 391"/>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93" name="テキスト ボックス 392"/>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4" name="楕円 393"/>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5" name="テキスト ボックス 394"/>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施設型給付費等支給事業、障害福祉サービス等給付事業等の増加による扶助費の増、病院事業会計への基準外繰出金が増加したことから、類似団体平均と比較して高い数値となった。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本庁舎耐震化整備事業はもとより、本格的な実施段階となる国体関連事業、市民体育センター整備事業および新しいごみ焼却場建設負担金などの大型事業を予定していることから、事業の見直しを行い、事業費の削減や抑制に努め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28702</xdr:rowOff>
    </xdr:from>
    <xdr:to>
      <xdr:col>82</xdr:col>
      <xdr:colOff>107950</xdr:colOff>
      <xdr:row>79</xdr:row>
      <xdr:rowOff>33274</xdr:rowOff>
    </xdr:to>
    <xdr:cxnSp macro="">
      <xdr:nvCxnSpPr>
        <xdr:cNvPr id="426" name="直線コネクタ 425"/>
        <xdr:cNvCxnSpPr/>
      </xdr:nvCxnSpPr>
      <xdr:spPr>
        <a:xfrm>
          <a:off x="15671800" y="135732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79</xdr:row>
      <xdr:rowOff>28702</xdr:rowOff>
    </xdr:to>
    <xdr:cxnSp macro="">
      <xdr:nvCxnSpPr>
        <xdr:cNvPr id="429" name="直線コネクタ 428"/>
        <xdr:cNvCxnSpPr/>
      </xdr:nvCxnSpPr>
      <xdr:spPr>
        <a:xfrm>
          <a:off x="14782800" y="134269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53848</xdr:rowOff>
    </xdr:to>
    <xdr:cxnSp macro="">
      <xdr:nvCxnSpPr>
        <xdr:cNvPr id="432" name="直線コネクタ 431"/>
        <xdr:cNvCxnSpPr/>
      </xdr:nvCxnSpPr>
      <xdr:spPr>
        <a:xfrm>
          <a:off x="13893800" y="133126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110998</xdr:rowOff>
    </xdr:to>
    <xdr:cxnSp macro="">
      <xdr:nvCxnSpPr>
        <xdr:cNvPr id="435" name="直線コネクタ 434"/>
        <xdr:cNvCxnSpPr/>
      </xdr:nvCxnSpPr>
      <xdr:spPr>
        <a:xfrm>
          <a:off x="13004800" y="131526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7" name="テキスト ボックス 436"/>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5" name="楕円 444"/>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46"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47" name="楕円 446"/>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48" name="テキスト ボックス 447"/>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49" name="楕円 448"/>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0" name="テキスト ボックス 449"/>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1" name="楕円 450"/>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2" name="テキスト ボックス 451"/>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3" name="楕円 452"/>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4" name="テキスト ボックス 453"/>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118885</xdr:rowOff>
    </xdr:from>
    <xdr:to>
      <xdr:col>29</xdr:col>
      <xdr:colOff>127000</xdr:colOff>
      <xdr:row>16</xdr:row>
      <xdr:rowOff>147288</xdr:rowOff>
    </xdr:to>
    <xdr:cxnSp macro="">
      <xdr:nvCxnSpPr>
        <xdr:cNvPr id="50" name="直線コネクタ 49"/>
        <xdr:cNvCxnSpPr/>
      </xdr:nvCxnSpPr>
      <xdr:spPr bwMode="auto">
        <a:xfrm flipV="1">
          <a:off x="5003800" y="2909710"/>
          <a:ext cx="647700" cy="2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147288</xdr:rowOff>
    </xdr:from>
    <xdr:to>
      <xdr:col>26</xdr:col>
      <xdr:colOff>50800</xdr:colOff>
      <xdr:row>17</xdr:row>
      <xdr:rowOff>10833</xdr:rowOff>
    </xdr:to>
    <xdr:cxnSp macro="">
      <xdr:nvCxnSpPr>
        <xdr:cNvPr id="53" name="直線コネクタ 52"/>
        <xdr:cNvCxnSpPr/>
      </xdr:nvCxnSpPr>
      <xdr:spPr bwMode="auto">
        <a:xfrm flipV="1">
          <a:off x="4305300" y="2938113"/>
          <a:ext cx="698500" cy="34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10833</xdr:rowOff>
    </xdr:from>
    <xdr:to>
      <xdr:col>22</xdr:col>
      <xdr:colOff>114300</xdr:colOff>
      <xdr:row>17</xdr:row>
      <xdr:rowOff>54362</xdr:rowOff>
    </xdr:to>
    <xdr:cxnSp macro="">
      <xdr:nvCxnSpPr>
        <xdr:cNvPr id="56" name="直線コネクタ 55"/>
        <xdr:cNvCxnSpPr/>
      </xdr:nvCxnSpPr>
      <xdr:spPr bwMode="auto">
        <a:xfrm flipV="1">
          <a:off x="3606800" y="2973108"/>
          <a:ext cx="698500" cy="4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54362</xdr:rowOff>
    </xdr:from>
    <xdr:to>
      <xdr:col>18</xdr:col>
      <xdr:colOff>177800</xdr:colOff>
      <xdr:row>17</xdr:row>
      <xdr:rowOff>132201</xdr:rowOff>
    </xdr:to>
    <xdr:cxnSp macro="">
      <xdr:nvCxnSpPr>
        <xdr:cNvPr id="59" name="直線コネクタ 58"/>
        <xdr:cNvCxnSpPr/>
      </xdr:nvCxnSpPr>
      <xdr:spPr bwMode="auto">
        <a:xfrm flipV="1">
          <a:off x="2908300" y="3016637"/>
          <a:ext cx="698500" cy="77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68085</xdr:rowOff>
    </xdr:from>
    <xdr:to>
      <xdr:col>29</xdr:col>
      <xdr:colOff>177800</xdr:colOff>
      <xdr:row>16</xdr:row>
      <xdr:rowOff>169685</xdr:rowOff>
    </xdr:to>
    <xdr:sp macro="" textlink="">
      <xdr:nvSpPr>
        <xdr:cNvPr id="69" name="楕円 68"/>
        <xdr:cNvSpPr/>
      </xdr:nvSpPr>
      <xdr:spPr bwMode="auto">
        <a:xfrm>
          <a:off x="5600700" y="285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84612</xdr:rowOff>
    </xdr:from>
    <xdr:ext cx="762000" cy="259045"/>
    <xdr:sp macro="" textlink="">
      <xdr:nvSpPr>
        <xdr:cNvPr id="70" name="人口1人当たり決算額の推移該当値テキスト130"/>
        <xdr:cNvSpPr txBox="1"/>
      </xdr:nvSpPr>
      <xdr:spPr>
        <a:xfrm>
          <a:off x="5740400" y="270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96488</xdr:rowOff>
    </xdr:from>
    <xdr:to>
      <xdr:col>26</xdr:col>
      <xdr:colOff>101600</xdr:colOff>
      <xdr:row>17</xdr:row>
      <xdr:rowOff>26638</xdr:rowOff>
    </xdr:to>
    <xdr:sp macro="" textlink="">
      <xdr:nvSpPr>
        <xdr:cNvPr id="71" name="楕円 70"/>
        <xdr:cNvSpPr/>
      </xdr:nvSpPr>
      <xdr:spPr bwMode="auto">
        <a:xfrm>
          <a:off x="4953000" y="288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36815</xdr:rowOff>
    </xdr:from>
    <xdr:ext cx="736600" cy="259045"/>
    <xdr:sp macro="" textlink="">
      <xdr:nvSpPr>
        <xdr:cNvPr id="72" name="テキスト ボックス 71"/>
        <xdr:cNvSpPr txBox="1"/>
      </xdr:nvSpPr>
      <xdr:spPr>
        <a:xfrm>
          <a:off x="4622800" y="265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131483</xdr:rowOff>
    </xdr:from>
    <xdr:to>
      <xdr:col>22</xdr:col>
      <xdr:colOff>165100</xdr:colOff>
      <xdr:row>17</xdr:row>
      <xdr:rowOff>61633</xdr:rowOff>
    </xdr:to>
    <xdr:sp macro="" textlink="">
      <xdr:nvSpPr>
        <xdr:cNvPr id="73" name="楕円 72"/>
        <xdr:cNvSpPr/>
      </xdr:nvSpPr>
      <xdr:spPr bwMode="auto">
        <a:xfrm>
          <a:off x="4254500" y="292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71810</xdr:rowOff>
    </xdr:from>
    <xdr:ext cx="762000" cy="259045"/>
    <xdr:sp macro="" textlink="">
      <xdr:nvSpPr>
        <xdr:cNvPr id="74" name="テキスト ボックス 73"/>
        <xdr:cNvSpPr txBox="1"/>
      </xdr:nvSpPr>
      <xdr:spPr>
        <a:xfrm>
          <a:off x="3924300" y="269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3562</xdr:rowOff>
    </xdr:from>
    <xdr:to>
      <xdr:col>19</xdr:col>
      <xdr:colOff>38100</xdr:colOff>
      <xdr:row>17</xdr:row>
      <xdr:rowOff>105162</xdr:rowOff>
    </xdr:to>
    <xdr:sp macro="" textlink="">
      <xdr:nvSpPr>
        <xdr:cNvPr id="75" name="楕円 74"/>
        <xdr:cNvSpPr/>
      </xdr:nvSpPr>
      <xdr:spPr bwMode="auto">
        <a:xfrm>
          <a:off x="3556000" y="296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115339</xdr:rowOff>
    </xdr:from>
    <xdr:ext cx="762000" cy="259045"/>
    <xdr:sp macro="" textlink="">
      <xdr:nvSpPr>
        <xdr:cNvPr id="76" name="テキスト ボックス 75"/>
        <xdr:cNvSpPr txBox="1"/>
      </xdr:nvSpPr>
      <xdr:spPr>
        <a:xfrm>
          <a:off x="3225800" y="273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81401</xdr:rowOff>
    </xdr:from>
    <xdr:to>
      <xdr:col>15</xdr:col>
      <xdr:colOff>101600</xdr:colOff>
      <xdr:row>18</xdr:row>
      <xdr:rowOff>11551</xdr:rowOff>
    </xdr:to>
    <xdr:sp macro="" textlink="">
      <xdr:nvSpPr>
        <xdr:cNvPr id="77" name="楕円 76"/>
        <xdr:cNvSpPr/>
      </xdr:nvSpPr>
      <xdr:spPr bwMode="auto">
        <a:xfrm>
          <a:off x="2857500" y="304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21728</xdr:rowOff>
    </xdr:from>
    <xdr:ext cx="762000" cy="259045"/>
    <xdr:sp macro="" textlink="">
      <xdr:nvSpPr>
        <xdr:cNvPr id="78" name="テキスト ボックス 77"/>
        <xdr:cNvSpPr txBox="1"/>
      </xdr:nvSpPr>
      <xdr:spPr>
        <a:xfrm>
          <a:off x="2527300" y="281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334378</xdr:rowOff>
    </xdr:from>
    <xdr:to>
      <xdr:col>29</xdr:col>
      <xdr:colOff>127000</xdr:colOff>
      <xdr:row>35</xdr:row>
      <xdr:rowOff>2680</xdr:rowOff>
    </xdr:to>
    <xdr:cxnSp macro="">
      <xdr:nvCxnSpPr>
        <xdr:cNvPr id="111" name="直線コネクタ 110"/>
        <xdr:cNvCxnSpPr/>
      </xdr:nvCxnSpPr>
      <xdr:spPr bwMode="auto">
        <a:xfrm>
          <a:off x="5003800" y="6601828"/>
          <a:ext cx="6477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334378</xdr:rowOff>
    </xdr:from>
    <xdr:to>
      <xdr:col>26</xdr:col>
      <xdr:colOff>50800</xdr:colOff>
      <xdr:row>35</xdr:row>
      <xdr:rowOff>35141</xdr:rowOff>
    </xdr:to>
    <xdr:cxnSp macro="">
      <xdr:nvCxnSpPr>
        <xdr:cNvPr id="114" name="直線コネクタ 113"/>
        <xdr:cNvCxnSpPr/>
      </xdr:nvCxnSpPr>
      <xdr:spPr bwMode="auto">
        <a:xfrm flipV="1">
          <a:off x="4305300" y="6601828"/>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35141</xdr:rowOff>
    </xdr:from>
    <xdr:to>
      <xdr:col>22</xdr:col>
      <xdr:colOff>114300</xdr:colOff>
      <xdr:row>35</xdr:row>
      <xdr:rowOff>65583</xdr:rowOff>
    </xdr:to>
    <xdr:cxnSp macro="">
      <xdr:nvCxnSpPr>
        <xdr:cNvPr id="117" name="直線コネクタ 116"/>
        <xdr:cNvCxnSpPr/>
      </xdr:nvCxnSpPr>
      <xdr:spPr bwMode="auto">
        <a:xfrm flipV="1">
          <a:off x="3606800" y="6645491"/>
          <a:ext cx="6985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323482</xdr:rowOff>
    </xdr:from>
    <xdr:to>
      <xdr:col>18</xdr:col>
      <xdr:colOff>177800</xdr:colOff>
      <xdr:row>35</xdr:row>
      <xdr:rowOff>65583</xdr:rowOff>
    </xdr:to>
    <xdr:cxnSp macro="">
      <xdr:nvCxnSpPr>
        <xdr:cNvPr id="120" name="直線コネクタ 119"/>
        <xdr:cNvCxnSpPr/>
      </xdr:nvCxnSpPr>
      <xdr:spPr bwMode="auto">
        <a:xfrm>
          <a:off x="2908300" y="6590932"/>
          <a:ext cx="698500" cy="85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2" name="テキスト ボックス 121"/>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4" name="テキスト ボックス 123"/>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294780</xdr:rowOff>
    </xdr:from>
    <xdr:to>
      <xdr:col>29</xdr:col>
      <xdr:colOff>177800</xdr:colOff>
      <xdr:row>35</xdr:row>
      <xdr:rowOff>53480</xdr:rowOff>
    </xdr:to>
    <xdr:sp macro="" textlink="">
      <xdr:nvSpPr>
        <xdr:cNvPr id="130" name="楕円 129"/>
        <xdr:cNvSpPr/>
      </xdr:nvSpPr>
      <xdr:spPr bwMode="auto">
        <a:xfrm>
          <a:off x="5600700" y="656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139857</xdr:rowOff>
    </xdr:from>
    <xdr:ext cx="762000" cy="259045"/>
    <xdr:sp macro="" textlink="">
      <xdr:nvSpPr>
        <xdr:cNvPr id="131" name="人口1人当たり決算額の推移該当値テキスト445"/>
        <xdr:cNvSpPr txBox="1"/>
      </xdr:nvSpPr>
      <xdr:spPr>
        <a:xfrm>
          <a:off x="5740400" y="64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283578</xdr:rowOff>
    </xdr:from>
    <xdr:to>
      <xdr:col>26</xdr:col>
      <xdr:colOff>101600</xdr:colOff>
      <xdr:row>35</xdr:row>
      <xdr:rowOff>42278</xdr:rowOff>
    </xdr:to>
    <xdr:sp macro="" textlink="">
      <xdr:nvSpPr>
        <xdr:cNvPr id="132" name="楕円 131"/>
        <xdr:cNvSpPr/>
      </xdr:nvSpPr>
      <xdr:spPr bwMode="auto">
        <a:xfrm>
          <a:off x="4953000" y="65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52455</xdr:rowOff>
    </xdr:from>
    <xdr:ext cx="736600" cy="259045"/>
    <xdr:sp macro="" textlink="">
      <xdr:nvSpPr>
        <xdr:cNvPr id="133" name="テキスト ボックス 132"/>
        <xdr:cNvSpPr txBox="1"/>
      </xdr:nvSpPr>
      <xdr:spPr>
        <a:xfrm>
          <a:off x="4622800" y="631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327241</xdr:rowOff>
    </xdr:from>
    <xdr:to>
      <xdr:col>22</xdr:col>
      <xdr:colOff>165100</xdr:colOff>
      <xdr:row>35</xdr:row>
      <xdr:rowOff>85941</xdr:rowOff>
    </xdr:to>
    <xdr:sp macro="" textlink="">
      <xdr:nvSpPr>
        <xdr:cNvPr id="134" name="楕円 133"/>
        <xdr:cNvSpPr/>
      </xdr:nvSpPr>
      <xdr:spPr bwMode="auto">
        <a:xfrm>
          <a:off x="4254500" y="659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96118</xdr:rowOff>
    </xdr:from>
    <xdr:ext cx="762000" cy="259045"/>
    <xdr:sp macro="" textlink="">
      <xdr:nvSpPr>
        <xdr:cNvPr id="135" name="テキスト ボックス 134"/>
        <xdr:cNvSpPr txBox="1"/>
      </xdr:nvSpPr>
      <xdr:spPr>
        <a:xfrm>
          <a:off x="3924300" y="636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14783</xdr:rowOff>
    </xdr:from>
    <xdr:to>
      <xdr:col>19</xdr:col>
      <xdr:colOff>38100</xdr:colOff>
      <xdr:row>35</xdr:row>
      <xdr:rowOff>116383</xdr:rowOff>
    </xdr:to>
    <xdr:sp macro="" textlink="">
      <xdr:nvSpPr>
        <xdr:cNvPr id="136" name="楕円 135"/>
        <xdr:cNvSpPr/>
      </xdr:nvSpPr>
      <xdr:spPr bwMode="auto">
        <a:xfrm>
          <a:off x="3556000" y="6625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126560</xdr:rowOff>
    </xdr:from>
    <xdr:ext cx="762000" cy="259045"/>
    <xdr:sp macro="" textlink="">
      <xdr:nvSpPr>
        <xdr:cNvPr id="137" name="テキスト ボックス 136"/>
        <xdr:cNvSpPr txBox="1"/>
      </xdr:nvSpPr>
      <xdr:spPr>
        <a:xfrm>
          <a:off x="3225800" y="639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272682</xdr:rowOff>
    </xdr:from>
    <xdr:to>
      <xdr:col>15</xdr:col>
      <xdr:colOff>101600</xdr:colOff>
      <xdr:row>35</xdr:row>
      <xdr:rowOff>31382</xdr:rowOff>
    </xdr:to>
    <xdr:sp macro="" textlink="">
      <xdr:nvSpPr>
        <xdr:cNvPr id="138" name="楕円 137"/>
        <xdr:cNvSpPr/>
      </xdr:nvSpPr>
      <xdr:spPr bwMode="auto">
        <a:xfrm>
          <a:off x="2857500" y="654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41559</xdr:rowOff>
    </xdr:from>
    <xdr:ext cx="762000" cy="259045"/>
    <xdr:sp macro="" textlink="">
      <xdr:nvSpPr>
        <xdr:cNvPr id="139" name="テキスト ボックス 138"/>
        <xdr:cNvSpPr txBox="1"/>
      </xdr:nvSpPr>
      <xdr:spPr>
        <a:xfrm>
          <a:off x="2527300" y="630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112,720
110,384
196.87
45,018,096
44,296,931
561,454
23,905,293
39,441,234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164062</xdr:rowOff>
    </xdr:from>
    <xdr:to>
      <xdr:col>24</xdr:col>
      <xdr:colOff>63500</xdr:colOff>
      <xdr:row>34</xdr:row>
      <xdr:rowOff>169712</xdr:rowOff>
    </xdr:to>
    <xdr:cxnSp macro="">
      <xdr:nvCxnSpPr>
        <xdr:cNvPr id="63" name="直線コネクタ 62"/>
        <xdr:cNvCxnSpPr/>
      </xdr:nvCxnSpPr>
      <xdr:spPr>
        <a:xfrm flipV="1">
          <a:off x="3797300" y="5993362"/>
          <a:ext cx="8382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169712</xdr:rowOff>
    </xdr:from>
    <xdr:to>
      <xdr:col>19</xdr:col>
      <xdr:colOff>177800</xdr:colOff>
      <xdr:row>35</xdr:row>
      <xdr:rowOff>82060</xdr:rowOff>
    </xdr:to>
    <xdr:cxnSp macro="">
      <xdr:nvCxnSpPr>
        <xdr:cNvPr id="66" name="直線コネクタ 65"/>
        <xdr:cNvCxnSpPr/>
      </xdr:nvCxnSpPr>
      <xdr:spPr>
        <a:xfrm flipV="1">
          <a:off x="2908300" y="5999012"/>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82060</xdr:rowOff>
    </xdr:from>
    <xdr:to>
      <xdr:col>15</xdr:col>
      <xdr:colOff>50800</xdr:colOff>
      <xdr:row>35</xdr:row>
      <xdr:rowOff>133332</xdr:rowOff>
    </xdr:to>
    <xdr:cxnSp macro="">
      <xdr:nvCxnSpPr>
        <xdr:cNvPr id="69" name="直線コネクタ 68"/>
        <xdr:cNvCxnSpPr/>
      </xdr:nvCxnSpPr>
      <xdr:spPr>
        <a:xfrm flipV="1">
          <a:off x="2019300" y="6082810"/>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133332</xdr:rowOff>
    </xdr:from>
    <xdr:to>
      <xdr:col>10</xdr:col>
      <xdr:colOff>114300</xdr:colOff>
      <xdr:row>36</xdr:row>
      <xdr:rowOff>104496</xdr:rowOff>
    </xdr:to>
    <xdr:cxnSp macro="">
      <xdr:nvCxnSpPr>
        <xdr:cNvPr id="72" name="直線コネクタ 71"/>
        <xdr:cNvCxnSpPr/>
      </xdr:nvCxnSpPr>
      <xdr:spPr>
        <a:xfrm flipV="1">
          <a:off x="1130300" y="6134082"/>
          <a:ext cx="889000" cy="14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113262</xdr:rowOff>
    </xdr:from>
    <xdr:to>
      <xdr:col>24</xdr:col>
      <xdr:colOff>114300</xdr:colOff>
      <xdr:row>35</xdr:row>
      <xdr:rowOff>43412</xdr:rowOff>
    </xdr:to>
    <xdr:sp macro="" textlink="">
      <xdr:nvSpPr>
        <xdr:cNvPr id="82" name="楕円 81"/>
        <xdr:cNvSpPr/>
      </xdr:nvSpPr>
      <xdr:spPr>
        <a:xfrm>
          <a:off x="4584700" y="59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136139</xdr:rowOff>
    </xdr:from>
    <xdr:ext cx="534377" cy="259045"/>
    <xdr:sp macro="" textlink="">
      <xdr:nvSpPr>
        <xdr:cNvPr id="83" name="人件費該当値テキスト"/>
        <xdr:cNvSpPr txBox="1"/>
      </xdr:nvSpPr>
      <xdr:spPr>
        <a:xfrm>
          <a:off x="4686300" y="57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118912</xdr:rowOff>
    </xdr:from>
    <xdr:to>
      <xdr:col>20</xdr:col>
      <xdr:colOff>38100</xdr:colOff>
      <xdr:row>35</xdr:row>
      <xdr:rowOff>49062</xdr:rowOff>
    </xdr:to>
    <xdr:sp macro="" textlink="">
      <xdr:nvSpPr>
        <xdr:cNvPr id="84" name="楕円 83"/>
        <xdr:cNvSpPr/>
      </xdr:nvSpPr>
      <xdr:spPr>
        <a:xfrm>
          <a:off x="3746500" y="59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65589</xdr:rowOff>
    </xdr:from>
    <xdr:ext cx="534377" cy="259045"/>
    <xdr:sp macro="" textlink="">
      <xdr:nvSpPr>
        <xdr:cNvPr id="85" name="テキスト ボックス 84"/>
        <xdr:cNvSpPr txBox="1"/>
      </xdr:nvSpPr>
      <xdr:spPr>
        <a:xfrm>
          <a:off x="3530111" y="572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31260</xdr:rowOff>
    </xdr:from>
    <xdr:to>
      <xdr:col>15</xdr:col>
      <xdr:colOff>101600</xdr:colOff>
      <xdr:row>35</xdr:row>
      <xdr:rowOff>132860</xdr:rowOff>
    </xdr:to>
    <xdr:sp macro="" textlink="">
      <xdr:nvSpPr>
        <xdr:cNvPr id="86" name="楕円 85"/>
        <xdr:cNvSpPr/>
      </xdr:nvSpPr>
      <xdr:spPr>
        <a:xfrm>
          <a:off x="2857500" y="60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149387</xdr:rowOff>
    </xdr:from>
    <xdr:ext cx="534377" cy="259045"/>
    <xdr:sp macro="" textlink="">
      <xdr:nvSpPr>
        <xdr:cNvPr id="87" name="テキスト ボックス 86"/>
        <xdr:cNvSpPr txBox="1"/>
      </xdr:nvSpPr>
      <xdr:spPr>
        <a:xfrm>
          <a:off x="2641111" y="58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82532</xdr:rowOff>
    </xdr:from>
    <xdr:to>
      <xdr:col>10</xdr:col>
      <xdr:colOff>165100</xdr:colOff>
      <xdr:row>36</xdr:row>
      <xdr:rowOff>12682</xdr:rowOff>
    </xdr:to>
    <xdr:sp macro="" textlink="">
      <xdr:nvSpPr>
        <xdr:cNvPr id="88" name="楕円 87"/>
        <xdr:cNvSpPr/>
      </xdr:nvSpPr>
      <xdr:spPr>
        <a:xfrm>
          <a:off x="1968500" y="608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29209</xdr:rowOff>
    </xdr:from>
    <xdr:ext cx="534377" cy="259045"/>
    <xdr:sp macro="" textlink="">
      <xdr:nvSpPr>
        <xdr:cNvPr id="89" name="テキスト ボックス 88"/>
        <xdr:cNvSpPr txBox="1"/>
      </xdr:nvSpPr>
      <xdr:spPr>
        <a:xfrm>
          <a:off x="1752111" y="585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53696</xdr:rowOff>
    </xdr:from>
    <xdr:to>
      <xdr:col>6</xdr:col>
      <xdr:colOff>38100</xdr:colOff>
      <xdr:row>36</xdr:row>
      <xdr:rowOff>155296</xdr:rowOff>
    </xdr:to>
    <xdr:sp macro="" textlink="">
      <xdr:nvSpPr>
        <xdr:cNvPr id="90" name="楕円 89"/>
        <xdr:cNvSpPr/>
      </xdr:nvSpPr>
      <xdr:spPr>
        <a:xfrm>
          <a:off x="1079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146423</xdr:rowOff>
    </xdr:from>
    <xdr:ext cx="534377" cy="259045"/>
    <xdr:sp macro="" textlink="">
      <xdr:nvSpPr>
        <xdr:cNvPr id="91" name="テキスト ボックス 90"/>
        <xdr:cNvSpPr txBox="1"/>
      </xdr:nvSpPr>
      <xdr:spPr>
        <a:xfrm>
          <a:off x="863111" y="63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55575</xdr:rowOff>
    </xdr:from>
    <xdr:to>
      <xdr:col>24</xdr:col>
      <xdr:colOff>63500</xdr:colOff>
      <xdr:row>56</xdr:row>
      <xdr:rowOff>19848</xdr:rowOff>
    </xdr:to>
    <xdr:cxnSp macro="">
      <xdr:nvCxnSpPr>
        <xdr:cNvPr id="123" name="直線コネクタ 122"/>
        <xdr:cNvCxnSpPr/>
      </xdr:nvCxnSpPr>
      <xdr:spPr>
        <a:xfrm flipV="1">
          <a:off x="3797300" y="9485325"/>
          <a:ext cx="8382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19848</xdr:rowOff>
    </xdr:from>
    <xdr:to>
      <xdr:col>19</xdr:col>
      <xdr:colOff>177800</xdr:colOff>
      <xdr:row>56</xdr:row>
      <xdr:rowOff>90780</xdr:rowOff>
    </xdr:to>
    <xdr:cxnSp macro="">
      <xdr:nvCxnSpPr>
        <xdr:cNvPr id="126" name="直線コネクタ 125"/>
        <xdr:cNvCxnSpPr/>
      </xdr:nvCxnSpPr>
      <xdr:spPr>
        <a:xfrm flipV="1">
          <a:off x="2908300" y="9621048"/>
          <a:ext cx="889000" cy="7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90780</xdr:rowOff>
    </xdr:from>
    <xdr:to>
      <xdr:col>15</xdr:col>
      <xdr:colOff>50800</xdr:colOff>
      <xdr:row>57</xdr:row>
      <xdr:rowOff>98878</xdr:rowOff>
    </xdr:to>
    <xdr:cxnSp macro="">
      <xdr:nvCxnSpPr>
        <xdr:cNvPr id="129" name="直線コネクタ 128"/>
        <xdr:cNvCxnSpPr/>
      </xdr:nvCxnSpPr>
      <xdr:spPr>
        <a:xfrm flipV="1">
          <a:off x="2019300" y="9691980"/>
          <a:ext cx="889000" cy="17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98878</xdr:rowOff>
    </xdr:from>
    <xdr:to>
      <xdr:col>10</xdr:col>
      <xdr:colOff>114300</xdr:colOff>
      <xdr:row>58</xdr:row>
      <xdr:rowOff>69945</xdr:rowOff>
    </xdr:to>
    <xdr:cxnSp macro="">
      <xdr:nvCxnSpPr>
        <xdr:cNvPr id="132" name="直線コネクタ 131"/>
        <xdr:cNvCxnSpPr/>
      </xdr:nvCxnSpPr>
      <xdr:spPr>
        <a:xfrm flipV="1">
          <a:off x="1130300" y="9871528"/>
          <a:ext cx="889000" cy="14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4775</xdr:rowOff>
    </xdr:from>
    <xdr:to>
      <xdr:col>24</xdr:col>
      <xdr:colOff>114300</xdr:colOff>
      <xdr:row>55</xdr:row>
      <xdr:rowOff>106375</xdr:rowOff>
    </xdr:to>
    <xdr:sp macro="" textlink="">
      <xdr:nvSpPr>
        <xdr:cNvPr id="142" name="楕円 141"/>
        <xdr:cNvSpPr/>
      </xdr:nvSpPr>
      <xdr:spPr>
        <a:xfrm>
          <a:off x="4584700" y="94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27652</xdr:rowOff>
    </xdr:from>
    <xdr:ext cx="534377" cy="259045"/>
    <xdr:sp macro="" textlink="">
      <xdr:nvSpPr>
        <xdr:cNvPr id="143" name="物件費該当値テキスト"/>
        <xdr:cNvSpPr txBox="1"/>
      </xdr:nvSpPr>
      <xdr:spPr>
        <a:xfrm>
          <a:off x="4686300" y="928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140498</xdr:rowOff>
    </xdr:from>
    <xdr:to>
      <xdr:col>20</xdr:col>
      <xdr:colOff>38100</xdr:colOff>
      <xdr:row>56</xdr:row>
      <xdr:rowOff>70648</xdr:rowOff>
    </xdr:to>
    <xdr:sp macro="" textlink="">
      <xdr:nvSpPr>
        <xdr:cNvPr id="144" name="楕円 143"/>
        <xdr:cNvSpPr/>
      </xdr:nvSpPr>
      <xdr:spPr>
        <a:xfrm>
          <a:off x="3746500" y="95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87175</xdr:rowOff>
    </xdr:from>
    <xdr:ext cx="534377" cy="259045"/>
    <xdr:sp macro="" textlink="">
      <xdr:nvSpPr>
        <xdr:cNvPr id="145" name="テキスト ボックス 144"/>
        <xdr:cNvSpPr txBox="1"/>
      </xdr:nvSpPr>
      <xdr:spPr>
        <a:xfrm>
          <a:off x="3530111" y="93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39980</xdr:rowOff>
    </xdr:from>
    <xdr:to>
      <xdr:col>15</xdr:col>
      <xdr:colOff>101600</xdr:colOff>
      <xdr:row>56</xdr:row>
      <xdr:rowOff>141580</xdr:rowOff>
    </xdr:to>
    <xdr:sp macro="" textlink="">
      <xdr:nvSpPr>
        <xdr:cNvPr id="146" name="楕円 145"/>
        <xdr:cNvSpPr/>
      </xdr:nvSpPr>
      <xdr:spPr>
        <a:xfrm>
          <a:off x="2857500" y="96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158107</xdr:rowOff>
    </xdr:from>
    <xdr:ext cx="534377" cy="259045"/>
    <xdr:sp macro="" textlink="">
      <xdr:nvSpPr>
        <xdr:cNvPr id="147" name="テキスト ボックス 146"/>
        <xdr:cNvSpPr txBox="1"/>
      </xdr:nvSpPr>
      <xdr:spPr>
        <a:xfrm>
          <a:off x="2641111" y="94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48078</xdr:rowOff>
    </xdr:from>
    <xdr:to>
      <xdr:col>10</xdr:col>
      <xdr:colOff>165100</xdr:colOff>
      <xdr:row>57</xdr:row>
      <xdr:rowOff>149678</xdr:rowOff>
    </xdr:to>
    <xdr:sp macro="" textlink="">
      <xdr:nvSpPr>
        <xdr:cNvPr id="148" name="楕円 147"/>
        <xdr:cNvSpPr/>
      </xdr:nvSpPr>
      <xdr:spPr>
        <a:xfrm>
          <a:off x="1968500" y="98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166205</xdr:rowOff>
    </xdr:from>
    <xdr:ext cx="534377" cy="259045"/>
    <xdr:sp macro="" textlink="">
      <xdr:nvSpPr>
        <xdr:cNvPr id="149" name="テキスト ボックス 148"/>
        <xdr:cNvSpPr txBox="1"/>
      </xdr:nvSpPr>
      <xdr:spPr>
        <a:xfrm>
          <a:off x="1752111" y="95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19145</xdr:rowOff>
    </xdr:from>
    <xdr:to>
      <xdr:col>6</xdr:col>
      <xdr:colOff>38100</xdr:colOff>
      <xdr:row>58</xdr:row>
      <xdr:rowOff>120745</xdr:rowOff>
    </xdr:to>
    <xdr:sp macro="" textlink="">
      <xdr:nvSpPr>
        <xdr:cNvPr id="150" name="楕円 149"/>
        <xdr:cNvSpPr/>
      </xdr:nvSpPr>
      <xdr:spPr>
        <a:xfrm>
          <a:off x="1079500" y="99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111872</xdr:rowOff>
    </xdr:from>
    <xdr:ext cx="534377" cy="259045"/>
    <xdr:sp macro="" textlink="">
      <xdr:nvSpPr>
        <xdr:cNvPr id="151" name="テキスト ボックス 150"/>
        <xdr:cNvSpPr txBox="1"/>
      </xdr:nvSpPr>
      <xdr:spPr>
        <a:xfrm>
          <a:off x="863111" y="1005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137088</xdr:rowOff>
    </xdr:from>
    <xdr:to>
      <xdr:col>24</xdr:col>
      <xdr:colOff>63500</xdr:colOff>
      <xdr:row>78</xdr:row>
      <xdr:rowOff>150476</xdr:rowOff>
    </xdr:to>
    <xdr:cxnSp macro="">
      <xdr:nvCxnSpPr>
        <xdr:cNvPr id="182" name="直線コネクタ 181"/>
        <xdr:cNvCxnSpPr/>
      </xdr:nvCxnSpPr>
      <xdr:spPr>
        <a:xfrm flipV="1">
          <a:off x="3797300" y="13510188"/>
          <a:ext cx="8382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147538</xdr:rowOff>
    </xdr:from>
    <xdr:to>
      <xdr:col>19</xdr:col>
      <xdr:colOff>177800</xdr:colOff>
      <xdr:row>78</xdr:row>
      <xdr:rowOff>150476</xdr:rowOff>
    </xdr:to>
    <xdr:cxnSp macro="">
      <xdr:nvCxnSpPr>
        <xdr:cNvPr id="185" name="直線コネクタ 184"/>
        <xdr:cNvCxnSpPr/>
      </xdr:nvCxnSpPr>
      <xdr:spPr>
        <a:xfrm>
          <a:off x="2908300" y="13520638"/>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143619</xdr:rowOff>
    </xdr:from>
    <xdr:to>
      <xdr:col>15</xdr:col>
      <xdr:colOff>50800</xdr:colOff>
      <xdr:row>78</xdr:row>
      <xdr:rowOff>147538</xdr:rowOff>
    </xdr:to>
    <xdr:cxnSp macro="">
      <xdr:nvCxnSpPr>
        <xdr:cNvPr id="188" name="直線コネクタ 187"/>
        <xdr:cNvCxnSpPr/>
      </xdr:nvCxnSpPr>
      <xdr:spPr>
        <a:xfrm>
          <a:off x="2019300" y="1351671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111942</xdr:rowOff>
    </xdr:from>
    <xdr:to>
      <xdr:col>10</xdr:col>
      <xdr:colOff>114300</xdr:colOff>
      <xdr:row>78</xdr:row>
      <xdr:rowOff>143619</xdr:rowOff>
    </xdr:to>
    <xdr:cxnSp macro="">
      <xdr:nvCxnSpPr>
        <xdr:cNvPr id="191" name="直線コネクタ 190"/>
        <xdr:cNvCxnSpPr/>
      </xdr:nvCxnSpPr>
      <xdr:spPr>
        <a:xfrm>
          <a:off x="1130300" y="13485042"/>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86288</xdr:rowOff>
    </xdr:from>
    <xdr:to>
      <xdr:col>24</xdr:col>
      <xdr:colOff>114300</xdr:colOff>
      <xdr:row>79</xdr:row>
      <xdr:rowOff>16438</xdr:rowOff>
    </xdr:to>
    <xdr:sp macro="" textlink="">
      <xdr:nvSpPr>
        <xdr:cNvPr id="201" name="楕円 200"/>
        <xdr:cNvSpPr/>
      </xdr:nvSpPr>
      <xdr:spPr>
        <a:xfrm>
          <a:off x="4584700" y="134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1215</xdr:rowOff>
    </xdr:from>
    <xdr:ext cx="378565" cy="259045"/>
    <xdr:sp macro="" textlink="">
      <xdr:nvSpPr>
        <xdr:cNvPr id="202" name="維持補修費該当値テキスト"/>
        <xdr:cNvSpPr txBox="1"/>
      </xdr:nvSpPr>
      <xdr:spPr>
        <a:xfrm>
          <a:off x="4686300" y="13374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99676</xdr:rowOff>
    </xdr:from>
    <xdr:to>
      <xdr:col>20</xdr:col>
      <xdr:colOff>38100</xdr:colOff>
      <xdr:row>79</xdr:row>
      <xdr:rowOff>29826</xdr:rowOff>
    </xdr:to>
    <xdr:sp macro="" textlink="">
      <xdr:nvSpPr>
        <xdr:cNvPr id="203" name="楕円 202"/>
        <xdr:cNvSpPr/>
      </xdr:nvSpPr>
      <xdr:spPr>
        <a:xfrm>
          <a:off x="3746500" y="13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20953</xdr:rowOff>
    </xdr:from>
    <xdr:ext cx="378565" cy="259045"/>
    <xdr:sp macro="" textlink="">
      <xdr:nvSpPr>
        <xdr:cNvPr id="204" name="テキスト ボックス 203"/>
        <xdr:cNvSpPr txBox="1"/>
      </xdr:nvSpPr>
      <xdr:spPr>
        <a:xfrm>
          <a:off x="3608017" y="13565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96738</xdr:rowOff>
    </xdr:from>
    <xdr:to>
      <xdr:col>15</xdr:col>
      <xdr:colOff>101600</xdr:colOff>
      <xdr:row>79</xdr:row>
      <xdr:rowOff>26888</xdr:rowOff>
    </xdr:to>
    <xdr:sp macro="" textlink="">
      <xdr:nvSpPr>
        <xdr:cNvPr id="205" name="楕円 204"/>
        <xdr:cNvSpPr/>
      </xdr:nvSpPr>
      <xdr:spPr>
        <a:xfrm>
          <a:off x="2857500" y="134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18015</xdr:rowOff>
    </xdr:from>
    <xdr:ext cx="378565" cy="259045"/>
    <xdr:sp macro="" textlink="">
      <xdr:nvSpPr>
        <xdr:cNvPr id="206" name="テキスト ボックス 205"/>
        <xdr:cNvSpPr txBox="1"/>
      </xdr:nvSpPr>
      <xdr:spPr>
        <a:xfrm>
          <a:off x="2719017" y="1356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92819</xdr:rowOff>
    </xdr:from>
    <xdr:to>
      <xdr:col>10</xdr:col>
      <xdr:colOff>165100</xdr:colOff>
      <xdr:row>79</xdr:row>
      <xdr:rowOff>22969</xdr:rowOff>
    </xdr:to>
    <xdr:sp macro="" textlink="">
      <xdr:nvSpPr>
        <xdr:cNvPr id="207" name="楕円 206"/>
        <xdr:cNvSpPr/>
      </xdr:nvSpPr>
      <xdr:spPr>
        <a:xfrm>
          <a:off x="1968500" y="134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14096</xdr:rowOff>
    </xdr:from>
    <xdr:ext cx="378565" cy="259045"/>
    <xdr:sp macro="" textlink="">
      <xdr:nvSpPr>
        <xdr:cNvPr id="208" name="テキスト ボックス 207"/>
        <xdr:cNvSpPr txBox="1"/>
      </xdr:nvSpPr>
      <xdr:spPr>
        <a:xfrm>
          <a:off x="1830017" y="1355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61142</xdr:rowOff>
    </xdr:from>
    <xdr:to>
      <xdr:col>6</xdr:col>
      <xdr:colOff>38100</xdr:colOff>
      <xdr:row>78</xdr:row>
      <xdr:rowOff>162742</xdr:rowOff>
    </xdr:to>
    <xdr:sp macro="" textlink="">
      <xdr:nvSpPr>
        <xdr:cNvPr id="209" name="楕円 208"/>
        <xdr:cNvSpPr/>
      </xdr:nvSpPr>
      <xdr:spPr>
        <a:xfrm>
          <a:off x="1079500" y="134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153869</xdr:rowOff>
    </xdr:from>
    <xdr:ext cx="378565" cy="259045"/>
    <xdr:sp macro="" textlink="">
      <xdr:nvSpPr>
        <xdr:cNvPr id="210" name="テキスト ボックス 209"/>
        <xdr:cNvSpPr txBox="1"/>
      </xdr:nvSpPr>
      <xdr:spPr>
        <a:xfrm>
          <a:off x="941017" y="1352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70968</xdr:rowOff>
    </xdr:from>
    <xdr:to>
      <xdr:col>24</xdr:col>
      <xdr:colOff>63500</xdr:colOff>
      <xdr:row>93</xdr:row>
      <xdr:rowOff>10885</xdr:rowOff>
    </xdr:to>
    <xdr:cxnSp macro="">
      <xdr:nvCxnSpPr>
        <xdr:cNvPr id="240" name="直線コネクタ 239"/>
        <xdr:cNvCxnSpPr/>
      </xdr:nvCxnSpPr>
      <xdr:spPr>
        <a:xfrm flipV="1">
          <a:off x="3797300" y="15844368"/>
          <a:ext cx="8382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10885</xdr:rowOff>
    </xdr:from>
    <xdr:to>
      <xdr:col>19</xdr:col>
      <xdr:colOff>177800</xdr:colOff>
      <xdr:row>93</xdr:row>
      <xdr:rowOff>124650</xdr:rowOff>
    </xdr:to>
    <xdr:cxnSp macro="">
      <xdr:nvCxnSpPr>
        <xdr:cNvPr id="243" name="直線コネクタ 242"/>
        <xdr:cNvCxnSpPr/>
      </xdr:nvCxnSpPr>
      <xdr:spPr>
        <a:xfrm flipV="1">
          <a:off x="2908300" y="15955735"/>
          <a:ext cx="889000" cy="1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124650</xdr:rowOff>
    </xdr:from>
    <xdr:to>
      <xdr:col>15</xdr:col>
      <xdr:colOff>50800</xdr:colOff>
      <xdr:row>93</xdr:row>
      <xdr:rowOff>151321</xdr:rowOff>
    </xdr:to>
    <xdr:cxnSp macro="">
      <xdr:nvCxnSpPr>
        <xdr:cNvPr id="246" name="直線コネクタ 245"/>
        <xdr:cNvCxnSpPr/>
      </xdr:nvCxnSpPr>
      <xdr:spPr>
        <a:xfrm flipV="1">
          <a:off x="2019300" y="16069500"/>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151321</xdr:rowOff>
    </xdr:from>
    <xdr:to>
      <xdr:col>10</xdr:col>
      <xdr:colOff>114300</xdr:colOff>
      <xdr:row>95</xdr:row>
      <xdr:rowOff>2578</xdr:rowOff>
    </xdr:to>
    <xdr:cxnSp macro="">
      <xdr:nvCxnSpPr>
        <xdr:cNvPr id="249" name="直線コネクタ 248"/>
        <xdr:cNvCxnSpPr/>
      </xdr:nvCxnSpPr>
      <xdr:spPr>
        <a:xfrm flipV="1">
          <a:off x="1130300" y="16096171"/>
          <a:ext cx="889000" cy="19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20168</xdr:rowOff>
    </xdr:from>
    <xdr:to>
      <xdr:col>24</xdr:col>
      <xdr:colOff>114300</xdr:colOff>
      <xdr:row>92</xdr:row>
      <xdr:rowOff>121768</xdr:rowOff>
    </xdr:to>
    <xdr:sp macro="" textlink="">
      <xdr:nvSpPr>
        <xdr:cNvPr id="259" name="楕円 258"/>
        <xdr:cNvSpPr/>
      </xdr:nvSpPr>
      <xdr:spPr>
        <a:xfrm>
          <a:off x="4584700" y="1579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43045</xdr:rowOff>
    </xdr:from>
    <xdr:ext cx="534377" cy="259045"/>
    <xdr:sp macro="" textlink="">
      <xdr:nvSpPr>
        <xdr:cNvPr id="260" name="扶助費該当値テキスト"/>
        <xdr:cNvSpPr txBox="1"/>
      </xdr:nvSpPr>
      <xdr:spPr>
        <a:xfrm>
          <a:off x="4686300" y="156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131535</xdr:rowOff>
    </xdr:from>
    <xdr:to>
      <xdr:col>20</xdr:col>
      <xdr:colOff>38100</xdr:colOff>
      <xdr:row>93</xdr:row>
      <xdr:rowOff>61685</xdr:rowOff>
    </xdr:to>
    <xdr:sp macro="" textlink="">
      <xdr:nvSpPr>
        <xdr:cNvPr id="261" name="楕円 260"/>
        <xdr:cNvSpPr/>
      </xdr:nvSpPr>
      <xdr:spPr>
        <a:xfrm>
          <a:off x="3746500" y="159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78212</xdr:rowOff>
    </xdr:from>
    <xdr:ext cx="534377" cy="259045"/>
    <xdr:sp macro="" textlink="">
      <xdr:nvSpPr>
        <xdr:cNvPr id="262" name="テキスト ボックス 261"/>
        <xdr:cNvSpPr txBox="1"/>
      </xdr:nvSpPr>
      <xdr:spPr>
        <a:xfrm>
          <a:off x="3530111" y="156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73850</xdr:rowOff>
    </xdr:from>
    <xdr:to>
      <xdr:col>15</xdr:col>
      <xdr:colOff>101600</xdr:colOff>
      <xdr:row>94</xdr:row>
      <xdr:rowOff>4000</xdr:rowOff>
    </xdr:to>
    <xdr:sp macro="" textlink="">
      <xdr:nvSpPr>
        <xdr:cNvPr id="263" name="楕円 262"/>
        <xdr:cNvSpPr/>
      </xdr:nvSpPr>
      <xdr:spPr>
        <a:xfrm>
          <a:off x="2857500" y="160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20527</xdr:rowOff>
    </xdr:from>
    <xdr:ext cx="534377" cy="259045"/>
    <xdr:sp macro="" textlink="">
      <xdr:nvSpPr>
        <xdr:cNvPr id="264" name="テキスト ボックス 263"/>
        <xdr:cNvSpPr txBox="1"/>
      </xdr:nvSpPr>
      <xdr:spPr>
        <a:xfrm>
          <a:off x="2641111" y="157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100521</xdr:rowOff>
    </xdr:from>
    <xdr:to>
      <xdr:col>10</xdr:col>
      <xdr:colOff>165100</xdr:colOff>
      <xdr:row>94</xdr:row>
      <xdr:rowOff>30671</xdr:rowOff>
    </xdr:to>
    <xdr:sp macro="" textlink="">
      <xdr:nvSpPr>
        <xdr:cNvPr id="265" name="楕円 264"/>
        <xdr:cNvSpPr/>
      </xdr:nvSpPr>
      <xdr:spPr>
        <a:xfrm>
          <a:off x="1968500" y="160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21798</xdr:rowOff>
    </xdr:from>
    <xdr:ext cx="534377" cy="259045"/>
    <xdr:sp macro="" textlink="">
      <xdr:nvSpPr>
        <xdr:cNvPr id="266" name="テキスト ボックス 265"/>
        <xdr:cNvSpPr txBox="1"/>
      </xdr:nvSpPr>
      <xdr:spPr>
        <a:xfrm>
          <a:off x="1752111" y="161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123228</xdr:rowOff>
    </xdr:from>
    <xdr:to>
      <xdr:col>6</xdr:col>
      <xdr:colOff>38100</xdr:colOff>
      <xdr:row>95</xdr:row>
      <xdr:rowOff>53378</xdr:rowOff>
    </xdr:to>
    <xdr:sp macro="" textlink="">
      <xdr:nvSpPr>
        <xdr:cNvPr id="267" name="楕円 266"/>
        <xdr:cNvSpPr/>
      </xdr:nvSpPr>
      <xdr:spPr>
        <a:xfrm>
          <a:off x="1079500" y="162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44505</xdr:rowOff>
    </xdr:from>
    <xdr:ext cx="534377" cy="259045"/>
    <xdr:sp macro="" textlink="">
      <xdr:nvSpPr>
        <xdr:cNvPr id="268" name="テキスト ボックス 267"/>
        <xdr:cNvSpPr txBox="1"/>
      </xdr:nvSpPr>
      <xdr:spPr>
        <a:xfrm>
          <a:off x="863111" y="163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110039</xdr:rowOff>
    </xdr:from>
    <xdr:to>
      <xdr:col>55</xdr:col>
      <xdr:colOff>0</xdr:colOff>
      <xdr:row>36</xdr:row>
      <xdr:rowOff>121450</xdr:rowOff>
    </xdr:to>
    <xdr:cxnSp macro="">
      <xdr:nvCxnSpPr>
        <xdr:cNvPr id="297" name="直線コネクタ 296"/>
        <xdr:cNvCxnSpPr/>
      </xdr:nvCxnSpPr>
      <xdr:spPr>
        <a:xfrm flipV="1">
          <a:off x="9639300" y="6282239"/>
          <a:ext cx="8382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120688</xdr:rowOff>
    </xdr:from>
    <xdr:to>
      <xdr:col>50</xdr:col>
      <xdr:colOff>114300</xdr:colOff>
      <xdr:row>36</xdr:row>
      <xdr:rowOff>121450</xdr:rowOff>
    </xdr:to>
    <xdr:cxnSp macro="">
      <xdr:nvCxnSpPr>
        <xdr:cNvPr id="300" name="直線コネクタ 299"/>
        <xdr:cNvCxnSpPr/>
      </xdr:nvCxnSpPr>
      <xdr:spPr>
        <a:xfrm>
          <a:off x="8750300" y="629288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120688</xdr:rowOff>
    </xdr:from>
    <xdr:to>
      <xdr:col>45</xdr:col>
      <xdr:colOff>177800</xdr:colOff>
      <xdr:row>37</xdr:row>
      <xdr:rowOff>34830</xdr:rowOff>
    </xdr:to>
    <xdr:cxnSp macro="">
      <xdr:nvCxnSpPr>
        <xdr:cNvPr id="303" name="直線コネクタ 302"/>
        <xdr:cNvCxnSpPr/>
      </xdr:nvCxnSpPr>
      <xdr:spPr>
        <a:xfrm flipV="1">
          <a:off x="7861300" y="6292888"/>
          <a:ext cx="889000" cy="8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5" name="テキスト ボックス 304"/>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53956</xdr:rowOff>
    </xdr:from>
    <xdr:to>
      <xdr:col>41</xdr:col>
      <xdr:colOff>50800</xdr:colOff>
      <xdr:row>37</xdr:row>
      <xdr:rowOff>34830</xdr:rowOff>
    </xdr:to>
    <xdr:cxnSp macro="">
      <xdr:nvCxnSpPr>
        <xdr:cNvPr id="306" name="直線コネクタ 305"/>
        <xdr:cNvCxnSpPr/>
      </xdr:nvCxnSpPr>
      <xdr:spPr>
        <a:xfrm>
          <a:off x="6972300" y="6054706"/>
          <a:ext cx="889000" cy="3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08" name="テキスト ボックス 307"/>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59239</xdr:rowOff>
    </xdr:from>
    <xdr:to>
      <xdr:col>55</xdr:col>
      <xdr:colOff>50800</xdr:colOff>
      <xdr:row>36</xdr:row>
      <xdr:rowOff>160839</xdr:rowOff>
    </xdr:to>
    <xdr:sp macro="" textlink="">
      <xdr:nvSpPr>
        <xdr:cNvPr id="316" name="楕円 315"/>
        <xdr:cNvSpPr/>
      </xdr:nvSpPr>
      <xdr:spPr>
        <a:xfrm>
          <a:off x="10426700" y="62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37666</xdr:rowOff>
    </xdr:from>
    <xdr:ext cx="534377" cy="259045"/>
    <xdr:sp macro="" textlink="">
      <xdr:nvSpPr>
        <xdr:cNvPr id="317" name="補助費等該当値テキスト"/>
        <xdr:cNvSpPr txBox="1"/>
      </xdr:nvSpPr>
      <xdr:spPr>
        <a:xfrm>
          <a:off x="10528300" y="62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70650</xdr:rowOff>
    </xdr:from>
    <xdr:to>
      <xdr:col>50</xdr:col>
      <xdr:colOff>165100</xdr:colOff>
      <xdr:row>37</xdr:row>
      <xdr:rowOff>800</xdr:rowOff>
    </xdr:to>
    <xdr:sp macro="" textlink="">
      <xdr:nvSpPr>
        <xdr:cNvPr id="318" name="楕円 317"/>
        <xdr:cNvSpPr/>
      </xdr:nvSpPr>
      <xdr:spPr>
        <a:xfrm>
          <a:off x="9588500" y="62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163377</xdr:rowOff>
    </xdr:from>
    <xdr:ext cx="534377" cy="259045"/>
    <xdr:sp macro="" textlink="">
      <xdr:nvSpPr>
        <xdr:cNvPr id="319" name="テキスト ボックス 318"/>
        <xdr:cNvSpPr txBox="1"/>
      </xdr:nvSpPr>
      <xdr:spPr>
        <a:xfrm>
          <a:off x="9372111" y="63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69888</xdr:rowOff>
    </xdr:from>
    <xdr:to>
      <xdr:col>46</xdr:col>
      <xdr:colOff>38100</xdr:colOff>
      <xdr:row>37</xdr:row>
      <xdr:rowOff>38</xdr:rowOff>
    </xdr:to>
    <xdr:sp macro="" textlink="">
      <xdr:nvSpPr>
        <xdr:cNvPr id="320" name="楕円 319"/>
        <xdr:cNvSpPr/>
      </xdr:nvSpPr>
      <xdr:spPr>
        <a:xfrm>
          <a:off x="8699500" y="62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162615</xdr:rowOff>
    </xdr:from>
    <xdr:ext cx="534377" cy="259045"/>
    <xdr:sp macro="" textlink="">
      <xdr:nvSpPr>
        <xdr:cNvPr id="321" name="テキスト ボックス 320"/>
        <xdr:cNvSpPr txBox="1"/>
      </xdr:nvSpPr>
      <xdr:spPr>
        <a:xfrm>
          <a:off x="8483111" y="633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155480</xdr:rowOff>
    </xdr:from>
    <xdr:to>
      <xdr:col>41</xdr:col>
      <xdr:colOff>101600</xdr:colOff>
      <xdr:row>37</xdr:row>
      <xdr:rowOff>85630</xdr:rowOff>
    </xdr:to>
    <xdr:sp macro="" textlink="">
      <xdr:nvSpPr>
        <xdr:cNvPr id="322" name="楕円 321"/>
        <xdr:cNvSpPr/>
      </xdr:nvSpPr>
      <xdr:spPr>
        <a:xfrm>
          <a:off x="7810500" y="63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76757</xdr:rowOff>
    </xdr:from>
    <xdr:ext cx="534377" cy="259045"/>
    <xdr:sp macro="" textlink="">
      <xdr:nvSpPr>
        <xdr:cNvPr id="323" name="テキスト ボックス 322"/>
        <xdr:cNvSpPr txBox="1"/>
      </xdr:nvSpPr>
      <xdr:spPr>
        <a:xfrm>
          <a:off x="7594111" y="64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3156</xdr:rowOff>
    </xdr:from>
    <xdr:to>
      <xdr:col>36</xdr:col>
      <xdr:colOff>165100</xdr:colOff>
      <xdr:row>35</xdr:row>
      <xdr:rowOff>104756</xdr:rowOff>
    </xdr:to>
    <xdr:sp macro="" textlink="">
      <xdr:nvSpPr>
        <xdr:cNvPr id="324" name="楕円 323"/>
        <xdr:cNvSpPr/>
      </xdr:nvSpPr>
      <xdr:spPr>
        <a:xfrm>
          <a:off x="6921500" y="60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121283</xdr:rowOff>
    </xdr:from>
    <xdr:ext cx="534377" cy="259045"/>
    <xdr:sp macro="" textlink="">
      <xdr:nvSpPr>
        <xdr:cNvPr id="325" name="テキスト ボックス 324"/>
        <xdr:cNvSpPr txBox="1"/>
      </xdr:nvSpPr>
      <xdr:spPr>
        <a:xfrm>
          <a:off x="6705111" y="57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169643</xdr:rowOff>
    </xdr:from>
    <xdr:to>
      <xdr:col>55</xdr:col>
      <xdr:colOff>0</xdr:colOff>
      <xdr:row>58</xdr:row>
      <xdr:rowOff>2323</xdr:rowOff>
    </xdr:to>
    <xdr:cxnSp macro="">
      <xdr:nvCxnSpPr>
        <xdr:cNvPr id="354" name="直線コネクタ 353"/>
        <xdr:cNvCxnSpPr/>
      </xdr:nvCxnSpPr>
      <xdr:spPr>
        <a:xfrm>
          <a:off x="9639300" y="9942293"/>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169643</xdr:rowOff>
    </xdr:from>
    <xdr:to>
      <xdr:col>50</xdr:col>
      <xdr:colOff>114300</xdr:colOff>
      <xdr:row>58</xdr:row>
      <xdr:rowOff>52554</xdr:rowOff>
    </xdr:to>
    <xdr:cxnSp macro="">
      <xdr:nvCxnSpPr>
        <xdr:cNvPr id="357" name="直線コネクタ 356"/>
        <xdr:cNvCxnSpPr/>
      </xdr:nvCxnSpPr>
      <xdr:spPr>
        <a:xfrm flipV="1">
          <a:off x="8750300" y="9942293"/>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160941</xdr:rowOff>
    </xdr:from>
    <xdr:to>
      <xdr:col>45</xdr:col>
      <xdr:colOff>177800</xdr:colOff>
      <xdr:row>58</xdr:row>
      <xdr:rowOff>52554</xdr:rowOff>
    </xdr:to>
    <xdr:cxnSp macro="">
      <xdr:nvCxnSpPr>
        <xdr:cNvPr id="360" name="直線コネクタ 359"/>
        <xdr:cNvCxnSpPr/>
      </xdr:nvCxnSpPr>
      <xdr:spPr>
        <a:xfrm>
          <a:off x="7861300" y="9933591"/>
          <a:ext cx="889000" cy="6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160941</xdr:rowOff>
    </xdr:from>
    <xdr:to>
      <xdr:col>41</xdr:col>
      <xdr:colOff>50800</xdr:colOff>
      <xdr:row>58</xdr:row>
      <xdr:rowOff>24615</xdr:rowOff>
    </xdr:to>
    <xdr:cxnSp macro="">
      <xdr:nvCxnSpPr>
        <xdr:cNvPr id="363" name="直線コネクタ 362"/>
        <xdr:cNvCxnSpPr/>
      </xdr:nvCxnSpPr>
      <xdr:spPr>
        <a:xfrm flipV="1">
          <a:off x="6972300" y="9933591"/>
          <a:ext cx="889000" cy="3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53592</xdr:rowOff>
    </xdr:from>
    <xdr:ext cx="534377" cy="259045"/>
    <xdr:sp macro="" textlink="">
      <xdr:nvSpPr>
        <xdr:cNvPr id="365" name="テキスト ボックス 364"/>
        <xdr:cNvSpPr txBox="1"/>
      </xdr:nvSpPr>
      <xdr:spPr>
        <a:xfrm>
          <a:off x="7594111" y="99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122973</xdr:rowOff>
    </xdr:from>
    <xdr:to>
      <xdr:col>55</xdr:col>
      <xdr:colOff>50800</xdr:colOff>
      <xdr:row>58</xdr:row>
      <xdr:rowOff>53123</xdr:rowOff>
    </xdr:to>
    <xdr:sp macro="" textlink="">
      <xdr:nvSpPr>
        <xdr:cNvPr id="373" name="楕円 372"/>
        <xdr:cNvSpPr/>
      </xdr:nvSpPr>
      <xdr:spPr>
        <a:xfrm>
          <a:off x="10426700" y="98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145850</xdr:rowOff>
    </xdr:from>
    <xdr:ext cx="534377" cy="259045"/>
    <xdr:sp macro="" textlink="">
      <xdr:nvSpPr>
        <xdr:cNvPr id="374" name="普通建設事業費該当値テキスト"/>
        <xdr:cNvSpPr txBox="1"/>
      </xdr:nvSpPr>
      <xdr:spPr>
        <a:xfrm>
          <a:off x="10528300" y="974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118843</xdr:rowOff>
    </xdr:from>
    <xdr:to>
      <xdr:col>50</xdr:col>
      <xdr:colOff>165100</xdr:colOff>
      <xdr:row>58</xdr:row>
      <xdr:rowOff>48993</xdr:rowOff>
    </xdr:to>
    <xdr:sp macro="" textlink="">
      <xdr:nvSpPr>
        <xdr:cNvPr id="375" name="楕円 374"/>
        <xdr:cNvSpPr/>
      </xdr:nvSpPr>
      <xdr:spPr>
        <a:xfrm>
          <a:off x="9588500" y="98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40120</xdr:rowOff>
    </xdr:from>
    <xdr:ext cx="534377" cy="259045"/>
    <xdr:sp macro="" textlink="">
      <xdr:nvSpPr>
        <xdr:cNvPr id="376" name="テキスト ボックス 375"/>
        <xdr:cNvSpPr txBox="1"/>
      </xdr:nvSpPr>
      <xdr:spPr>
        <a:xfrm>
          <a:off x="9372111" y="99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1754</xdr:rowOff>
    </xdr:from>
    <xdr:to>
      <xdr:col>46</xdr:col>
      <xdr:colOff>38100</xdr:colOff>
      <xdr:row>58</xdr:row>
      <xdr:rowOff>103354</xdr:rowOff>
    </xdr:to>
    <xdr:sp macro="" textlink="">
      <xdr:nvSpPr>
        <xdr:cNvPr id="377" name="楕円 376"/>
        <xdr:cNvSpPr/>
      </xdr:nvSpPr>
      <xdr:spPr>
        <a:xfrm>
          <a:off x="8699500" y="994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94481</xdr:rowOff>
    </xdr:from>
    <xdr:ext cx="534377" cy="259045"/>
    <xdr:sp macro="" textlink="">
      <xdr:nvSpPr>
        <xdr:cNvPr id="378" name="テキスト ボックス 377"/>
        <xdr:cNvSpPr txBox="1"/>
      </xdr:nvSpPr>
      <xdr:spPr>
        <a:xfrm>
          <a:off x="8483111" y="1003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110141</xdr:rowOff>
    </xdr:from>
    <xdr:to>
      <xdr:col>41</xdr:col>
      <xdr:colOff>101600</xdr:colOff>
      <xdr:row>58</xdr:row>
      <xdr:rowOff>40291</xdr:rowOff>
    </xdr:to>
    <xdr:sp macro="" textlink="">
      <xdr:nvSpPr>
        <xdr:cNvPr id="379" name="楕円 378"/>
        <xdr:cNvSpPr/>
      </xdr:nvSpPr>
      <xdr:spPr>
        <a:xfrm>
          <a:off x="7810500" y="98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56818</xdr:rowOff>
    </xdr:from>
    <xdr:ext cx="534377" cy="259045"/>
    <xdr:sp macro="" textlink="">
      <xdr:nvSpPr>
        <xdr:cNvPr id="380" name="テキスト ボックス 379"/>
        <xdr:cNvSpPr txBox="1"/>
      </xdr:nvSpPr>
      <xdr:spPr>
        <a:xfrm>
          <a:off x="7594111" y="96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145265</xdr:rowOff>
    </xdr:from>
    <xdr:to>
      <xdr:col>36</xdr:col>
      <xdr:colOff>165100</xdr:colOff>
      <xdr:row>58</xdr:row>
      <xdr:rowOff>75415</xdr:rowOff>
    </xdr:to>
    <xdr:sp macro="" textlink="">
      <xdr:nvSpPr>
        <xdr:cNvPr id="381" name="楕円 380"/>
        <xdr:cNvSpPr/>
      </xdr:nvSpPr>
      <xdr:spPr>
        <a:xfrm>
          <a:off x="6921500" y="991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66542</xdr:rowOff>
    </xdr:from>
    <xdr:ext cx="534377" cy="259045"/>
    <xdr:sp macro="" textlink="">
      <xdr:nvSpPr>
        <xdr:cNvPr id="382" name="テキスト ボックス 381"/>
        <xdr:cNvSpPr txBox="1"/>
      </xdr:nvSpPr>
      <xdr:spPr>
        <a:xfrm>
          <a:off x="6705111" y="100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8717</xdr:rowOff>
    </xdr:from>
    <xdr:to>
      <xdr:col>55</xdr:col>
      <xdr:colOff>0</xdr:colOff>
      <xdr:row>78</xdr:row>
      <xdr:rowOff>98017</xdr:rowOff>
    </xdr:to>
    <xdr:cxnSp macro="">
      <xdr:nvCxnSpPr>
        <xdr:cNvPr id="409" name="直線コネクタ 408"/>
        <xdr:cNvCxnSpPr/>
      </xdr:nvCxnSpPr>
      <xdr:spPr>
        <a:xfrm>
          <a:off x="9639300" y="13381817"/>
          <a:ext cx="838200" cy="8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8717</xdr:rowOff>
    </xdr:from>
    <xdr:to>
      <xdr:col>50</xdr:col>
      <xdr:colOff>114300</xdr:colOff>
      <xdr:row>78</xdr:row>
      <xdr:rowOff>49037</xdr:rowOff>
    </xdr:to>
    <xdr:cxnSp macro="">
      <xdr:nvCxnSpPr>
        <xdr:cNvPr id="412" name="直線コネクタ 411"/>
        <xdr:cNvCxnSpPr/>
      </xdr:nvCxnSpPr>
      <xdr:spPr>
        <a:xfrm flipV="1">
          <a:off x="8750300" y="13381817"/>
          <a:ext cx="889000" cy="4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76499</xdr:rowOff>
    </xdr:from>
    <xdr:ext cx="534377" cy="259045"/>
    <xdr:sp macro="" textlink="">
      <xdr:nvSpPr>
        <xdr:cNvPr id="414" name="テキスト ボックス 413"/>
        <xdr:cNvSpPr txBox="1"/>
      </xdr:nvSpPr>
      <xdr:spPr>
        <a:xfrm>
          <a:off x="9372111" y="134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121134</xdr:rowOff>
    </xdr:from>
    <xdr:to>
      <xdr:col>45</xdr:col>
      <xdr:colOff>177800</xdr:colOff>
      <xdr:row>78</xdr:row>
      <xdr:rowOff>49037</xdr:rowOff>
    </xdr:to>
    <xdr:cxnSp macro="">
      <xdr:nvCxnSpPr>
        <xdr:cNvPr id="415" name="直線コネクタ 414"/>
        <xdr:cNvCxnSpPr/>
      </xdr:nvCxnSpPr>
      <xdr:spPr>
        <a:xfrm>
          <a:off x="7861300" y="13322784"/>
          <a:ext cx="889000" cy="9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19" name="テキスト ボックス 418"/>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47217</xdr:rowOff>
    </xdr:from>
    <xdr:to>
      <xdr:col>55</xdr:col>
      <xdr:colOff>50800</xdr:colOff>
      <xdr:row>78</xdr:row>
      <xdr:rowOff>148817</xdr:rowOff>
    </xdr:to>
    <xdr:sp macro="" textlink="">
      <xdr:nvSpPr>
        <xdr:cNvPr id="425" name="楕円 424"/>
        <xdr:cNvSpPr/>
      </xdr:nvSpPr>
      <xdr:spPr>
        <a:xfrm>
          <a:off x="10426700" y="134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20546</xdr:rowOff>
    </xdr:from>
    <xdr:ext cx="469744" cy="259045"/>
    <xdr:sp macro="" textlink="">
      <xdr:nvSpPr>
        <xdr:cNvPr id="426" name="普通建設事業費 （ うち新規整備　）該当値テキスト"/>
        <xdr:cNvSpPr txBox="1"/>
      </xdr:nvSpPr>
      <xdr:spPr>
        <a:xfrm>
          <a:off x="10528300" y="133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129367</xdr:rowOff>
    </xdr:from>
    <xdr:to>
      <xdr:col>50</xdr:col>
      <xdr:colOff>165100</xdr:colOff>
      <xdr:row>78</xdr:row>
      <xdr:rowOff>59517</xdr:rowOff>
    </xdr:to>
    <xdr:sp macro="" textlink="">
      <xdr:nvSpPr>
        <xdr:cNvPr id="427" name="楕円 426"/>
        <xdr:cNvSpPr/>
      </xdr:nvSpPr>
      <xdr:spPr>
        <a:xfrm>
          <a:off x="9588500" y="133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76044</xdr:rowOff>
    </xdr:from>
    <xdr:ext cx="534377" cy="259045"/>
    <xdr:sp macro="" textlink="">
      <xdr:nvSpPr>
        <xdr:cNvPr id="428" name="テキスト ボックス 427"/>
        <xdr:cNvSpPr txBox="1"/>
      </xdr:nvSpPr>
      <xdr:spPr>
        <a:xfrm>
          <a:off x="9372111" y="1310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169687</xdr:rowOff>
    </xdr:from>
    <xdr:to>
      <xdr:col>46</xdr:col>
      <xdr:colOff>38100</xdr:colOff>
      <xdr:row>78</xdr:row>
      <xdr:rowOff>99837</xdr:rowOff>
    </xdr:to>
    <xdr:sp macro="" textlink="">
      <xdr:nvSpPr>
        <xdr:cNvPr id="429" name="楕円 428"/>
        <xdr:cNvSpPr/>
      </xdr:nvSpPr>
      <xdr:spPr>
        <a:xfrm>
          <a:off x="86995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116364</xdr:rowOff>
    </xdr:from>
    <xdr:ext cx="534377" cy="259045"/>
    <xdr:sp macro="" textlink="">
      <xdr:nvSpPr>
        <xdr:cNvPr id="430" name="テキスト ボックス 429"/>
        <xdr:cNvSpPr txBox="1"/>
      </xdr:nvSpPr>
      <xdr:spPr>
        <a:xfrm>
          <a:off x="8483111" y="1314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70334</xdr:rowOff>
    </xdr:from>
    <xdr:to>
      <xdr:col>41</xdr:col>
      <xdr:colOff>101600</xdr:colOff>
      <xdr:row>78</xdr:row>
      <xdr:rowOff>484</xdr:rowOff>
    </xdr:to>
    <xdr:sp macro="" textlink="">
      <xdr:nvSpPr>
        <xdr:cNvPr id="431" name="楕円 430"/>
        <xdr:cNvSpPr/>
      </xdr:nvSpPr>
      <xdr:spPr>
        <a:xfrm>
          <a:off x="7810500" y="132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17011</xdr:rowOff>
    </xdr:from>
    <xdr:ext cx="534377" cy="259045"/>
    <xdr:sp macro="" textlink="">
      <xdr:nvSpPr>
        <xdr:cNvPr id="432" name="テキスト ボックス 431"/>
        <xdr:cNvSpPr txBox="1"/>
      </xdr:nvSpPr>
      <xdr:spPr>
        <a:xfrm>
          <a:off x="7594111" y="13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152615</xdr:rowOff>
    </xdr:from>
    <xdr:to>
      <xdr:col>55</xdr:col>
      <xdr:colOff>0</xdr:colOff>
      <xdr:row>97</xdr:row>
      <xdr:rowOff>143390</xdr:rowOff>
    </xdr:to>
    <xdr:cxnSp macro="">
      <xdr:nvCxnSpPr>
        <xdr:cNvPr id="463" name="直線コネクタ 462"/>
        <xdr:cNvCxnSpPr/>
      </xdr:nvCxnSpPr>
      <xdr:spPr>
        <a:xfrm flipV="1">
          <a:off x="9639300" y="16440365"/>
          <a:ext cx="838200" cy="33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4" name="普通建設事業費 （ うち更新整備　）平均値テキスト"/>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143390</xdr:rowOff>
    </xdr:from>
    <xdr:to>
      <xdr:col>50</xdr:col>
      <xdr:colOff>114300</xdr:colOff>
      <xdr:row>98</xdr:row>
      <xdr:rowOff>128580</xdr:rowOff>
    </xdr:to>
    <xdr:cxnSp macro="">
      <xdr:nvCxnSpPr>
        <xdr:cNvPr id="466" name="直線コネクタ 465"/>
        <xdr:cNvCxnSpPr/>
      </xdr:nvCxnSpPr>
      <xdr:spPr>
        <a:xfrm flipV="1">
          <a:off x="8750300" y="16774040"/>
          <a:ext cx="889000" cy="15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128580</xdr:rowOff>
    </xdr:from>
    <xdr:to>
      <xdr:col>45</xdr:col>
      <xdr:colOff>177800</xdr:colOff>
      <xdr:row>99</xdr:row>
      <xdr:rowOff>20176</xdr:rowOff>
    </xdr:to>
    <xdr:cxnSp macro="">
      <xdr:nvCxnSpPr>
        <xdr:cNvPr id="469" name="直線コネクタ 468"/>
        <xdr:cNvCxnSpPr/>
      </xdr:nvCxnSpPr>
      <xdr:spPr>
        <a:xfrm flipV="1">
          <a:off x="7861300" y="16930680"/>
          <a:ext cx="889000" cy="6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3" name="テキスト ボックス 472"/>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101815</xdr:rowOff>
    </xdr:from>
    <xdr:to>
      <xdr:col>55</xdr:col>
      <xdr:colOff>50800</xdr:colOff>
      <xdr:row>96</xdr:row>
      <xdr:rowOff>31965</xdr:rowOff>
    </xdr:to>
    <xdr:sp macro="" textlink="">
      <xdr:nvSpPr>
        <xdr:cNvPr id="479" name="楕円 478"/>
        <xdr:cNvSpPr/>
      </xdr:nvSpPr>
      <xdr:spPr>
        <a:xfrm>
          <a:off x="10426700" y="163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124692</xdr:rowOff>
    </xdr:from>
    <xdr:ext cx="534377" cy="259045"/>
    <xdr:sp macro="" textlink="">
      <xdr:nvSpPr>
        <xdr:cNvPr id="480" name="普通建設事業費 （ うち更新整備　）該当値テキスト"/>
        <xdr:cNvSpPr txBox="1"/>
      </xdr:nvSpPr>
      <xdr:spPr>
        <a:xfrm>
          <a:off x="10528300" y="1624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92590</xdr:rowOff>
    </xdr:from>
    <xdr:to>
      <xdr:col>50</xdr:col>
      <xdr:colOff>165100</xdr:colOff>
      <xdr:row>98</xdr:row>
      <xdr:rowOff>22740</xdr:rowOff>
    </xdr:to>
    <xdr:sp macro="" textlink="">
      <xdr:nvSpPr>
        <xdr:cNvPr id="481" name="楕円 480"/>
        <xdr:cNvSpPr/>
      </xdr:nvSpPr>
      <xdr:spPr>
        <a:xfrm>
          <a:off x="9588500" y="167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13867</xdr:rowOff>
    </xdr:from>
    <xdr:ext cx="534377" cy="259045"/>
    <xdr:sp macro="" textlink="">
      <xdr:nvSpPr>
        <xdr:cNvPr id="482" name="テキスト ボックス 481"/>
        <xdr:cNvSpPr txBox="1"/>
      </xdr:nvSpPr>
      <xdr:spPr>
        <a:xfrm>
          <a:off x="9372111" y="1681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77780</xdr:rowOff>
    </xdr:from>
    <xdr:to>
      <xdr:col>46</xdr:col>
      <xdr:colOff>38100</xdr:colOff>
      <xdr:row>99</xdr:row>
      <xdr:rowOff>7930</xdr:rowOff>
    </xdr:to>
    <xdr:sp macro="" textlink="">
      <xdr:nvSpPr>
        <xdr:cNvPr id="483" name="楕円 482"/>
        <xdr:cNvSpPr/>
      </xdr:nvSpPr>
      <xdr:spPr>
        <a:xfrm>
          <a:off x="8699500" y="168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170507</xdr:rowOff>
    </xdr:from>
    <xdr:ext cx="469744" cy="259045"/>
    <xdr:sp macro="" textlink="">
      <xdr:nvSpPr>
        <xdr:cNvPr id="484" name="テキスト ボックス 483"/>
        <xdr:cNvSpPr txBox="1"/>
      </xdr:nvSpPr>
      <xdr:spPr>
        <a:xfrm>
          <a:off x="8515428" y="169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140826</xdr:rowOff>
    </xdr:from>
    <xdr:to>
      <xdr:col>41</xdr:col>
      <xdr:colOff>101600</xdr:colOff>
      <xdr:row>99</xdr:row>
      <xdr:rowOff>70976</xdr:rowOff>
    </xdr:to>
    <xdr:sp macro="" textlink="">
      <xdr:nvSpPr>
        <xdr:cNvPr id="485" name="楕円 484"/>
        <xdr:cNvSpPr/>
      </xdr:nvSpPr>
      <xdr:spPr>
        <a:xfrm>
          <a:off x="7810500" y="169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62103</xdr:rowOff>
    </xdr:from>
    <xdr:ext cx="469744" cy="259045"/>
    <xdr:sp macro="" textlink="">
      <xdr:nvSpPr>
        <xdr:cNvPr id="486" name="テキスト ボックス 485"/>
        <xdr:cNvSpPr txBox="1"/>
      </xdr:nvSpPr>
      <xdr:spPr>
        <a:xfrm>
          <a:off x="7626428" y="1703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38544</xdr:rowOff>
    </xdr:from>
    <xdr:to>
      <xdr:col>85</xdr:col>
      <xdr:colOff>127000</xdr:colOff>
      <xdr:row>39</xdr:row>
      <xdr:rowOff>44450</xdr:rowOff>
    </xdr:to>
    <xdr:cxnSp macro="">
      <xdr:nvCxnSpPr>
        <xdr:cNvPr id="515" name="直線コネクタ 514"/>
        <xdr:cNvCxnSpPr/>
      </xdr:nvCxnSpPr>
      <xdr:spPr>
        <a:xfrm flipV="1">
          <a:off x="15481300" y="6725094"/>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39212</xdr:rowOff>
    </xdr:from>
    <xdr:to>
      <xdr:col>76</xdr:col>
      <xdr:colOff>114300</xdr:colOff>
      <xdr:row>39</xdr:row>
      <xdr:rowOff>44450</xdr:rowOff>
    </xdr:to>
    <xdr:cxnSp macro="">
      <xdr:nvCxnSpPr>
        <xdr:cNvPr id="521" name="直線コネクタ 520"/>
        <xdr:cNvCxnSpPr/>
      </xdr:nvCxnSpPr>
      <xdr:spPr>
        <a:xfrm>
          <a:off x="13703300" y="672576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39212</xdr:rowOff>
    </xdr:from>
    <xdr:to>
      <xdr:col>71</xdr:col>
      <xdr:colOff>177800</xdr:colOff>
      <xdr:row>39</xdr:row>
      <xdr:rowOff>43555</xdr:rowOff>
    </xdr:to>
    <xdr:cxnSp macro="">
      <xdr:nvCxnSpPr>
        <xdr:cNvPr id="524" name="直線コネクタ 523"/>
        <xdr:cNvCxnSpPr/>
      </xdr:nvCxnSpPr>
      <xdr:spPr>
        <a:xfrm flipV="1">
          <a:off x="12814300" y="672576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159194</xdr:rowOff>
    </xdr:from>
    <xdr:to>
      <xdr:col>85</xdr:col>
      <xdr:colOff>177800</xdr:colOff>
      <xdr:row>39</xdr:row>
      <xdr:rowOff>89344</xdr:rowOff>
    </xdr:to>
    <xdr:sp macro="" textlink="">
      <xdr:nvSpPr>
        <xdr:cNvPr id="534" name="楕円 533"/>
        <xdr:cNvSpPr/>
      </xdr:nvSpPr>
      <xdr:spPr>
        <a:xfrm>
          <a:off x="162687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378565" cy="259045"/>
    <xdr:sp macro="" textlink="">
      <xdr:nvSpPr>
        <xdr:cNvPr id="535" name="災害復旧事業費該当値テキスト"/>
        <xdr:cNvSpPr txBox="1"/>
      </xdr:nvSpPr>
      <xdr:spPr>
        <a:xfrm>
          <a:off x="16370300"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159862</xdr:rowOff>
    </xdr:from>
    <xdr:to>
      <xdr:col>72</xdr:col>
      <xdr:colOff>38100</xdr:colOff>
      <xdr:row>39</xdr:row>
      <xdr:rowOff>90012</xdr:rowOff>
    </xdr:to>
    <xdr:sp macro="" textlink="">
      <xdr:nvSpPr>
        <xdr:cNvPr id="540" name="楕円 539"/>
        <xdr:cNvSpPr/>
      </xdr:nvSpPr>
      <xdr:spPr>
        <a:xfrm>
          <a:off x="13652500" y="66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81139</xdr:rowOff>
    </xdr:from>
    <xdr:ext cx="378565" cy="259045"/>
    <xdr:sp macro="" textlink="">
      <xdr:nvSpPr>
        <xdr:cNvPr id="541" name="テキスト ボックス 540"/>
        <xdr:cNvSpPr txBox="1"/>
      </xdr:nvSpPr>
      <xdr:spPr>
        <a:xfrm>
          <a:off x="13514017" y="6767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164205</xdr:rowOff>
    </xdr:from>
    <xdr:to>
      <xdr:col>67</xdr:col>
      <xdr:colOff>101600</xdr:colOff>
      <xdr:row>39</xdr:row>
      <xdr:rowOff>94355</xdr:rowOff>
    </xdr:to>
    <xdr:sp macro="" textlink="">
      <xdr:nvSpPr>
        <xdr:cNvPr id="542" name="楕円 541"/>
        <xdr:cNvSpPr/>
      </xdr:nvSpPr>
      <xdr:spPr>
        <a:xfrm>
          <a:off x="12763500" y="6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85482</xdr:rowOff>
    </xdr:from>
    <xdr:ext cx="313932" cy="259045"/>
    <xdr:sp macro="" textlink="">
      <xdr:nvSpPr>
        <xdr:cNvPr id="543" name="テキスト ボックス 542"/>
        <xdr:cNvSpPr txBox="1"/>
      </xdr:nvSpPr>
      <xdr:spPr>
        <a:xfrm>
          <a:off x="12657333" y="677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149027</xdr:rowOff>
    </xdr:from>
    <xdr:to>
      <xdr:col>85</xdr:col>
      <xdr:colOff>127000</xdr:colOff>
      <xdr:row>74</xdr:row>
      <xdr:rowOff>150947</xdr:rowOff>
    </xdr:to>
    <xdr:cxnSp macro="">
      <xdr:nvCxnSpPr>
        <xdr:cNvPr id="619" name="直線コネクタ 618"/>
        <xdr:cNvCxnSpPr/>
      </xdr:nvCxnSpPr>
      <xdr:spPr>
        <a:xfrm flipV="1">
          <a:off x="15481300" y="12836327"/>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11821</xdr:rowOff>
    </xdr:from>
    <xdr:to>
      <xdr:col>81</xdr:col>
      <xdr:colOff>50800</xdr:colOff>
      <xdr:row>74</xdr:row>
      <xdr:rowOff>150947</xdr:rowOff>
    </xdr:to>
    <xdr:cxnSp macro="">
      <xdr:nvCxnSpPr>
        <xdr:cNvPr id="622" name="直線コネクタ 621"/>
        <xdr:cNvCxnSpPr/>
      </xdr:nvCxnSpPr>
      <xdr:spPr>
        <a:xfrm>
          <a:off x="14592300" y="12699121"/>
          <a:ext cx="8890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11821</xdr:rowOff>
    </xdr:from>
    <xdr:to>
      <xdr:col>76</xdr:col>
      <xdr:colOff>114300</xdr:colOff>
      <xdr:row>74</xdr:row>
      <xdr:rowOff>136843</xdr:rowOff>
    </xdr:to>
    <xdr:cxnSp macro="">
      <xdr:nvCxnSpPr>
        <xdr:cNvPr id="625" name="直線コネクタ 624"/>
        <xdr:cNvCxnSpPr/>
      </xdr:nvCxnSpPr>
      <xdr:spPr>
        <a:xfrm flipV="1">
          <a:off x="13703300" y="12699121"/>
          <a:ext cx="889000" cy="1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7" name="テキスト ボックス 626"/>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136843</xdr:rowOff>
    </xdr:from>
    <xdr:to>
      <xdr:col>71</xdr:col>
      <xdr:colOff>177800</xdr:colOff>
      <xdr:row>74</xdr:row>
      <xdr:rowOff>146490</xdr:rowOff>
    </xdr:to>
    <xdr:cxnSp macro="">
      <xdr:nvCxnSpPr>
        <xdr:cNvPr id="628" name="直線コネクタ 627"/>
        <xdr:cNvCxnSpPr/>
      </xdr:nvCxnSpPr>
      <xdr:spPr>
        <a:xfrm flipV="1">
          <a:off x="12814300" y="12824143"/>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0" name="テキスト ボックス 629"/>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98227</xdr:rowOff>
    </xdr:from>
    <xdr:to>
      <xdr:col>85</xdr:col>
      <xdr:colOff>177800</xdr:colOff>
      <xdr:row>75</xdr:row>
      <xdr:rowOff>28377</xdr:rowOff>
    </xdr:to>
    <xdr:sp macro="" textlink="">
      <xdr:nvSpPr>
        <xdr:cNvPr id="638" name="楕円 637"/>
        <xdr:cNvSpPr/>
      </xdr:nvSpPr>
      <xdr:spPr>
        <a:xfrm>
          <a:off x="16268700" y="127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76654</xdr:rowOff>
    </xdr:from>
    <xdr:ext cx="534377" cy="259045"/>
    <xdr:sp macro="" textlink="">
      <xdr:nvSpPr>
        <xdr:cNvPr id="639" name="公債費該当値テキスト"/>
        <xdr:cNvSpPr txBox="1"/>
      </xdr:nvSpPr>
      <xdr:spPr>
        <a:xfrm>
          <a:off x="16370300" y="127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100147</xdr:rowOff>
    </xdr:from>
    <xdr:to>
      <xdr:col>81</xdr:col>
      <xdr:colOff>101600</xdr:colOff>
      <xdr:row>75</xdr:row>
      <xdr:rowOff>30297</xdr:rowOff>
    </xdr:to>
    <xdr:sp macro="" textlink="">
      <xdr:nvSpPr>
        <xdr:cNvPr id="640" name="楕円 639"/>
        <xdr:cNvSpPr/>
      </xdr:nvSpPr>
      <xdr:spPr>
        <a:xfrm>
          <a:off x="15430500" y="127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21424</xdr:rowOff>
    </xdr:from>
    <xdr:ext cx="534377" cy="259045"/>
    <xdr:sp macro="" textlink="">
      <xdr:nvSpPr>
        <xdr:cNvPr id="641" name="テキスト ボックス 640"/>
        <xdr:cNvSpPr txBox="1"/>
      </xdr:nvSpPr>
      <xdr:spPr>
        <a:xfrm>
          <a:off x="15214111" y="128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132471</xdr:rowOff>
    </xdr:from>
    <xdr:to>
      <xdr:col>76</xdr:col>
      <xdr:colOff>165100</xdr:colOff>
      <xdr:row>74</xdr:row>
      <xdr:rowOff>62621</xdr:rowOff>
    </xdr:to>
    <xdr:sp macro="" textlink="">
      <xdr:nvSpPr>
        <xdr:cNvPr id="642" name="楕円 641"/>
        <xdr:cNvSpPr/>
      </xdr:nvSpPr>
      <xdr:spPr>
        <a:xfrm>
          <a:off x="14541500" y="126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53748</xdr:rowOff>
    </xdr:from>
    <xdr:ext cx="534377" cy="259045"/>
    <xdr:sp macro="" textlink="">
      <xdr:nvSpPr>
        <xdr:cNvPr id="643" name="テキスト ボックス 642"/>
        <xdr:cNvSpPr txBox="1"/>
      </xdr:nvSpPr>
      <xdr:spPr>
        <a:xfrm>
          <a:off x="14325111" y="127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86043</xdr:rowOff>
    </xdr:from>
    <xdr:to>
      <xdr:col>72</xdr:col>
      <xdr:colOff>38100</xdr:colOff>
      <xdr:row>75</xdr:row>
      <xdr:rowOff>16193</xdr:rowOff>
    </xdr:to>
    <xdr:sp macro="" textlink="">
      <xdr:nvSpPr>
        <xdr:cNvPr id="644" name="楕円 643"/>
        <xdr:cNvSpPr/>
      </xdr:nvSpPr>
      <xdr:spPr>
        <a:xfrm>
          <a:off x="13652500" y="127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7320</xdr:rowOff>
    </xdr:from>
    <xdr:ext cx="534377" cy="259045"/>
    <xdr:sp macro="" textlink="">
      <xdr:nvSpPr>
        <xdr:cNvPr id="645" name="テキスト ボックス 644"/>
        <xdr:cNvSpPr txBox="1"/>
      </xdr:nvSpPr>
      <xdr:spPr>
        <a:xfrm>
          <a:off x="13436111" y="128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95690</xdr:rowOff>
    </xdr:from>
    <xdr:to>
      <xdr:col>67</xdr:col>
      <xdr:colOff>101600</xdr:colOff>
      <xdr:row>75</xdr:row>
      <xdr:rowOff>25840</xdr:rowOff>
    </xdr:to>
    <xdr:sp macro="" textlink="">
      <xdr:nvSpPr>
        <xdr:cNvPr id="646" name="楕円 645"/>
        <xdr:cNvSpPr/>
      </xdr:nvSpPr>
      <xdr:spPr>
        <a:xfrm>
          <a:off x="12763500" y="1278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16967</xdr:rowOff>
    </xdr:from>
    <xdr:ext cx="534377" cy="259045"/>
    <xdr:sp macro="" textlink="">
      <xdr:nvSpPr>
        <xdr:cNvPr id="647" name="テキスト ボックス 646"/>
        <xdr:cNvSpPr txBox="1"/>
      </xdr:nvSpPr>
      <xdr:spPr>
        <a:xfrm>
          <a:off x="12547111" y="1287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124315</xdr:rowOff>
    </xdr:from>
    <xdr:to>
      <xdr:col>85</xdr:col>
      <xdr:colOff>127000</xdr:colOff>
      <xdr:row>98</xdr:row>
      <xdr:rowOff>133596</xdr:rowOff>
    </xdr:to>
    <xdr:cxnSp macro="">
      <xdr:nvCxnSpPr>
        <xdr:cNvPr id="674" name="直線コネクタ 673"/>
        <xdr:cNvCxnSpPr/>
      </xdr:nvCxnSpPr>
      <xdr:spPr>
        <a:xfrm flipV="1">
          <a:off x="15481300" y="16926415"/>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5"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103248</xdr:rowOff>
    </xdr:from>
    <xdr:to>
      <xdr:col>81</xdr:col>
      <xdr:colOff>50800</xdr:colOff>
      <xdr:row>98</xdr:row>
      <xdr:rowOff>133596</xdr:rowOff>
    </xdr:to>
    <xdr:cxnSp macro="">
      <xdr:nvCxnSpPr>
        <xdr:cNvPr id="677" name="直線コネクタ 676"/>
        <xdr:cNvCxnSpPr/>
      </xdr:nvCxnSpPr>
      <xdr:spPr>
        <a:xfrm>
          <a:off x="14592300" y="16905348"/>
          <a:ext cx="889000" cy="3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88654</xdr:rowOff>
    </xdr:from>
    <xdr:to>
      <xdr:col>76</xdr:col>
      <xdr:colOff>114300</xdr:colOff>
      <xdr:row>98</xdr:row>
      <xdr:rowOff>103248</xdr:rowOff>
    </xdr:to>
    <xdr:cxnSp macro="">
      <xdr:nvCxnSpPr>
        <xdr:cNvPr id="680" name="直線コネクタ 679"/>
        <xdr:cNvCxnSpPr/>
      </xdr:nvCxnSpPr>
      <xdr:spPr>
        <a:xfrm>
          <a:off x="13703300" y="16890754"/>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79871</xdr:rowOff>
    </xdr:from>
    <xdr:to>
      <xdr:col>71</xdr:col>
      <xdr:colOff>177800</xdr:colOff>
      <xdr:row>98</xdr:row>
      <xdr:rowOff>88654</xdr:rowOff>
    </xdr:to>
    <xdr:cxnSp macro="">
      <xdr:nvCxnSpPr>
        <xdr:cNvPr id="683" name="直線コネクタ 682"/>
        <xdr:cNvCxnSpPr/>
      </xdr:nvCxnSpPr>
      <xdr:spPr>
        <a:xfrm>
          <a:off x="12814300" y="16881971"/>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5" name="テキスト ボックス 684"/>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73515</xdr:rowOff>
    </xdr:from>
    <xdr:to>
      <xdr:col>85</xdr:col>
      <xdr:colOff>177800</xdr:colOff>
      <xdr:row>99</xdr:row>
      <xdr:rowOff>3665</xdr:rowOff>
    </xdr:to>
    <xdr:sp macro="" textlink="">
      <xdr:nvSpPr>
        <xdr:cNvPr id="693" name="楕円 692"/>
        <xdr:cNvSpPr/>
      </xdr:nvSpPr>
      <xdr:spPr>
        <a:xfrm>
          <a:off x="16268700" y="168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4"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82796</xdr:rowOff>
    </xdr:from>
    <xdr:to>
      <xdr:col>81</xdr:col>
      <xdr:colOff>101600</xdr:colOff>
      <xdr:row>99</xdr:row>
      <xdr:rowOff>12946</xdr:rowOff>
    </xdr:to>
    <xdr:sp macro="" textlink="">
      <xdr:nvSpPr>
        <xdr:cNvPr id="695" name="楕円 694"/>
        <xdr:cNvSpPr/>
      </xdr:nvSpPr>
      <xdr:spPr>
        <a:xfrm>
          <a:off x="15430500" y="168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4073</xdr:rowOff>
    </xdr:from>
    <xdr:ext cx="469744" cy="259045"/>
    <xdr:sp macro="" textlink="">
      <xdr:nvSpPr>
        <xdr:cNvPr id="696" name="テキスト ボックス 695"/>
        <xdr:cNvSpPr txBox="1"/>
      </xdr:nvSpPr>
      <xdr:spPr>
        <a:xfrm>
          <a:off x="15246428" y="1697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52448</xdr:rowOff>
    </xdr:from>
    <xdr:to>
      <xdr:col>76</xdr:col>
      <xdr:colOff>165100</xdr:colOff>
      <xdr:row>98</xdr:row>
      <xdr:rowOff>154048</xdr:rowOff>
    </xdr:to>
    <xdr:sp macro="" textlink="">
      <xdr:nvSpPr>
        <xdr:cNvPr id="697" name="楕円 696"/>
        <xdr:cNvSpPr/>
      </xdr:nvSpPr>
      <xdr:spPr>
        <a:xfrm>
          <a:off x="14541500" y="168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145175</xdr:rowOff>
    </xdr:from>
    <xdr:ext cx="469744" cy="259045"/>
    <xdr:sp macro="" textlink="">
      <xdr:nvSpPr>
        <xdr:cNvPr id="698" name="テキスト ボックス 697"/>
        <xdr:cNvSpPr txBox="1"/>
      </xdr:nvSpPr>
      <xdr:spPr>
        <a:xfrm>
          <a:off x="14357428" y="169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37854</xdr:rowOff>
    </xdr:from>
    <xdr:to>
      <xdr:col>72</xdr:col>
      <xdr:colOff>38100</xdr:colOff>
      <xdr:row>98</xdr:row>
      <xdr:rowOff>139454</xdr:rowOff>
    </xdr:to>
    <xdr:sp macro="" textlink="">
      <xdr:nvSpPr>
        <xdr:cNvPr id="699" name="楕円 698"/>
        <xdr:cNvSpPr/>
      </xdr:nvSpPr>
      <xdr:spPr>
        <a:xfrm>
          <a:off x="13652500" y="168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155981</xdr:rowOff>
    </xdr:from>
    <xdr:ext cx="534377" cy="259045"/>
    <xdr:sp macro="" textlink="">
      <xdr:nvSpPr>
        <xdr:cNvPr id="700" name="テキスト ボックス 699"/>
        <xdr:cNvSpPr txBox="1"/>
      </xdr:nvSpPr>
      <xdr:spPr>
        <a:xfrm>
          <a:off x="13436111" y="166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29071</xdr:rowOff>
    </xdr:from>
    <xdr:to>
      <xdr:col>67</xdr:col>
      <xdr:colOff>101600</xdr:colOff>
      <xdr:row>98</xdr:row>
      <xdr:rowOff>130671</xdr:rowOff>
    </xdr:to>
    <xdr:sp macro="" textlink="">
      <xdr:nvSpPr>
        <xdr:cNvPr id="701" name="楕円 700"/>
        <xdr:cNvSpPr/>
      </xdr:nvSpPr>
      <xdr:spPr>
        <a:xfrm>
          <a:off x="12763500" y="168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147198</xdr:rowOff>
    </xdr:from>
    <xdr:ext cx="534377" cy="259045"/>
    <xdr:sp macro="" textlink="">
      <xdr:nvSpPr>
        <xdr:cNvPr id="702" name="テキスト ボックス 701"/>
        <xdr:cNvSpPr txBox="1"/>
      </xdr:nvSpPr>
      <xdr:spPr>
        <a:xfrm>
          <a:off x="12547111" y="16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31572</xdr:rowOff>
    </xdr:from>
    <xdr:to>
      <xdr:col>116</xdr:col>
      <xdr:colOff>63500</xdr:colOff>
      <xdr:row>35</xdr:row>
      <xdr:rowOff>55347</xdr:rowOff>
    </xdr:to>
    <xdr:cxnSp macro="">
      <xdr:nvCxnSpPr>
        <xdr:cNvPr id="727" name="直線コネクタ 726"/>
        <xdr:cNvCxnSpPr/>
      </xdr:nvCxnSpPr>
      <xdr:spPr>
        <a:xfrm flipV="1">
          <a:off x="21323300" y="6032322"/>
          <a:ext cx="8382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28" name="投資及び出資金平均値テキスト"/>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55347</xdr:rowOff>
    </xdr:from>
    <xdr:to>
      <xdr:col>111</xdr:col>
      <xdr:colOff>177800</xdr:colOff>
      <xdr:row>36</xdr:row>
      <xdr:rowOff>78664</xdr:rowOff>
    </xdr:to>
    <xdr:cxnSp macro="">
      <xdr:nvCxnSpPr>
        <xdr:cNvPr id="730" name="直線コネクタ 729"/>
        <xdr:cNvCxnSpPr/>
      </xdr:nvCxnSpPr>
      <xdr:spPr>
        <a:xfrm flipV="1">
          <a:off x="20434300" y="6056097"/>
          <a:ext cx="889000" cy="19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2" name="テキスト ボックス 731"/>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78664</xdr:rowOff>
    </xdr:from>
    <xdr:to>
      <xdr:col>107</xdr:col>
      <xdr:colOff>50800</xdr:colOff>
      <xdr:row>36</xdr:row>
      <xdr:rowOff>103638</xdr:rowOff>
    </xdr:to>
    <xdr:cxnSp macro="">
      <xdr:nvCxnSpPr>
        <xdr:cNvPr id="733" name="直線コネクタ 732"/>
        <xdr:cNvCxnSpPr/>
      </xdr:nvCxnSpPr>
      <xdr:spPr>
        <a:xfrm flipV="1">
          <a:off x="19545300" y="6250864"/>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151852</xdr:rowOff>
    </xdr:from>
    <xdr:ext cx="469744" cy="259045"/>
    <xdr:sp macro="" textlink="">
      <xdr:nvSpPr>
        <xdr:cNvPr id="735" name="テキスト ボックス 734"/>
        <xdr:cNvSpPr txBox="1"/>
      </xdr:nvSpPr>
      <xdr:spPr>
        <a:xfrm>
          <a:off x="20199428" y="6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103638</xdr:rowOff>
    </xdr:from>
    <xdr:to>
      <xdr:col>102</xdr:col>
      <xdr:colOff>114300</xdr:colOff>
      <xdr:row>36</xdr:row>
      <xdr:rowOff>132042</xdr:rowOff>
    </xdr:to>
    <xdr:cxnSp macro="">
      <xdr:nvCxnSpPr>
        <xdr:cNvPr id="736" name="直線コネクタ 735"/>
        <xdr:cNvCxnSpPr/>
      </xdr:nvCxnSpPr>
      <xdr:spPr>
        <a:xfrm flipV="1">
          <a:off x="18656300" y="6275838"/>
          <a:ext cx="889000" cy="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8005</xdr:rowOff>
    </xdr:from>
    <xdr:ext cx="469744" cy="259045"/>
    <xdr:sp macro="" textlink="">
      <xdr:nvSpPr>
        <xdr:cNvPr id="738" name="テキスト ボックス 737"/>
        <xdr:cNvSpPr txBox="1"/>
      </xdr:nvSpPr>
      <xdr:spPr>
        <a:xfrm>
          <a:off x="19310428" y="65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153281</xdr:rowOff>
    </xdr:from>
    <xdr:ext cx="469744" cy="259045"/>
    <xdr:sp macro="" textlink="">
      <xdr:nvSpPr>
        <xdr:cNvPr id="740" name="テキスト ボックス 739"/>
        <xdr:cNvSpPr txBox="1"/>
      </xdr:nvSpPr>
      <xdr:spPr>
        <a:xfrm>
          <a:off x="18421428" y="64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152222</xdr:rowOff>
    </xdr:from>
    <xdr:to>
      <xdr:col>116</xdr:col>
      <xdr:colOff>114300</xdr:colOff>
      <xdr:row>35</xdr:row>
      <xdr:rowOff>82372</xdr:rowOff>
    </xdr:to>
    <xdr:sp macro="" textlink="">
      <xdr:nvSpPr>
        <xdr:cNvPr id="746" name="楕円 745"/>
        <xdr:cNvSpPr/>
      </xdr:nvSpPr>
      <xdr:spPr>
        <a:xfrm>
          <a:off x="22110700" y="59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3649</xdr:rowOff>
    </xdr:from>
    <xdr:ext cx="469744" cy="259045"/>
    <xdr:sp macro="" textlink="">
      <xdr:nvSpPr>
        <xdr:cNvPr id="747" name="投資及び出資金該当値テキスト"/>
        <xdr:cNvSpPr txBox="1"/>
      </xdr:nvSpPr>
      <xdr:spPr>
        <a:xfrm>
          <a:off x="22212300" y="58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4547</xdr:rowOff>
    </xdr:from>
    <xdr:to>
      <xdr:col>112</xdr:col>
      <xdr:colOff>38100</xdr:colOff>
      <xdr:row>35</xdr:row>
      <xdr:rowOff>106147</xdr:rowOff>
    </xdr:to>
    <xdr:sp macro="" textlink="">
      <xdr:nvSpPr>
        <xdr:cNvPr id="748" name="楕円 747"/>
        <xdr:cNvSpPr/>
      </xdr:nvSpPr>
      <xdr:spPr>
        <a:xfrm>
          <a:off x="21272500" y="60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122674</xdr:rowOff>
    </xdr:from>
    <xdr:ext cx="469744" cy="259045"/>
    <xdr:sp macro="" textlink="">
      <xdr:nvSpPr>
        <xdr:cNvPr id="749" name="テキスト ボックス 748"/>
        <xdr:cNvSpPr txBox="1"/>
      </xdr:nvSpPr>
      <xdr:spPr>
        <a:xfrm>
          <a:off x="21088428" y="57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27864</xdr:rowOff>
    </xdr:from>
    <xdr:to>
      <xdr:col>107</xdr:col>
      <xdr:colOff>101600</xdr:colOff>
      <xdr:row>36</xdr:row>
      <xdr:rowOff>129464</xdr:rowOff>
    </xdr:to>
    <xdr:sp macro="" textlink="">
      <xdr:nvSpPr>
        <xdr:cNvPr id="750" name="楕円 749"/>
        <xdr:cNvSpPr/>
      </xdr:nvSpPr>
      <xdr:spPr>
        <a:xfrm>
          <a:off x="20383500" y="62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145991</xdr:rowOff>
    </xdr:from>
    <xdr:ext cx="469744" cy="259045"/>
    <xdr:sp macro="" textlink="">
      <xdr:nvSpPr>
        <xdr:cNvPr id="751" name="テキスト ボックス 750"/>
        <xdr:cNvSpPr txBox="1"/>
      </xdr:nvSpPr>
      <xdr:spPr>
        <a:xfrm>
          <a:off x="20199428" y="59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52838</xdr:rowOff>
    </xdr:from>
    <xdr:to>
      <xdr:col>102</xdr:col>
      <xdr:colOff>165100</xdr:colOff>
      <xdr:row>36</xdr:row>
      <xdr:rowOff>154438</xdr:rowOff>
    </xdr:to>
    <xdr:sp macro="" textlink="">
      <xdr:nvSpPr>
        <xdr:cNvPr id="752" name="楕円 751"/>
        <xdr:cNvSpPr/>
      </xdr:nvSpPr>
      <xdr:spPr>
        <a:xfrm>
          <a:off x="19494500" y="62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170965</xdr:rowOff>
    </xdr:from>
    <xdr:ext cx="469744" cy="259045"/>
    <xdr:sp macro="" textlink="">
      <xdr:nvSpPr>
        <xdr:cNvPr id="753" name="テキスト ボックス 752"/>
        <xdr:cNvSpPr txBox="1"/>
      </xdr:nvSpPr>
      <xdr:spPr>
        <a:xfrm>
          <a:off x="19310428" y="600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81242</xdr:rowOff>
    </xdr:from>
    <xdr:to>
      <xdr:col>98</xdr:col>
      <xdr:colOff>38100</xdr:colOff>
      <xdr:row>37</xdr:row>
      <xdr:rowOff>11392</xdr:rowOff>
    </xdr:to>
    <xdr:sp macro="" textlink="">
      <xdr:nvSpPr>
        <xdr:cNvPr id="754" name="楕円 753"/>
        <xdr:cNvSpPr/>
      </xdr:nvSpPr>
      <xdr:spPr>
        <a:xfrm>
          <a:off x="18605500" y="62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27919</xdr:rowOff>
    </xdr:from>
    <xdr:ext cx="469744" cy="259045"/>
    <xdr:sp macro="" textlink="">
      <xdr:nvSpPr>
        <xdr:cNvPr id="755" name="テキスト ボックス 754"/>
        <xdr:cNvSpPr txBox="1"/>
      </xdr:nvSpPr>
      <xdr:spPr>
        <a:xfrm>
          <a:off x="18421428" y="602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44031</xdr:rowOff>
    </xdr:from>
    <xdr:to>
      <xdr:col>116</xdr:col>
      <xdr:colOff>63500</xdr:colOff>
      <xdr:row>59</xdr:row>
      <xdr:rowOff>44221</xdr:rowOff>
    </xdr:to>
    <xdr:cxnSp macro="">
      <xdr:nvCxnSpPr>
        <xdr:cNvPr id="784" name="直線コネクタ 783"/>
        <xdr:cNvCxnSpPr/>
      </xdr:nvCxnSpPr>
      <xdr:spPr>
        <a:xfrm>
          <a:off x="21323300" y="10159581"/>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44031</xdr:rowOff>
    </xdr:from>
    <xdr:to>
      <xdr:col>111</xdr:col>
      <xdr:colOff>177800</xdr:colOff>
      <xdr:row>59</xdr:row>
      <xdr:rowOff>44050</xdr:rowOff>
    </xdr:to>
    <xdr:cxnSp macro="">
      <xdr:nvCxnSpPr>
        <xdr:cNvPr id="787" name="直線コネクタ 786"/>
        <xdr:cNvCxnSpPr/>
      </xdr:nvCxnSpPr>
      <xdr:spPr>
        <a:xfrm flipV="1">
          <a:off x="20434300" y="101595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43040</xdr:rowOff>
    </xdr:from>
    <xdr:to>
      <xdr:col>107</xdr:col>
      <xdr:colOff>50800</xdr:colOff>
      <xdr:row>59</xdr:row>
      <xdr:rowOff>44050</xdr:rowOff>
    </xdr:to>
    <xdr:cxnSp macro="">
      <xdr:nvCxnSpPr>
        <xdr:cNvPr id="790" name="直線コネクタ 789"/>
        <xdr:cNvCxnSpPr/>
      </xdr:nvCxnSpPr>
      <xdr:spPr>
        <a:xfrm>
          <a:off x="19545300" y="10158590"/>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23305</xdr:rowOff>
    </xdr:from>
    <xdr:to>
      <xdr:col>102</xdr:col>
      <xdr:colOff>114300</xdr:colOff>
      <xdr:row>59</xdr:row>
      <xdr:rowOff>43040</xdr:rowOff>
    </xdr:to>
    <xdr:cxnSp macro="">
      <xdr:nvCxnSpPr>
        <xdr:cNvPr id="793" name="直線コネクタ 792"/>
        <xdr:cNvCxnSpPr/>
      </xdr:nvCxnSpPr>
      <xdr:spPr>
        <a:xfrm>
          <a:off x="18656300" y="10138855"/>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7" name="テキスト ボックス 796"/>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164871</xdr:rowOff>
    </xdr:from>
    <xdr:to>
      <xdr:col>116</xdr:col>
      <xdr:colOff>114300</xdr:colOff>
      <xdr:row>59</xdr:row>
      <xdr:rowOff>95021</xdr:rowOff>
    </xdr:to>
    <xdr:sp macro="" textlink="">
      <xdr:nvSpPr>
        <xdr:cNvPr id="803" name="楕円 802"/>
        <xdr:cNvSpPr/>
      </xdr:nvSpPr>
      <xdr:spPr>
        <a:xfrm>
          <a:off x="221107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79798</xdr:rowOff>
    </xdr:from>
    <xdr:ext cx="313932" cy="259045"/>
    <xdr:sp macro="" textlink="">
      <xdr:nvSpPr>
        <xdr:cNvPr id="804" name="貸付金該当値テキスト"/>
        <xdr:cNvSpPr txBox="1"/>
      </xdr:nvSpPr>
      <xdr:spPr>
        <a:xfrm>
          <a:off x="22212300" y="100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164681</xdr:rowOff>
    </xdr:from>
    <xdr:to>
      <xdr:col>112</xdr:col>
      <xdr:colOff>38100</xdr:colOff>
      <xdr:row>59</xdr:row>
      <xdr:rowOff>94831</xdr:rowOff>
    </xdr:to>
    <xdr:sp macro="" textlink="">
      <xdr:nvSpPr>
        <xdr:cNvPr id="805" name="楕円 804"/>
        <xdr:cNvSpPr/>
      </xdr:nvSpPr>
      <xdr:spPr>
        <a:xfrm>
          <a:off x="21272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85958</xdr:rowOff>
    </xdr:from>
    <xdr:ext cx="313932" cy="259045"/>
    <xdr:sp macro="" textlink="">
      <xdr:nvSpPr>
        <xdr:cNvPr id="806" name="テキスト ボックス 805"/>
        <xdr:cNvSpPr txBox="1"/>
      </xdr:nvSpPr>
      <xdr:spPr>
        <a:xfrm>
          <a:off x="21166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164700</xdr:rowOff>
    </xdr:from>
    <xdr:to>
      <xdr:col>107</xdr:col>
      <xdr:colOff>101600</xdr:colOff>
      <xdr:row>59</xdr:row>
      <xdr:rowOff>94850</xdr:rowOff>
    </xdr:to>
    <xdr:sp macro="" textlink="">
      <xdr:nvSpPr>
        <xdr:cNvPr id="807" name="楕円 806"/>
        <xdr:cNvSpPr/>
      </xdr:nvSpPr>
      <xdr:spPr>
        <a:xfrm>
          <a:off x="20383500" y="10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85977</xdr:rowOff>
    </xdr:from>
    <xdr:ext cx="313932" cy="259045"/>
    <xdr:sp macro="" textlink="">
      <xdr:nvSpPr>
        <xdr:cNvPr id="808" name="テキスト ボックス 807"/>
        <xdr:cNvSpPr txBox="1"/>
      </xdr:nvSpPr>
      <xdr:spPr>
        <a:xfrm>
          <a:off x="20277333" y="1020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163690</xdr:rowOff>
    </xdr:from>
    <xdr:to>
      <xdr:col>102</xdr:col>
      <xdr:colOff>165100</xdr:colOff>
      <xdr:row>59</xdr:row>
      <xdr:rowOff>93840</xdr:rowOff>
    </xdr:to>
    <xdr:sp macro="" textlink="">
      <xdr:nvSpPr>
        <xdr:cNvPr id="809" name="楕円 808"/>
        <xdr:cNvSpPr/>
      </xdr:nvSpPr>
      <xdr:spPr>
        <a:xfrm>
          <a:off x="19494500" y="101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84967</xdr:rowOff>
    </xdr:from>
    <xdr:ext cx="313932" cy="259045"/>
    <xdr:sp macro="" textlink="">
      <xdr:nvSpPr>
        <xdr:cNvPr id="810" name="テキスト ボックス 809"/>
        <xdr:cNvSpPr txBox="1"/>
      </xdr:nvSpPr>
      <xdr:spPr>
        <a:xfrm>
          <a:off x="19388333" y="10200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143955</xdr:rowOff>
    </xdr:from>
    <xdr:to>
      <xdr:col>98</xdr:col>
      <xdr:colOff>38100</xdr:colOff>
      <xdr:row>59</xdr:row>
      <xdr:rowOff>74105</xdr:rowOff>
    </xdr:to>
    <xdr:sp macro="" textlink="">
      <xdr:nvSpPr>
        <xdr:cNvPr id="811" name="楕円 810"/>
        <xdr:cNvSpPr/>
      </xdr:nvSpPr>
      <xdr:spPr>
        <a:xfrm>
          <a:off x="18605500" y="100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65232</xdr:rowOff>
    </xdr:from>
    <xdr:ext cx="469744" cy="259045"/>
    <xdr:sp macro="" textlink="">
      <xdr:nvSpPr>
        <xdr:cNvPr id="812" name="テキスト ボックス 811"/>
        <xdr:cNvSpPr txBox="1"/>
      </xdr:nvSpPr>
      <xdr:spPr>
        <a:xfrm>
          <a:off x="18421428" y="1018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36340</xdr:rowOff>
    </xdr:from>
    <xdr:to>
      <xdr:col>116</xdr:col>
      <xdr:colOff>63500</xdr:colOff>
      <xdr:row>76</xdr:row>
      <xdr:rowOff>40520</xdr:rowOff>
    </xdr:to>
    <xdr:cxnSp macro="">
      <xdr:nvCxnSpPr>
        <xdr:cNvPr id="843" name="直線コネクタ 842"/>
        <xdr:cNvCxnSpPr/>
      </xdr:nvCxnSpPr>
      <xdr:spPr>
        <a:xfrm flipV="1">
          <a:off x="21323300" y="13066540"/>
          <a:ext cx="8382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4"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40520</xdr:rowOff>
    </xdr:from>
    <xdr:to>
      <xdr:col>111</xdr:col>
      <xdr:colOff>177800</xdr:colOff>
      <xdr:row>76</xdr:row>
      <xdr:rowOff>49642</xdr:rowOff>
    </xdr:to>
    <xdr:cxnSp macro="">
      <xdr:nvCxnSpPr>
        <xdr:cNvPr id="846" name="直線コネクタ 845"/>
        <xdr:cNvCxnSpPr/>
      </xdr:nvCxnSpPr>
      <xdr:spPr>
        <a:xfrm flipV="1">
          <a:off x="20434300" y="13070720"/>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8" name="テキスト ボックス 847"/>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49642</xdr:rowOff>
    </xdr:from>
    <xdr:to>
      <xdr:col>107</xdr:col>
      <xdr:colOff>50800</xdr:colOff>
      <xdr:row>76</xdr:row>
      <xdr:rowOff>60201</xdr:rowOff>
    </xdr:to>
    <xdr:cxnSp macro="">
      <xdr:nvCxnSpPr>
        <xdr:cNvPr id="849" name="直線コネクタ 848"/>
        <xdr:cNvCxnSpPr/>
      </xdr:nvCxnSpPr>
      <xdr:spPr>
        <a:xfrm flipV="1">
          <a:off x="19545300" y="13079842"/>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60201</xdr:rowOff>
    </xdr:from>
    <xdr:to>
      <xdr:col>102</xdr:col>
      <xdr:colOff>114300</xdr:colOff>
      <xdr:row>76</xdr:row>
      <xdr:rowOff>74571</xdr:rowOff>
    </xdr:to>
    <xdr:cxnSp macro="">
      <xdr:nvCxnSpPr>
        <xdr:cNvPr id="852" name="直線コネクタ 851"/>
        <xdr:cNvCxnSpPr/>
      </xdr:nvCxnSpPr>
      <xdr:spPr>
        <a:xfrm flipV="1">
          <a:off x="18656300" y="13090401"/>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51641</xdr:rowOff>
    </xdr:from>
    <xdr:ext cx="534377" cy="259045"/>
    <xdr:sp macro="" textlink="">
      <xdr:nvSpPr>
        <xdr:cNvPr id="854" name="テキスト ボックス 853"/>
        <xdr:cNvSpPr txBox="1"/>
      </xdr:nvSpPr>
      <xdr:spPr>
        <a:xfrm>
          <a:off x="19278111" y="132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61383</xdr:rowOff>
    </xdr:from>
    <xdr:ext cx="534377" cy="259045"/>
    <xdr:sp macro="" textlink="">
      <xdr:nvSpPr>
        <xdr:cNvPr id="856" name="テキスト ボックス 855"/>
        <xdr:cNvSpPr txBox="1"/>
      </xdr:nvSpPr>
      <xdr:spPr>
        <a:xfrm>
          <a:off x="18389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156990</xdr:rowOff>
    </xdr:from>
    <xdr:to>
      <xdr:col>116</xdr:col>
      <xdr:colOff>114300</xdr:colOff>
      <xdr:row>76</xdr:row>
      <xdr:rowOff>87140</xdr:rowOff>
    </xdr:to>
    <xdr:sp macro="" textlink="">
      <xdr:nvSpPr>
        <xdr:cNvPr id="862" name="楕円 861"/>
        <xdr:cNvSpPr/>
      </xdr:nvSpPr>
      <xdr:spPr>
        <a:xfrm>
          <a:off x="22110700" y="130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8417</xdr:rowOff>
    </xdr:from>
    <xdr:ext cx="534377" cy="259045"/>
    <xdr:sp macro="" textlink="">
      <xdr:nvSpPr>
        <xdr:cNvPr id="863" name="繰出金該当値テキスト"/>
        <xdr:cNvSpPr txBox="1"/>
      </xdr:nvSpPr>
      <xdr:spPr>
        <a:xfrm>
          <a:off x="22212300" y="1286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161170</xdr:rowOff>
    </xdr:from>
    <xdr:to>
      <xdr:col>112</xdr:col>
      <xdr:colOff>38100</xdr:colOff>
      <xdr:row>76</xdr:row>
      <xdr:rowOff>91320</xdr:rowOff>
    </xdr:to>
    <xdr:sp macro="" textlink="">
      <xdr:nvSpPr>
        <xdr:cNvPr id="864" name="楕円 863"/>
        <xdr:cNvSpPr/>
      </xdr:nvSpPr>
      <xdr:spPr>
        <a:xfrm>
          <a:off x="21272500" y="130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107847</xdr:rowOff>
    </xdr:from>
    <xdr:ext cx="534377" cy="259045"/>
    <xdr:sp macro="" textlink="">
      <xdr:nvSpPr>
        <xdr:cNvPr id="865" name="テキスト ボックス 864"/>
        <xdr:cNvSpPr txBox="1"/>
      </xdr:nvSpPr>
      <xdr:spPr>
        <a:xfrm>
          <a:off x="21056111" y="127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170292</xdr:rowOff>
    </xdr:from>
    <xdr:to>
      <xdr:col>107</xdr:col>
      <xdr:colOff>101600</xdr:colOff>
      <xdr:row>76</xdr:row>
      <xdr:rowOff>100442</xdr:rowOff>
    </xdr:to>
    <xdr:sp macro="" textlink="">
      <xdr:nvSpPr>
        <xdr:cNvPr id="866" name="楕円 865"/>
        <xdr:cNvSpPr/>
      </xdr:nvSpPr>
      <xdr:spPr>
        <a:xfrm>
          <a:off x="20383500" y="1302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116970</xdr:rowOff>
    </xdr:from>
    <xdr:ext cx="534377" cy="259045"/>
    <xdr:sp macro="" textlink="">
      <xdr:nvSpPr>
        <xdr:cNvPr id="867" name="テキスト ボックス 866"/>
        <xdr:cNvSpPr txBox="1"/>
      </xdr:nvSpPr>
      <xdr:spPr>
        <a:xfrm>
          <a:off x="20167111" y="128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9401</xdr:rowOff>
    </xdr:from>
    <xdr:to>
      <xdr:col>102</xdr:col>
      <xdr:colOff>165100</xdr:colOff>
      <xdr:row>76</xdr:row>
      <xdr:rowOff>111001</xdr:rowOff>
    </xdr:to>
    <xdr:sp macro="" textlink="">
      <xdr:nvSpPr>
        <xdr:cNvPr id="868" name="楕円 867"/>
        <xdr:cNvSpPr/>
      </xdr:nvSpPr>
      <xdr:spPr>
        <a:xfrm>
          <a:off x="19494500" y="130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127529</xdr:rowOff>
    </xdr:from>
    <xdr:ext cx="534377" cy="259045"/>
    <xdr:sp macro="" textlink="">
      <xdr:nvSpPr>
        <xdr:cNvPr id="869" name="テキスト ボックス 868"/>
        <xdr:cNvSpPr txBox="1"/>
      </xdr:nvSpPr>
      <xdr:spPr>
        <a:xfrm>
          <a:off x="19278111" y="1281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23771</xdr:rowOff>
    </xdr:from>
    <xdr:to>
      <xdr:col>98</xdr:col>
      <xdr:colOff>38100</xdr:colOff>
      <xdr:row>76</xdr:row>
      <xdr:rowOff>125371</xdr:rowOff>
    </xdr:to>
    <xdr:sp macro="" textlink="">
      <xdr:nvSpPr>
        <xdr:cNvPr id="870" name="楕円 869"/>
        <xdr:cNvSpPr/>
      </xdr:nvSpPr>
      <xdr:spPr>
        <a:xfrm>
          <a:off x="18605500" y="130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141898</xdr:rowOff>
    </xdr:from>
    <xdr:ext cx="534377" cy="259045"/>
    <xdr:sp macro="" textlink="">
      <xdr:nvSpPr>
        <xdr:cNvPr id="871" name="テキスト ボックス 870"/>
        <xdr:cNvSpPr txBox="1"/>
      </xdr:nvSpPr>
      <xdr:spPr>
        <a:xfrm>
          <a:off x="18389111" y="128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主なもの</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物件費については、本庁舎耐震化整備事業、放課後児童クラブ運営事業、小中学校教育用コンピュータ整備事業のほか、行政情報化事業に係る費用の増などにより増となった。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扶助費については、施設型給付費等支給事業で約２億円の増、障害福祉サービス等給付事業で約２億円の増となったことから、全体として約３億円の増となった。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普通建設事業費は、本庁舎耐震化整備事業、小学校空調設備設置事業、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JR</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稲枝駅周辺整備事業等の増はあるものの、平成２８年度実施した、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JR</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稲枝駅改築整備事業、平田こども園の整備事業、消防通信指令施設整備事業等の減により全体として減となった。なお、更新整備の増については、本庁舎耐震化整備事業が主な要因となっている。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補助費等については、病院事業会計への負担金の増、彦根駅西口仮庁舎移転に伴う共用施設維持管理負担金の増などにより、全体として増となった。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112,720
110,384
196.87
45,018,096
44,296,931
561,454
23,905,293
39,441,234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101600</xdr:rowOff>
    </xdr:from>
    <xdr:to>
      <xdr:col>24</xdr:col>
      <xdr:colOff>63500</xdr:colOff>
      <xdr:row>34</xdr:row>
      <xdr:rowOff>115751</xdr:rowOff>
    </xdr:to>
    <xdr:cxnSp macro="">
      <xdr:nvCxnSpPr>
        <xdr:cNvPr id="63" name="直線コネクタ 62"/>
        <xdr:cNvCxnSpPr/>
      </xdr:nvCxnSpPr>
      <xdr:spPr>
        <a:xfrm flipV="1">
          <a:off x="3797300" y="5930900"/>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143510</xdr:rowOff>
    </xdr:from>
    <xdr:to>
      <xdr:col>19</xdr:col>
      <xdr:colOff>177800</xdr:colOff>
      <xdr:row>34</xdr:row>
      <xdr:rowOff>115751</xdr:rowOff>
    </xdr:to>
    <xdr:cxnSp macro="">
      <xdr:nvCxnSpPr>
        <xdr:cNvPr id="66" name="直線コネクタ 65"/>
        <xdr:cNvCxnSpPr/>
      </xdr:nvCxnSpPr>
      <xdr:spPr>
        <a:xfrm>
          <a:off x="2908300" y="580136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143510</xdr:rowOff>
    </xdr:from>
    <xdr:to>
      <xdr:col>15</xdr:col>
      <xdr:colOff>50800</xdr:colOff>
      <xdr:row>34</xdr:row>
      <xdr:rowOff>55880</xdr:rowOff>
    </xdr:to>
    <xdr:cxnSp macro="">
      <xdr:nvCxnSpPr>
        <xdr:cNvPr id="69" name="直線コネクタ 68"/>
        <xdr:cNvCxnSpPr/>
      </xdr:nvCxnSpPr>
      <xdr:spPr>
        <a:xfrm flipV="1">
          <a:off x="2019300" y="5801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55880</xdr:rowOff>
    </xdr:from>
    <xdr:to>
      <xdr:col>10</xdr:col>
      <xdr:colOff>114300</xdr:colOff>
      <xdr:row>34</xdr:row>
      <xdr:rowOff>145143</xdr:rowOff>
    </xdr:to>
    <xdr:cxnSp macro="">
      <xdr:nvCxnSpPr>
        <xdr:cNvPr id="72" name="直線コネクタ 71"/>
        <xdr:cNvCxnSpPr/>
      </xdr:nvCxnSpPr>
      <xdr:spPr>
        <a:xfrm flipV="1">
          <a:off x="1130300" y="5885180"/>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50800</xdr:rowOff>
    </xdr:from>
    <xdr:to>
      <xdr:col>24</xdr:col>
      <xdr:colOff>114300</xdr:colOff>
      <xdr:row>34</xdr:row>
      <xdr:rowOff>152400</xdr:rowOff>
    </xdr:to>
    <xdr:sp macro="" textlink="">
      <xdr:nvSpPr>
        <xdr:cNvPr id="82" name="楕円 81"/>
        <xdr:cNvSpPr/>
      </xdr:nvSpPr>
      <xdr:spPr>
        <a:xfrm>
          <a:off x="45847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73677</xdr:rowOff>
    </xdr:from>
    <xdr:ext cx="469744" cy="259045"/>
    <xdr:sp macro="" textlink="">
      <xdr:nvSpPr>
        <xdr:cNvPr id="83" name="議会費該当値テキスト"/>
        <xdr:cNvSpPr txBox="1"/>
      </xdr:nvSpPr>
      <xdr:spPr>
        <a:xfrm>
          <a:off x="46863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64951</xdr:rowOff>
    </xdr:from>
    <xdr:to>
      <xdr:col>20</xdr:col>
      <xdr:colOff>38100</xdr:colOff>
      <xdr:row>34</xdr:row>
      <xdr:rowOff>166551</xdr:rowOff>
    </xdr:to>
    <xdr:sp macro="" textlink="">
      <xdr:nvSpPr>
        <xdr:cNvPr id="84" name="楕円 83"/>
        <xdr:cNvSpPr/>
      </xdr:nvSpPr>
      <xdr:spPr>
        <a:xfrm>
          <a:off x="3746500" y="58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11628</xdr:rowOff>
    </xdr:from>
    <xdr:ext cx="469744" cy="259045"/>
    <xdr:sp macro="" textlink="">
      <xdr:nvSpPr>
        <xdr:cNvPr id="85" name="テキスト ボックス 84"/>
        <xdr:cNvSpPr txBox="1"/>
      </xdr:nvSpPr>
      <xdr:spPr>
        <a:xfrm>
          <a:off x="3562428" y="56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92710</xdr:rowOff>
    </xdr:from>
    <xdr:to>
      <xdr:col>15</xdr:col>
      <xdr:colOff>101600</xdr:colOff>
      <xdr:row>34</xdr:row>
      <xdr:rowOff>22860</xdr:rowOff>
    </xdr:to>
    <xdr:sp macro="" textlink="">
      <xdr:nvSpPr>
        <xdr:cNvPr id="86" name="楕円 85"/>
        <xdr:cNvSpPr/>
      </xdr:nvSpPr>
      <xdr:spPr>
        <a:xfrm>
          <a:off x="2857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13987</xdr:rowOff>
    </xdr:from>
    <xdr:ext cx="469744" cy="259045"/>
    <xdr:sp macro="" textlink="">
      <xdr:nvSpPr>
        <xdr:cNvPr id="87" name="テキスト ボックス 86"/>
        <xdr:cNvSpPr txBox="1"/>
      </xdr:nvSpPr>
      <xdr:spPr>
        <a:xfrm>
          <a:off x="2673428"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5080</xdr:rowOff>
    </xdr:from>
    <xdr:to>
      <xdr:col>10</xdr:col>
      <xdr:colOff>165100</xdr:colOff>
      <xdr:row>34</xdr:row>
      <xdr:rowOff>106680</xdr:rowOff>
    </xdr:to>
    <xdr:sp macro="" textlink="">
      <xdr:nvSpPr>
        <xdr:cNvPr id="88" name="楕円 87"/>
        <xdr:cNvSpPr/>
      </xdr:nvSpPr>
      <xdr:spPr>
        <a:xfrm>
          <a:off x="1968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97807</xdr:rowOff>
    </xdr:from>
    <xdr:ext cx="469744" cy="259045"/>
    <xdr:sp macro="" textlink="">
      <xdr:nvSpPr>
        <xdr:cNvPr id="89" name="テキスト ボックス 88"/>
        <xdr:cNvSpPr txBox="1"/>
      </xdr:nvSpPr>
      <xdr:spPr>
        <a:xfrm>
          <a:off x="1784428"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94343</xdr:rowOff>
    </xdr:from>
    <xdr:to>
      <xdr:col>6</xdr:col>
      <xdr:colOff>38100</xdr:colOff>
      <xdr:row>35</xdr:row>
      <xdr:rowOff>24493</xdr:rowOff>
    </xdr:to>
    <xdr:sp macro="" textlink="">
      <xdr:nvSpPr>
        <xdr:cNvPr id="90" name="楕円 89"/>
        <xdr:cNvSpPr/>
      </xdr:nvSpPr>
      <xdr:spPr>
        <a:xfrm>
          <a:off x="1079500" y="59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15620</xdr:rowOff>
    </xdr:from>
    <xdr:ext cx="469744" cy="259045"/>
    <xdr:sp macro="" textlink="">
      <xdr:nvSpPr>
        <xdr:cNvPr id="91" name="テキスト ボックス 90"/>
        <xdr:cNvSpPr txBox="1"/>
      </xdr:nvSpPr>
      <xdr:spPr>
        <a:xfrm>
          <a:off x="895428" y="60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80616</xdr:rowOff>
    </xdr:from>
    <xdr:to>
      <xdr:col>24</xdr:col>
      <xdr:colOff>63500</xdr:colOff>
      <xdr:row>57</xdr:row>
      <xdr:rowOff>129980</xdr:rowOff>
    </xdr:to>
    <xdr:cxnSp macro="">
      <xdr:nvCxnSpPr>
        <xdr:cNvPr id="118" name="直線コネクタ 117"/>
        <xdr:cNvCxnSpPr/>
      </xdr:nvCxnSpPr>
      <xdr:spPr>
        <a:xfrm flipV="1">
          <a:off x="3797300" y="9853266"/>
          <a:ext cx="838200" cy="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129980</xdr:rowOff>
    </xdr:from>
    <xdr:to>
      <xdr:col>19</xdr:col>
      <xdr:colOff>177800</xdr:colOff>
      <xdr:row>57</xdr:row>
      <xdr:rowOff>146553</xdr:rowOff>
    </xdr:to>
    <xdr:cxnSp macro="">
      <xdr:nvCxnSpPr>
        <xdr:cNvPr id="121" name="直線コネクタ 120"/>
        <xdr:cNvCxnSpPr/>
      </xdr:nvCxnSpPr>
      <xdr:spPr>
        <a:xfrm flipV="1">
          <a:off x="2908300" y="9902630"/>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114577</xdr:rowOff>
    </xdr:from>
    <xdr:to>
      <xdr:col>15</xdr:col>
      <xdr:colOff>50800</xdr:colOff>
      <xdr:row>57</xdr:row>
      <xdr:rowOff>146553</xdr:rowOff>
    </xdr:to>
    <xdr:cxnSp macro="">
      <xdr:nvCxnSpPr>
        <xdr:cNvPr id="124" name="直線コネクタ 123"/>
        <xdr:cNvCxnSpPr/>
      </xdr:nvCxnSpPr>
      <xdr:spPr>
        <a:xfrm>
          <a:off x="2019300" y="9887227"/>
          <a:ext cx="889000" cy="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98465</xdr:rowOff>
    </xdr:from>
    <xdr:to>
      <xdr:col>10</xdr:col>
      <xdr:colOff>114300</xdr:colOff>
      <xdr:row>57</xdr:row>
      <xdr:rowOff>114577</xdr:rowOff>
    </xdr:to>
    <xdr:cxnSp macro="">
      <xdr:nvCxnSpPr>
        <xdr:cNvPr id="127" name="直線コネクタ 126"/>
        <xdr:cNvCxnSpPr/>
      </xdr:nvCxnSpPr>
      <xdr:spPr>
        <a:xfrm>
          <a:off x="1130300" y="9871115"/>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29816</xdr:rowOff>
    </xdr:from>
    <xdr:to>
      <xdr:col>24</xdr:col>
      <xdr:colOff>114300</xdr:colOff>
      <xdr:row>57</xdr:row>
      <xdr:rowOff>131416</xdr:rowOff>
    </xdr:to>
    <xdr:sp macro="" textlink="">
      <xdr:nvSpPr>
        <xdr:cNvPr id="137" name="楕円 136"/>
        <xdr:cNvSpPr/>
      </xdr:nvSpPr>
      <xdr:spPr>
        <a:xfrm>
          <a:off x="4584700" y="98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160643</xdr:rowOff>
    </xdr:from>
    <xdr:ext cx="534377" cy="259045"/>
    <xdr:sp macro="" textlink="">
      <xdr:nvSpPr>
        <xdr:cNvPr id="138" name="総務費該当値テキスト"/>
        <xdr:cNvSpPr txBox="1"/>
      </xdr:nvSpPr>
      <xdr:spPr>
        <a:xfrm>
          <a:off x="4686300" y="95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79180</xdr:rowOff>
    </xdr:from>
    <xdr:to>
      <xdr:col>20</xdr:col>
      <xdr:colOff>38100</xdr:colOff>
      <xdr:row>58</xdr:row>
      <xdr:rowOff>9330</xdr:rowOff>
    </xdr:to>
    <xdr:sp macro="" textlink="">
      <xdr:nvSpPr>
        <xdr:cNvPr id="139" name="楕円 138"/>
        <xdr:cNvSpPr/>
      </xdr:nvSpPr>
      <xdr:spPr>
        <a:xfrm>
          <a:off x="3746500" y="98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457</xdr:rowOff>
    </xdr:from>
    <xdr:ext cx="534377" cy="259045"/>
    <xdr:sp macro="" textlink="">
      <xdr:nvSpPr>
        <xdr:cNvPr id="140" name="テキスト ボックス 139"/>
        <xdr:cNvSpPr txBox="1"/>
      </xdr:nvSpPr>
      <xdr:spPr>
        <a:xfrm>
          <a:off x="3530111" y="99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95753</xdr:rowOff>
    </xdr:from>
    <xdr:to>
      <xdr:col>15</xdr:col>
      <xdr:colOff>101600</xdr:colOff>
      <xdr:row>58</xdr:row>
      <xdr:rowOff>25903</xdr:rowOff>
    </xdr:to>
    <xdr:sp macro="" textlink="">
      <xdr:nvSpPr>
        <xdr:cNvPr id="141" name="楕円 140"/>
        <xdr:cNvSpPr/>
      </xdr:nvSpPr>
      <xdr:spPr>
        <a:xfrm>
          <a:off x="2857500" y="98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17030</xdr:rowOff>
    </xdr:from>
    <xdr:ext cx="534377" cy="259045"/>
    <xdr:sp macro="" textlink="">
      <xdr:nvSpPr>
        <xdr:cNvPr id="142" name="テキスト ボックス 141"/>
        <xdr:cNvSpPr txBox="1"/>
      </xdr:nvSpPr>
      <xdr:spPr>
        <a:xfrm>
          <a:off x="2641111" y="996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63777</xdr:rowOff>
    </xdr:from>
    <xdr:to>
      <xdr:col>10</xdr:col>
      <xdr:colOff>165100</xdr:colOff>
      <xdr:row>57</xdr:row>
      <xdr:rowOff>165377</xdr:rowOff>
    </xdr:to>
    <xdr:sp macro="" textlink="">
      <xdr:nvSpPr>
        <xdr:cNvPr id="143" name="楕円 142"/>
        <xdr:cNvSpPr/>
      </xdr:nvSpPr>
      <xdr:spPr>
        <a:xfrm>
          <a:off x="1968500" y="983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156504</xdr:rowOff>
    </xdr:from>
    <xdr:ext cx="534377" cy="259045"/>
    <xdr:sp macro="" textlink="">
      <xdr:nvSpPr>
        <xdr:cNvPr id="144" name="テキスト ボックス 143"/>
        <xdr:cNvSpPr txBox="1"/>
      </xdr:nvSpPr>
      <xdr:spPr>
        <a:xfrm>
          <a:off x="1752111" y="992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47665</xdr:rowOff>
    </xdr:from>
    <xdr:to>
      <xdr:col>6</xdr:col>
      <xdr:colOff>38100</xdr:colOff>
      <xdr:row>57</xdr:row>
      <xdr:rowOff>149265</xdr:rowOff>
    </xdr:to>
    <xdr:sp macro="" textlink="">
      <xdr:nvSpPr>
        <xdr:cNvPr id="145" name="楕円 144"/>
        <xdr:cNvSpPr/>
      </xdr:nvSpPr>
      <xdr:spPr>
        <a:xfrm>
          <a:off x="1079500" y="98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140392</xdr:rowOff>
    </xdr:from>
    <xdr:ext cx="534377" cy="259045"/>
    <xdr:sp macro="" textlink="">
      <xdr:nvSpPr>
        <xdr:cNvPr id="146" name="テキスト ボックス 145"/>
        <xdr:cNvSpPr txBox="1"/>
      </xdr:nvSpPr>
      <xdr:spPr>
        <a:xfrm>
          <a:off x="863111" y="991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124917</xdr:rowOff>
    </xdr:from>
    <xdr:to>
      <xdr:col>24</xdr:col>
      <xdr:colOff>63500</xdr:colOff>
      <xdr:row>74</xdr:row>
      <xdr:rowOff>165932</xdr:rowOff>
    </xdr:to>
    <xdr:cxnSp macro="">
      <xdr:nvCxnSpPr>
        <xdr:cNvPr id="176" name="直線コネクタ 175"/>
        <xdr:cNvCxnSpPr/>
      </xdr:nvCxnSpPr>
      <xdr:spPr>
        <a:xfrm flipV="1">
          <a:off x="3797300" y="12812217"/>
          <a:ext cx="8382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165932</xdr:rowOff>
    </xdr:from>
    <xdr:to>
      <xdr:col>19</xdr:col>
      <xdr:colOff>177800</xdr:colOff>
      <xdr:row>75</xdr:row>
      <xdr:rowOff>33744</xdr:rowOff>
    </xdr:to>
    <xdr:cxnSp macro="">
      <xdr:nvCxnSpPr>
        <xdr:cNvPr id="179" name="直線コネクタ 178"/>
        <xdr:cNvCxnSpPr/>
      </xdr:nvCxnSpPr>
      <xdr:spPr>
        <a:xfrm flipV="1">
          <a:off x="2908300" y="12853232"/>
          <a:ext cx="8890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33744</xdr:rowOff>
    </xdr:from>
    <xdr:to>
      <xdr:col>15</xdr:col>
      <xdr:colOff>50800</xdr:colOff>
      <xdr:row>76</xdr:row>
      <xdr:rowOff>18408</xdr:rowOff>
    </xdr:to>
    <xdr:cxnSp macro="">
      <xdr:nvCxnSpPr>
        <xdr:cNvPr id="182" name="直線コネクタ 181"/>
        <xdr:cNvCxnSpPr/>
      </xdr:nvCxnSpPr>
      <xdr:spPr>
        <a:xfrm flipV="1">
          <a:off x="2019300" y="12892494"/>
          <a:ext cx="889000" cy="15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18408</xdr:rowOff>
    </xdr:from>
    <xdr:to>
      <xdr:col>10</xdr:col>
      <xdr:colOff>114300</xdr:colOff>
      <xdr:row>77</xdr:row>
      <xdr:rowOff>12009</xdr:rowOff>
    </xdr:to>
    <xdr:cxnSp macro="">
      <xdr:nvCxnSpPr>
        <xdr:cNvPr id="185" name="直線コネクタ 184"/>
        <xdr:cNvCxnSpPr/>
      </xdr:nvCxnSpPr>
      <xdr:spPr>
        <a:xfrm flipV="1">
          <a:off x="1130300" y="13048608"/>
          <a:ext cx="889000" cy="16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74117</xdr:rowOff>
    </xdr:from>
    <xdr:to>
      <xdr:col>24</xdr:col>
      <xdr:colOff>114300</xdr:colOff>
      <xdr:row>75</xdr:row>
      <xdr:rowOff>4267</xdr:rowOff>
    </xdr:to>
    <xdr:sp macro="" textlink="">
      <xdr:nvSpPr>
        <xdr:cNvPr id="195" name="楕円 194"/>
        <xdr:cNvSpPr/>
      </xdr:nvSpPr>
      <xdr:spPr>
        <a:xfrm>
          <a:off x="4584700" y="127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96994</xdr:rowOff>
    </xdr:from>
    <xdr:ext cx="599010" cy="259045"/>
    <xdr:sp macro="" textlink="">
      <xdr:nvSpPr>
        <xdr:cNvPr id="196" name="民生費該当値テキスト"/>
        <xdr:cNvSpPr txBox="1"/>
      </xdr:nvSpPr>
      <xdr:spPr>
        <a:xfrm>
          <a:off x="4686300" y="1261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115132</xdr:rowOff>
    </xdr:from>
    <xdr:to>
      <xdr:col>20</xdr:col>
      <xdr:colOff>38100</xdr:colOff>
      <xdr:row>75</xdr:row>
      <xdr:rowOff>45282</xdr:rowOff>
    </xdr:to>
    <xdr:sp macro="" textlink="">
      <xdr:nvSpPr>
        <xdr:cNvPr id="197" name="楕円 196"/>
        <xdr:cNvSpPr/>
      </xdr:nvSpPr>
      <xdr:spPr>
        <a:xfrm>
          <a:off x="3746500" y="128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61809</xdr:rowOff>
    </xdr:from>
    <xdr:ext cx="599010" cy="259045"/>
    <xdr:sp macro="" textlink="">
      <xdr:nvSpPr>
        <xdr:cNvPr id="198" name="テキスト ボックス 197"/>
        <xdr:cNvSpPr txBox="1"/>
      </xdr:nvSpPr>
      <xdr:spPr>
        <a:xfrm>
          <a:off x="3497795" y="1257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154394</xdr:rowOff>
    </xdr:from>
    <xdr:to>
      <xdr:col>15</xdr:col>
      <xdr:colOff>101600</xdr:colOff>
      <xdr:row>75</xdr:row>
      <xdr:rowOff>84544</xdr:rowOff>
    </xdr:to>
    <xdr:sp macro="" textlink="">
      <xdr:nvSpPr>
        <xdr:cNvPr id="199" name="楕円 198"/>
        <xdr:cNvSpPr/>
      </xdr:nvSpPr>
      <xdr:spPr>
        <a:xfrm>
          <a:off x="2857500" y="128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101071</xdr:rowOff>
    </xdr:from>
    <xdr:ext cx="599010" cy="259045"/>
    <xdr:sp macro="" textlink="">
      <xdr:nvSpPr>
        <xdr:cNvPr id="200" name="テキスト ボックス 199"/>
        <xdr:cNvSpPr txBox="1"/>
      </xdr:nvSpPr>
      <xdr:spPr>
        <a:xfrm>
          <a:off x="2608795" y="1261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139059</xdr:rowOff>
    </xdr:from>
    <xdr:to>
      <xdr:col>10</xdr:col>
      <xdr:colOff>165100</xdr:colOff>
      <xdr:row>76</xdr:row>
      <xdr:rowOff>69208</xdr:rowOff>
    </xdr:to>
    <xdr:sp macro="" textlink="">
      <xdr:nvSpPr>
        <xdr:cNvPr id="201" name="楕円 200"/>
        <xdr:cNvSpPr/>
      </xdr:nvSpPr>
      <xdr:spPr>
        <a:xfrm>
          <a:off x="1968500" y="12997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60335</xdr:rowOff>
    </xdr:from>
    <xdr:ext cx="599010" cy="259045"/>
    <xdr:sp macro="" textlink="">
      <xdr:nvSpPr>
        <xdr:cNvPr id="202" name="テキスト ボックス 201"/>
        <xdr:cNvSpPr txBox="1"/>
      </xdr:nvSpPr>
      <xdr:spPr>
        <a:xfrm>
          <a:off x="1719795" y="130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132659</xdr:rowOff>
    </xdr:from>
    <xdr:to>
      <xdr:col>6</xdr:col>
      <xdr:colOff>38100</xdr:colOff>
      <xdr:row>77</xdr:row>
      <xdr:rowOff>62809</xdr:rowOff>
    </xdr:to>
    <xdr:sp macro="" textlink="">
      <xdr:nvSpPr>
        <xdr:cNvPr id="203" name="楕円 202"/>
        <xdr:cNvSpPr/>
      </xdr:nvSpPr>
      <xdr:spPr>
        <a:xfrm>
          <a:off x="1079500" y="131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53936</xdr:rowOff>
    </xdr:from>
    <xdr:ext cx="599010" cy="259045"/>
    <xdr:sp macro="" textlink="">
      <xdr:nvSpPr>
        <xdr:cNvPr id="204" name="テキスト ボックス 203"/>
        <xdr:cNvSpPr txBox="1"/>
      </xdr:nvSpPr>
      <xdr:spPr>
        <a:xfrm>
          <a:off x="830795" y="1325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74943</xdr:rowOff>
    </xdr:from>
    <xdr:to>
      <xdr:col>24</xdr:col>
      <xdr:colOff>63500</xdr:colOff>
      <xdr:row>98</xdr:row>
      <xdr:rowOff>108229</xdr:rowOff>
    </xdr:to>
    <xdr:cxnSp macro="">
      <xdr:nvCxnSpPr>
        <xdr:cNvPr id="234" name="直線コネクタ 233"/>
        <xdr:cNvCxnSpPr/>
      </xdr:nvCxnSpPr>
      <xdr:spPr>
        <a:xfrm flipV="1">
          <a:off x="3797300" y="16877043"/>
          <a:ext cx="8382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10468</xdr:rowOff>
    </xdr:from>
    <xdr:ext cx="534377" cy="259045"/>
    <xdr:sp macro="" textlink="">
      <xdr:nvSpPr>
        <xdr:cNvPr id="235" name="衛生費平均値テキスト"/>
        <xdr:cNvSpPr txBox="1"/>
      </xdr:nvSpPr>
      <xdr:spPr>
        <a:xfrm>
          <a:off x="4686300" y="16812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108229</xdr:rowOff>
    </xdr:from>
    <xdr:to>
      <xdr:col>19</xdr:col>
      <xdr:colOff>177800</xdr:colOff>
      <xdr:row>98</xdr:row>
      <xdr:rowOff>150648</xdr:rowOff>
    </xdr:to>
    <xdr:cxnSp macro="">
      <xdr:nvCxnSpPr>
        <xdr:cNvPr id="237" name="直線コネクタ 236"/>
        <xdr:cNvCxnSpPr/>
      </xdr:nvCxnSpPr>
      <xdr:spPr>
        <a:xfrm flipV="1">
          <a:off x="2908300" y="16910329"/>
          <a:ext cx="8890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39" name="テキスト ボックス 238"/>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139776</xdr:rowOff>
    </xdr:from>
    <xdr:to>
      <xdr:col>15</xdr:col>
      <xdr:colOff>50800</xdr:colOff>
      <xdr:row>98</xdr:row>
      <xdr:rowOff>150648</xdr:rowOff>
    </xdr:to>
    <xdr:cxnSp macro="">
      <xdr:nvCxnSpPr>
        <xdr:cNvPr id="240" name="直線コネクタ 239"/>
        <xdr:cNvCxnSpPr/>
      </xdr:nvCxnSpPr>
      <xdr:spPr>
        <a:xfrm>
          <a:off x="2019300" y="16941876"/>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137249</xdr:rowOff>
    </xdr:from>
    <xdr:to>
      <xdr:col>10</xdr:col>
      <xdr:colOff>114300</xdr:colOff>
      <xdr:row>98</xdr:row>
      <xdr:rowOff>139776</xdr:rowOff>
    </xdr:to>
    <xdr:cxnSp macro="">
      <xdr:nvCxnSpPr>
        <xdr:cNvPr id="243" name="直線コネクタ 242"/>
        <xdr:cNvCxnSpPr/>
      </xdr:nvCxnSpPr>
      <xdr:spPr>
        <a:xfrm>
          <a:off x="1130300" y="16939349"/>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5" name="テキスト ボックス 244"/>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7" name="テキスト ボックス 246"/>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24143</xdr:rowOff>
    </xdr:from>
    <xdr:to>
      <xdr:col>24</xdr:col>
      <xdr:colOff>114300</xdr:colOff>
      <xdr:row>98</xdr:row>
      <xdr:rowOff>125743</xdr:rowOff>
    </xdr:to>
    <xdr:sp macro="" textlink="">
      <xdr:nvSpPr>
        <xdr:cNvPr id="253" name="楕円 252"/>
        <xdr:cNvSpPr/>
      </xdr:nvSpPr>
      <xdr:spPr>
        <a:xfrm>
          <a:off x="4584700" y="168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47020</xdr:rowOff>
    </xdr:from>
    <xdr:ext cx="534377" cy="259045"/>
    <xdr:sp macro="" textlink="">
      <xdr:nvSpPr>
        <xdr:cNvPr id="254" name="衛生費該当値テキスト"/>
        <xdr:cNvSpPr txBox="1"/>
      </xdr:nvSpPr>
      <xdr:spPr>
        <a:xfrm>
          <a:off x="4686300" y="166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57429</xdr:rowOff>
    </xdr:from>
    <xdr:to>
      <xdr:col>20</xdr:col>
      <xdr:colOff>38100</xdr:colOff>
      <xdr:row>98</xdr:row>
      <xdr:rowOff>159029</xdr:rowOff>
    </xdr:to>
    <xdr:sp macro="" textlink="">
      <xdr:nvSpPr>
        <xdr:cNvPr id="255" name="楕円 254"/>
        <xdr:cNvSpPr/>
      </xdr:nvSpPr>
      <xdr:spPr>
        <a:xfrm>
          <a:off x="3746500" y="168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4106</xdr:rowOff>
    </xdr:from>
    <xdr:ext cx="534377" cy="259045"/>
    <xdr:sp macro="" textlink="">
      <xdr:nvSpPr>
        <xdr:cNvPr id="256" name="テキスト ボックス 255"/>
        <xdr:cNvSpPr txBox="1"/>
      </xdr:nvSpPr>
      <xdr:spPr>
        <a:xfrm>
          <a:off x="3530111" y="1663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99848</xdr:rowOff>
    </xdr:from>
    <xdr:to>
      <xdr:col>15</xdr:col>
      <xdr:colOff>101600</xdr:colOff>
      <xdr:row>99</xdr:row>
      <xdr:rowOff>29998</xdr:rowOff>
    </xdr:to>
    <xdr:sp macro="" textlink="">
      <xdr:nvSpPr>
        <xdr:cNvPr id="257" name="楕円 256"/>
        <xdr:cNvSpPr/>
      </xdr:nvSpPr>
      <xdr:spPr>
        <a:xfrm>
          <a:off x="2857500" y="169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46525</xdr:rowOff>
    </xdr:from>
    <xdr:ext cx="534377" cy="259045"/>
    <xdr:sp macro="" textlink="">
      <xdr:nvSpPr>
        <xdr:cNvPr id="258" name="テキスト ボックス 257"/>
        <xdr:cNvSpPr txBox="1"/>
      </xdr:nvSpPr>
      <xdr:spPr>
        <a:xfrm>
          <a:off x="2641111" y="166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88976</xdr:rowOff>
    </xdr:from>
    <xdr:to>
      <xdr:col>10</xdr:col>
      <xdr:colOff>165100</xdr:colOff>
      <xdr:row>99</xdr:row>
      <xdr:rowOff>19126</xdr:rowOff>
    </xdr:to>
    <xdr:sp macro="" textlink="">
      <xdr:nvSpPr>
        <xdr:cNvPr id="259" name="楕円 258"/>
        <xdr:cNvSpPr/>
      </xdr:nvSpPr>
      <xdr:spPr>
        <a:xfrm>
          <a:off x="1968500" y="168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35653</xdr:rowOff>
    </xdr:from>
    <xdr:ext cx="534377" cy="259045"/>
    <xdr:sp macro="" textlink="">
      <xdr:nvSpPr>
        <xdr:cNvPr id="260" name="テキスト ボックス 259"/>
        <xdr:cNvSpPr txBox="1"/>
      </xdr:nvSpPr>
      <xdr:spPr>
        <a:xfrm>
          <a:off x="1752111" y="166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86449</xdr:rowOff>
    </xdr:from>
    <xdr:to>
      <xdr:col>6</xdr:col>
      <xdr:colOff>38100</xdr:colOff>
      <xdr:row>99</xdr:row>
      <xdr:rowOff>16599</xdr:rowOff>
    </xdr:to>
    <xdr:sp macro="" textlink="">
      <xdr:nvSpPr>
        <xdr:cNvPr id="261" name="楕円 260"/>
        <xdr:cNvSpPr/>
      </xdr:nvSpPr>
      <xdr:spPr>
        <a:xfrm>
          <a:off x="1079500" y="168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33126</xdr:rowOff>
    </xdr:from>
    <xdr:ext cx="534377" cy="259045"/>
    <xdr:sp macro="" textlink="">
      <xdr:nvSpPr>
        <xdr:cNvPr id="262" name="テキスト ボックス 261"/>
        <xdr:cNvSpPr txBox="1"/>
      </xdr:nvSpPr>
      <xdr:spPr>
        <a:xfrm>
          <a:off x="863111" y="166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86573</xdr:rowOff>
    </xdr:from>
    <xdr:to>
      <xdr:col>55</xdr:col>
      <xdr:colOff>0</xdr:colOff>
      <xdr:row>38</xdr:row>
      <xdr:rowOff>87671</xdr:rowOff>
    </xdr:to>
    <xdr:cxnSp macro="">
      <xdr:nvCxnSpPr>
        <xdr:cNvPr id="289" name="直線コネクタ 288"/>
        <xdr:cNvCxnSpPr/>
      </xdr:nvCxnSpPr>
      <xdr:spPr>
        <a:xfrm>
          <a:off x="9639300" y="6601673"/>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79990</xdr:rowOff>
    </xdr:from>
    <xdr:to>
      <xdr:col>50</xdr:col>
      <xdr:colOff>114300</xdr:colOff>
      <xdr:row>38</xdr:row>
      <xdr:rowOff>86573</xdr:rowOff>
    </xdr:to>
    <xdr:cxnSp macro="">
      <xdr:nvCxnSpPr>
        <xdr:cNvPr id="292" name="直線コネクタ 291"/>
        <xdr:cNvCxnSpPr/>
      </xdr:nvCxnSpPr>
      <xdr:spPr>
        <a:xfrm>
          <a:off x="8750300" y="6595090"/>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77429</xdr:rowOff>
    </xdr:from>
    <xdr:to>
      <xdr:col>45</xdr:col>
      <xdr:colOff>177800</xdr:colOff>
      <xdr:row>38</xdr:row>
      <xdr:rowOff>79990</xdr:rowOff>
    </xdr:to>
    <xdr:cxnSp macro="">
      <xdr:nvCxnSpPr>
        <xdr:cNvPr id="295" name="直線コネクタ 294"/>
        <xdr:cNvCxnSpPr/>
      </xdr:nvCxnSpPr>
      <xdr:spPr>
        <a:xfrm>
          <a:off x="7861300" y="6592529"/>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46889</xdr:rowOff>
    </xdr:from>
    <xdr:to>
      <xdr:col>41</xdr:col>
      <xdr:colOff>50800</xdr:colOff>
      <xdr:row>38</xdr:row>
      <xdr:rowOff>77429</xdr:rowOff>
    </xdr:to>
    <xdr:cxnSp macro="">
      <xdr:nvCxnSpPr>
        <xdr:cNvPr id="298" name="直線コネクタ 297"/>
        <xdr:cNvCxnSpPr/>
      </xdr:nvCxnSpPr>
      <xdr:spPr>
        <a:xfrm>
          <a:off x="6972300" y="6561989"/>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36871</xdr:rowOff>
    </xdr:from>
    <xdr:to>
      <xdr:col>55</xdr:col>
      <xdr:colOff>50800</xdr:colOff>
      <xdr:row>38</xdr:row>
      <xdr:rowOff>138471</xdr:rowOff>
    </xdr:to>
    <xdr:sp macro="" textlink="">
      <xdr:nvSpPr>
        <xdr:cNvPr id="308" name="楕円 307"/>
        <xdr:cNvSpPr/>
      </xdr:nvSpPr>
      <xdr:spPr>
        <a:xfrm>
          <a:off x="10426700" y="65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123248</xdr:rowOff>
    </xdr:from>
    <xdr:ext cx="378565" cy="259045"/>
    <xdr:sp macro="" textlink="">
      <xdr:nvSpPr>
        <xdr:cNvPr id="309" name="労働費該当値テキスト"/>
        <xdr:cNvSpPr txBox="1"/>
      </xdr:nvSpPr>
      <xdr:spPr>
        <a:xfrm>
          <a:off x="10528300" y="646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35773</xdr:rowOff>
    </xdr:from>
    <xdr:to>
      <xdr:col>50</xdr:col>
      <xdr:colOff>165100</xdr:colOff>
      <xdr:row>38</xdr:row>
      <xdr:rowOff>137373</xdr:rowOff>
    </xdr:to>
    <xdr:sp macro="" textlink="">
      <xdr:nvSpPr>
        <xdr:cNvPr id="310" name="楕円 309"/>
        <xdr:cNvSpPr/>
      </xdr:nvSpPr>
      <xdr:spPr>
        <a:xfrm>
          <a:off x="9588500" y="65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128500</xdr:rowOff>
    </xdr:from>
    <xdr:ext cx="378565" cy="259045"/>
    <xdr:sp macro="" textlink="">
      <xdr:nvSpPr>
        <xdr:cNvPr id="311" name="テキスト ボックス 310"/>
        <xdr:cNvSpPr txBox="1"/>
      </xdr:nvSpPr>
      <xdr:spPr>
        <a:xfrm>
          <a:off x="9450017" y="6643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29190</xdr:rowOff>
    </xdr:from>
    <xdr:to>
      <xdr:col>46</xdr:col>
      <xdr:colOff>38100</xdr:colOff>
      <xdr:row>38</xdr:row>
      <xdr:rowOff>130790</xdr:rowOff>
    </xdr:to>
    <xdr:sp macro="" textlink="">
      <xdr:nvSpPr>
        <xdr:cNvPr id="312" name="楕円 311"/>
        <xdr:cNvSpPr/>
      </xdr:nvSpPr>
      <xdr:spPr>
        <a:xfrm>
          <a:off x="8699500" y="65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121917</xdr:rowOff>
    </xdr:from>
    <xdr:ext cx="378565" cy="259045"/>
    <xdr:sp macro="" textlink="">
      <xdr:nvSpPr>
        <xdr:cNvPr id="313" name="テキスト ボックス 312"/>
        <xdr:cNvSpPr txBox="1"/>
      </xdr:nvSpPr>
      <xdr:spPr>
        <a:xfrm>
          <a:off x="8561017" y="663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26629</xdr:rowOff>
    </xdr:from>
    <xdr:to>
      <xdr:col>41</xdr:col>
      <xdr:colOff>101600</xdr:colOff>
      <xdr:row>38</xdr:row>
      <xdr:rowOff>128229</xdr:rowOff>
    </xdr:to>
    <xdr:sp macro="" textlink="">
      <xdr:nvSpPr>
        <xdr:cNvPr id="314" name="楕円 313"/>
        <xdr:cNvSpPr/>
      </xdr:nvSpPr>
      <xdr:spPr>
        <a:xfrm>
          <a:off x="7810500" y="65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119356</xdr:rowOff>
    </xdr:from>
    <xdr:ext cx="378565" cy="259045"/>
    <xdr:sp macro="" textlink="">
      <xdr:nvSpPr>
        <xdr:cNvPr id="315" name="テキスト ボックス 314"/>
        <xdr:cNvSpPr txBox="1"/>
      </xdr:nvSpPr>
      <xdr:spPr>
        <a:xfrm>
          <a:off x="7672017" y="6634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167539</xdr:rowOff>
    </xdr:from>
    <xdr:to>
      <xdr:col>36</xdr:col>
      <xdr:colOff>165100</xdr:colOff>
      <xdr:row>38</xdr:row>
      <xdr:rowOff>97689</xdr:rowOff>
    </xdr:to>
    <xdr:sp macro="" textlink="">
      <xdr:nvSpPr>
        <xdr:cNvPr id="316" name="楕円 315"/>
        <xdr:cNvSpPr/>
      </xdr:nvSpPr>
      <xdr:spPr>
        <a:xfrm>
          <a:off x="69215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88816</xdr:rowOff>
    </xdr:from>
    <xdr:ext cx="469744" cy="259045"/>
    <xdr:sp macro="" textlink="">
      <xdr:nvSpPr>
        <xdr:cNvPr id="317" name="テキスト ボックス 316"/>
        <xdr:cNvSpPr txBox="1"/>
      </xdr:nvSpPr>
      <xdr:spPr>
        <a:xfrm>
          <a:off x="6737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117915</xdr:rowOff>
    </xdr:from>
    <xdr:to>
      <xdr:col>55</xdr:col>
      <xdr:colOff>0</xdr:colOff>
      <xdr:row>57</xdr:row>
      <xdr:rowOff>159794</xdr:rowOff>
    </xdr:to>
    <xdr:cxnSp macro="">
      <xdr:nvCxnSpPr>
        <xdr:cNvPr id="344" name="直線コネクタ 343"/>
        <xdr:cNvCxnSpPr/>
      </xdr:nvCxnSpPr>
      <xdr:spPr>
        <a:xfrm>
          <a:off x="9639300" y="9890565"/>
          <a:ext cx="8382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117915</xdr:rowOff>
    </xdr:from>
    <xdr:to>
      <xdr:col>50</xdr:col>
      <xdr:colOff>114300</xdr:colOff>
      <xdr:row>57</xdr:row>
      <xdr:rowOff>148044</xdr:rowOff>
    </xdr:to>
    <xdr:cxnSp macro="">
      <xdr:nvCxnSpPr>
        <xdr:cNvPr id="347" name="直線コネクタ 346"/>
        <xdr:cNvCxnSpPr/>
      </xdr:nvCxnSpPr>
      <xdr:spPr>
        <a:xfrm flipV="1">
          <a:off x="8750300" y="9890565"/>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162927</xdr:rowOff>
    </xdr:from>
    <xdr:ext cx="469744" cy="259045"/>
    <xdr:sp macro="" textlink="">
      <xdr:nvSpPr>
        <xdr:cNvPr id="349" name="テキスト ボックス 348"/>
        <xdr:cNvSpPr txBox="1"/>
      </xdr:nvSpPr>
      <xdr:spPr>
        <a:xfrm>
          <a:off x="9404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148044</xdr:rowOff>
    </xdr:from>
    <xdr:to>
      <xdr:col>45</xdr:col>
      <xdr:colOff>177800</xdr:colOff>
      <xdr:row>58</xdr:row>
      <xdr:rowOff>14701</xdr:rowOff>
    </xdr:to>
    <xdr:cxnSp macro="">
      <xdr:nvCxnSpPr>
        <xdr:cNvPr id="350" name="直線コネクタ 349"/>
        <xdr:cNvCxnSpPr/>
      </xdr:nvCxnSpPr>
      <xdr:spPr>
        <a:xfrm flipV="1">
          <a:off x="7861300" y="9920694"/>
          <a:ext cx="889000" cy="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168229</xdr:rowOff>
    </xdr:from>
    <xdr:to>
      <xdr:col>41</xdr:col>
      <xdr:colOff>50800</xdr:colOff>
      <xdr:row>58</xdr:row>
      <xdr:rowOff>14701</xdr:rowOff>
    </xdr:to>
    <xdr:cxnSp macro="">
      <xdr:nvCxnSpPr>
        <xdr:cNvPr id="353" name="直線コネクタ 352"/>
        <xdr:cNvCxnSpPr/>
      </xdr:nvCxnSpPr>
      <xdr:spPr>
        <a:xfrm>
          <a:off x="6972300" y="9940879"/>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108994</xdr:rowOff>
    </xdr:from>
    <xdr:to>
      <xdr:col>55</xdr:col>
      <xdr:colOff>50800</xdr:colOff>
      <xdr:row>58</xdr:row>
      <xdr:rowOff>39144</xdr:rowOff>
    </xdr:to>
    <xdr:sp macro="" textlink="">
      <xdr:nvSpPr>
        <xdr:cNvPr id="363" name="楕円 362"/>
        <xdr:cNvSpPr/>
      </xdr:nvSpPr>
      <xdr:spPr>
        <a:xfrm>
          <a:off x="10426700" y="98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87421</xdr:rowOff>
    </xdr:from>
    <xdr:ext cx="469744" cy="259045"/>
    <xdr:sp macro="" textlink="">
      <xdr:nvSpPr>
        <xdr:cNvPr id="364" name="農林水産業費該当値テキスト"/>
        <xdr:cNvSpPr txBox="1"/>
      </xdr:nvSpPr>
      <xdr:spPr>
        <a:xfrm>
          <a:off x="10528300" y="986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67115</xdr:rowOff>
    </xdr:from>
    <xdr:to>
      <xdr:col>50</xdr:col>
      <xdr:colOff>165100</xdr:colOff>
      <xdr:row>57</xdr:row>
      <xdr:rowOff>168715</xdr:rowOff>
    </xdr:to>
    <xdr:sp macro="" textlink="">
      <xdr:nvSpPr>
        <xdr:cNvPr id="365" name="楕円 364"/>
        <xdr:cNvSpPr/>
      </xdr:nvSpPr>
      <xdr:spPr>
        <a:xfrm>
          <a:off x="9588500" y="98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13792</xdr:rowOff>
    </xdr:from>
    <xdr:ext cx="469744" cy="259045"/>
    <xdr:sp macro="" textlink="">
      <xdr:nvSpPr>
        <xdr:cNvPr id="366" name="テキスト ボックス 365"/>
        <xdr:cNvSpPr txBox="1"/>
      </xdr:nvSpPr>
      <xdr:spPr>
        <a:xfrm>
          <a:off x="9404428" y="961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97244</xdr:rowOff>
    </xdr:from>
    <xdr:to>
      <xdr:col>46</xdr:col>
      <xdr:colOff>38100</xdr:colOff>
      <xdr:row>58</xdr:row>
      <xdr:rowOff>27394</xdr:rowOff>
    </xdr:to>
    <xdr:sp macro="" textlink="">
      <xdr:nvSpPr>
        <xdr:cNvPr id="367" name="楕円 366"/>
        <xdr:cNvSpPr/>
      </xdr:nvSpPr>
      <xdr:spPr>
        <a:xfrm>
          <a:off x="8699500" y="98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43921</xdr:rowOff>
    </xdr:from>
    <xdr:ext cx="469744" cy="259045"/>
    <xdr:sp macro="" textlink="">
      <xdr:nvSpPr>
        <xdr:cNvPr id="368" name="テキスト ボックス 367"/>
        <xdr:cNvSpPr txBox="1"/>
      </xdr:nvSpPr>
      <xdr:spPr>
        <a:xfrm>
          <a:off x="8515428" y="964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135351</xdr:rowOff>
    </xdr:from>
    <xdr:to>
      <xdr:col>41</xdr:col>
      <xdr:colOff>101600</xdr:colOff>
      <xdr:row>58</xdr:row>
      <xdr:rowOff>65501</xdr:rowOff>
    </xdr:to>
    <xdr:sp macro="" textlink="">
      <xdr:nvSpPr>
        <xdr:cNvPr id="369" name="楕円 368"/>
        <xdr:cNvSpPr/>
      </xdr:nvSpPr>
      <xdr:spPr>
        <a:xfrm>
          <a:off x="7810500" y="990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56628</xdr:rowOff>
    </xdr:from>
    <xdr:ext cx="469744" cy="259045"/>
    <xdr:sp macro="" textlink="">
      <xdr:nvSpPr>
        <xdr:cNvPr id="370" name="テキスト ボックス 369"/>
        <xdr:cNvSpPr txBox="1"/>
      </xdr:nvSpPr>
      <xdr:spPr>
        <a:xfrm>
          <a:off x="7626428" y="1000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117429</xdr:rowOff>
    </xdr:from>
    <xdr:to>
      <xdr:col>36</xdr:col>
      <xdr:colOff>165100</xdr:colOff>
      <xdr:row>58</xdr:row>
      <xdr:rowOff>47579</xdr:rowOff>
    </xdr:to>
    <xdr:sp macro="" textlink="">
      <xdr:nvSpPr>
        <xdr:cNvPr id="371" name="楕円 370"/>
        <xdr:cNvSpPr/>
      </xdr:nvSpPr>
      <xdr:spPr>
        <a:xfrm>
          <a:off x="6921500" y="98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38706</xdr:rowOff>
    </xdr:from>
    <xdr:ext cx="469744" cy="259045"/>
    <xdr:sp macro="" textlink="">
      <xdr:nvSpPr>
        <xdr:cNvPr id="372" name="テキスト ボックス 371"/>
        <xdr:cNvSpPr txBox="1"/>
      </xdr:nvSpPr>
      <xdr:spPr>
        <a:xfrm>
          <a:off x="6737428" y="998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32899</xdr:rowOff>
    </xdr:from>
    <xdr:to>
      <xdr:col>55</xdr:col>
      <xdr:colOff>0</xdr:colOff>
      <xdr:row>77</xdr:row>
      <xdr:rowOff>68971</xdr:rowOff>
    </xdr:to>
    <xdr:cxnSp macro="">
      <xdr:nvCxnSpPr>
        <xdr:cNvPr id="399" name="直線コネクタ 398"/>
        <xdr:cNvCxnSpPr/>
      </xdr:nvCxnSpPr>
      <xdr:spPr>
        <a:xfrm>
          <a:off x="9639300" y="13234549"/>
          <a:ext cx="8382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32899</xdr:rowOff>
    </xdr:from>
    <xdr:to>
      <xdr:col>50</xdr:col>
      <xdr:colOff>114300</xdr:colOff>
      <xdr:row>77</xdr:row>
      <xdr:rowOff>39298</xdr:rowOff>
    </xdr:to>
    <xdr:cxnSp macro="">
      <xdr:nvCxnSpPr>
        <xdr:cNvPr id="402" name="直線コネクタ 401"/>
        <xdr:cNvCxnSpPr/>
      </xdr:nvCxnSpPr>
      <xdr:spPr>
        <a:xfrm flipV="1">
          <a:off x="8750300" y="13234549"/>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39298</xdr:rowOff>
    </xdr:from>
    <xdr:to>
      <xdr:col>45</xdr:col>
      <xdr:colOff>177800</xdr:colOff>
      <xdr:row>77</xdr:row>
      <xdr:rowOff>109204</xdr:rowOff>
    </xdr:to>
    <xdr:cxnSp macro="">
      <xdr:nvCxnSpPr>
        <xdr:cNvPr id="405" name="直線コネクタ 404"/>
        <xdr:cNvCxnSpPr/>
      </xdr:nvCxnSpPr>
      <xdr:spPr>
        <a:xfrm flipV="1">
          <a:off x="7861300" y="13240948"/>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109204</xdr:rowOff>
    </xdr:from>
    <xdr:to>
      <xdr:col>41</xdr:col>
      <xdr:colOff>50800</xdr:colOff>
      <xdr:row>77</xdr:row>
      <xdr:rowOff>122509</xdr:rowOff>
    </xdr:to>
    <xdr:cxnSp macro="">
      <xdr:nvCxnSpPr>
        <xdr:cNvPr id="408" name="直線コネクタ 407"/>
        <xdr:cNvCxnSpPr/>
      </xdr:nvCxnSpPr>
      <xdr:spPr>
        <a:xfrm flipV="1">
          <a:off x="6972300" y="13310854"/>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0" name="テキスト ボックス 409"/>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2" name="テキスト ボックス 411"/>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18171</xdr:rowOff>
    </xdr:from>
    <xdr:to>
      <xdr:col>55</xdr:col>
      <xdr:colOff>50800</xdr:colOff>
      <xdr:row>77</xdr:row>
      <xdr:rowOff>119771</xdr:rowOff>
    </xdr:to>
    <xdr:sp macro="" textlink="">
      <xdr:nvSpPr>
        <xdr:cNvPr id="418" name="楕円 417"/>
        <xdr:cNvSpPr/>
      </xdr:nvSpPr>
      <xdr:spPr>
        <a:xfrm>
          <a:off x="10426700" y="1321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168048</xdr:rowOff>
    </xdr:from>
    <xdr:ext cx="469744" cy="259045"/>
    <xdr:sp macro="" textlink="">
      <xdr:nvSpPr>
        <xdr:cNvPr id="419" name="商工費該当値テキスト"/>
        <xdr:cNvSpPr txBox="1"/>
      </xdr:nvSpPr>
      <xdr:spPr>
        <a:xfrm>
          <a:off x="10528300" y="1319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153549</xdr:rowOff>
    </xdr:from>
    <xdr:to>
      <xdr:col>50</xdr:col>
      <xdr:colOff>165100</xdr:colOff>
      <xdr:row>77</xdr:row>
      <xdr:rowOff>83699</xdr:rowOff>
    </xdr:to>
    <xdr:sp macro="" textlink="">
      <xdr:nvSpPr>
        <xdr:cNvPr id="420" name="楕円 419"/>
        <xdr:cNvSpPr/>
      </xdr:nvSpPr>
      <xdr:spPr>
        <a:xfrm>
          <a:off x="9588500" y="131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74826</xdr:rowOff>
    </xdr:from>
    <xdr:ext cx="469744" cy="259045"/>
    <xdr:sp macro="" textlink="">
      <xdr:nvSpPr>
        <xdr:cNvPr id="421" name="テキスト ボックス 420"/>
        <xdr:cNvSpPr txBox="1"/>
      </xdr:nvSpPr>
      <xdr:spPr>
        <a:xfrm>
          <a:off x="9404428" y="132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159948</xdr:rowOff>
    </xdr:from>
    <xdr:to>
      <xdr:col>46</xdr:col>
      <xdr:colOff>38100</xdr:colOff>
      <xdr:row>77</xdr:row>
      <xdr:rowOff>90098</xdr:rowOff>
    </xdr:to>
    <xdr:sp macro="" textlink="">
      <xdr:nvSpPr>
        <xdr:cNvPr id="422" name="楕円 421"/>
        <xdr:cNvSpPr/>
      </xdr:nvSpPr>
      <xdr:spPr>
        <a:xfrm>
          <a:off x="8699500" y="131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81225</xdr:rowOff>
    </xdr:from>
    <xdr:ext cx="469744" cy="259045"/>
    <xdr:sp macro="" textlink="">
      <xdr:nvSpPr>
        <xdr:cNvPr id="423" name="テキスト ボックス 422"/>
        <xdr:cNvSpPr txBox="1"/>
      </xdr:nvSpPr>
      <xdr:spPr>
        <a:xfrm>
          <a:off x="8515428" y="1328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58404</xdr:rowOff>
    </xdr:from>
    <xdr:to>
      <xdr:col>41</xdr:col>
      <xdr:colOff>101600</xdr:colOff>
      <xdr:row>77</xdr:row>
      <xdr:rowOff>160004</xdr:rowOff>
    </xdr:to>
    <xdr:sp macro="" textlink="">
      <xdr:nvSpPr>
        <xdr:cNvPr id="424" name="楕円 423"/>
        <xdr:cNvSpPr/>
      </xdr:nvSpPr>
      <xdr:spPr>
        <a:xfrm>
          <a:off x="78105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151131</xdr:rowOff>
    </xdr:from>
    <xdr:ext cx="469744" cy="259045"/>
    <xdr:sp macro="" textlink="">
      <xdr:nvSpPr>
        <xdr:cNvPr id="425" name="テキスト ボックス 424"/>
        <xdr:cNvSpPr txBox="1"/>
      </xdr:nvSpPr>
      <xdr:spPr>
        <a:xfrm>
          <a:off x="7626428" y="1335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71709</xdr:rowOff>
    </xdr:from>
    <xdr:to>
      <xdr:col>36</xdr:col>
      <xdr:colOff>165100</xdr:colOff>
      <xdr:row>78</xdr:row>
      <xdr:rowOff>1859</xdr:rowOff>
    </xdr:to>
    <xdr:sp macro="" textlink="">
      <xdr:nvSpPr>
        <xdr:cNvPr id="426" name="楕円 425"/>
        <xdr:cNvSpPr/>
      </xdr:nvSpPr>
      <xdr:spPr>
        <a:xfrm>
          <a:off x="6921500" y="132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164436</xdr:rowOff>
    </xdr:from>
    <xdr:ext cx="469744" cy="259045"/>
    <xdr:sp macro="" textlink="">
      <xdr:nvSpPr>
        <xdr:cNvPr id="427" name="テキスト ボックス 426"/>
        <xdr:cNvSpPr txBox="1"/>
      </xdr:nvSpPr>
      <xdr:spPr>
        <a:xfrm>
          <a:off x="6737428" y="1336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93258</xdr:rowOff>
    </xdr:from>
    <xdr:to>
      <xdr:col>55</xdr:col>
      <xdr:colOff>0</xdr:colOff>
      <xdr:row>98</xdr:row>
      <xdr:rowOff>111902</xdr:rowOff>
    </xdr:to>
    <xdr:cxnSp macro="">
      <xdr:nvCxnSpPr>
        <xdr:cNvPr id="458" name="直線コネクタ 457"/>
        <xdr:cNvCxnSpPr/>
      </xdr:nvCxnSpPr>
      <xdr:spPr>
        <a:xfrm>
          <a:off x="9639300" y="16895358"/>
          <a:ext cx="8382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59"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93258</xdr:rowOff>
    </xdr:from>
    <xdr:to>
      <xdr:col>50</xdr:col>
      <xdr:colOff>114300</xdr:colOff>
      <xdr:row>98</xdr:row>
      <xdr:rowOff>103525</xdr:rowOff>
    </xdr:to>
    <xdr:cxnSp macro="">
      <xdr:nvCxnSpPr>
        <xdr:cNvPr id="461" name="直線コネクタ 460"/>
        <xdr:cNvCxnSpPr/>
      </xdr:nvCxnSpPr>
      <xdr:spPr>
        <a:xfrm flipV="1">
          <a:off x="8750300" y="16895358"/>
          <a:ext cx="8890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103525</xdr:rowOff>
    </xdr:from>
    <xdr:to>
      <xdr:col>45</xdr:col>
      <xdr:colOff>177800</xdr:colOff>
      <xdr:row>98</xdr:row>
      <xdr:rowOff>122056</xdr:rowOff>
    </xdr:to>
    <xdr:cxnSp macro="">
      <xdr:nvCxnSpPr>
        <xdr:cNvPr id="464" name="直線コネクタ 463"/>
        <xdr:cNvCxnSpPr/>
      </xdr:nvCxnSpPr>
      <xdr:spPr>
        <a:xfrm flipV="1">
          <a:off x="7861300" y="16905625"/>
          <a:ext cx="889000" cy="1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6" name="テキスト ボックス 465"/>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40726</xdr:rowOff>
    </xdr:from>
    <xdr:to>
      <xdr:col>41</xdr:col>
      <xdr:colOff>50800</xdr:colOff>
      <xdr:row>98</xdr:row>
      <xdr:rowOff>122056</xdr:rowOff>
    </xdr:to>
    <xdr:cxnSp macro="">
      <xdr:nvCxnSpPr>
        <xdr:cNvPr id="467" name="直線コネクタ 466"/>
        <xdr:cNvCxnSpPr/>
      </xdr:nvCxnSpPr>
      <xdr:spPr>
        <a:xfrm>
          <a:off x="6972300" y="16842826"/>
          <a:ext cx="889000" cy="8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69" name="テキスト ボックス 468"/>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1" name="テキスト ボックス 470"/>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61102</xdr:rowOff>
    </xdr:from>
    <xdr:to>
      <xdr:col>55</xdr:col>
      <xdr:colOff>50800</xdr:colOff>
      <xdr:row>98</xdr:row>
      <xdr:rowOff>162702</xdr:rowOff>
    </xdr:to>
    <xdr:sp macro="" textlink="">
      <xdr:nvSpPr>
        <xdr:cNvPr id="477" name="楕円 476"/>
        <xdr:cNvSpPr/>
      </xdr:nvSpPr>
      <xdr:spPr>
        <a:xfrm>
          <a:off x="10426700" y="168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20479</xdr:rowOff>
    </xdr:from>
    <xdr:ext cx="534377" cy="259045"/>
    <xdr:sp macro="" textlink="">
      <xdr:nvSpPr>
        <xdr:cNvPr id="478" name="土木費該当値テキスト"/>
        <xdr:cNvSpPr txBox="1"/>
      </xdr:nvSpPr>
      <xdr:spPr>
        <a:xfrm>
          <a:off x="10528300" y="166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42458</xdr:rowOff>
    </xdr:from>
    <xdr:to>
      <xdr:col>50</xdr:col>
      <xdr:colOff>165100</xdr:colOff>
      <xdr:row>98</xdr:row>
      <xdr:rowOff>144058</xdr:rowOff>
    </xdr:to>
    <xdr:sp macro="" textlink="">
      <xdr:nvSpPr>
        <xdr:cNvPr id="479" name="楕円 478"/>
        <xdr:cNvSpPr/>
      </xdr:nvSpPr>
      <xdr:spPr>
        <a:xfrm>
          <a:off x="9588500" y="168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135185</xdr:rowOff>
    </xdr:from>
    <xdr:ext cx="534377" cy="259045"/>
    <xdr:sp macro="" textlink="">
      <xdr:nvSpPr>
        <xdr:cNvPr id="480" name="テキスト ボックス 479"/>
        <xdr:cNvSpPr txBox="1"/>
      </xdr:nvSpPr>
      <xdr:spPr>
        <a:xfrm>
          <a:off x="9372111" y="169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52725</xdr:rowOff>
    </xdr:from>
    <xdr:to>
      <xdr:col>46</xdr:col>
      <xdr:colOff>38100</xdr:colOff>
      <xdr:row>98</xdr:row>
      <xdr:rowOff>154325</xdr:rowOff>
    </xdr:to>
    <xdr:sp macro="" textlink="">
      <xdr:nvSpPr>
        <xdr:cNvPr id="481" name="楕円 480"/>
        <xdr:cNvSpPr/>
      </xdr:nvSpPr>
      <xdr:spPr>
        <a:xfrm>
          <a:off x="8699500" y="1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170852</xdr:rowOff>
    </xdr:from>
    <xdr:ext cx="534377" cy="259045"/>
    <xdr:sp macro="" textlink="">
      <xdr:nvSpPr>
        <xdr:cNvPr id="482" name="テキスト ボックス 481"/>
        <xdr:cNvSpPr txBox="1"/>
      </xdr:nvSpPr>
      <xdr:spPr>
        <a:xfrm>
          <a:off x="8483111" y="1663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71256</xdr:rowOff>
    </xdr:from>
    <xdr:to>
      <xdr:col>41</xdr:col>
      <xdr:colOff>101600</xdr:colOff>
      <xdr:row>99</xdr:row>
      <xdr:rowOff>1406</xdr:rowOff>
    </xdr:to>
    <xdr:sp macro="" textlink="">
      <xdr:nvSpPr>
        <xdr:cNvPr id="483" name="楕円 482"/>
        <xdr:cNvSpPr/>
      </xdr:nvSpPr>
      <xdr:spPr>
        <a:xfrm>
          <a:off x="7810500" y="1687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17933</xdr:rowOff>
    </xdr:from>
    <xdr:ext cx="534377" cy="259045"/>
    <xdr:sp macro="" textlink="">
      <xdr:nvSpPr>
        <xdr:cNvPr id="484" name="テキスト ボックス 483"/>
        <xdr:cNvSpPr txBox="1"/>
      </xdr:nvSpPr>
      <xdr:spPr>
        <a:xfrm>
          <a:off x="7594111" y="1664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161376</xdr:rowOff>
    </xdr:from>
    <xdr:to>
      <xdr:col>36</xdr:col>
      <xdr:colOff>165100</xdr:colOff>
      <xdr:row>98</xdr:row>
      <xdr:rowOff>91526</xdr:rowOff>
    </xdr:to>
    <xdr:sp macro="" textlink="">
      <xdr:nvSpPr>
        <xdr:cNvPr id="485" name="楕円 484"/>
        <xdr:cNvSpPr/>
      </xdr:nvSpPr>
      <xdr:spPr>
        <a:xfrm>
          <a:off x="6921500" y="167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108053</xdr:rowOff>
    </xdr:from>
    <xdr:ext cx="534377" cy="259045"/>
    <xdr:sp macro="" textlink="">
      <xdr:nvSpPr>
        <xdr:cNvPr id="486" name="テキスト ボックス 485"/>
        <xdr:cNvSpPr txBox="1"/>
      </xdr:nvSpPr>
      <xdr:spPr>
        <a:xfrm>
          <a:off x="6705111" y="1656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24200</xdr:rowOff>
    </xdr:from>
    <xdr:to>
      <xdr:col>85</xdr:col>
      <xdr:colOff>127000</xdr:colOff>
      <xdr:row>36</xdr:row>
      <xdr:rowOff>126727</xdr:rowOff>
    </xdr:to>
    <xdr:cxnSp macro="">
      <xdr:nvCxnSpPr>
        <xdr:cNvPr id="512" name="直線コネクタ 511"/>
        <xdr:cNvCxnSpPr/>
      </xdr:nvCxnSpPr>
      <xdr:spPr>
        <a:xfrm>
          <a:off x="15481300" y="6196400"/>
          <a:ext cx="838200" cy="1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24200</xdr:rowOff>
    </xdr:from>
    <xdr:to>
      <xdr:col>81</xdr:col>
      <xdr:colOff>50800</xdr:colOff>
      <xdr:row>36</xdr:row>
      <xdr:rowOff>126327</xdr:rowOff>
    </xdr:to>
    <xdr:cxnSp macro="">
      <xdr:nvCxnSpPr>
        <xdr:cNvPr id="515" name="直線コネクタ 514"/>
        <xdr:cNvCxnSpPr/>
      </xdr:nvCxnSpPr>
      <xdr:spPr>
        <a:xfrm flipV="1">
          <a:off x="14592300" y="6196400"/>
          <a:ext cx="8890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7" name="テキスト ボックス 516"/>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126327</xdr:rowOff>
    </xdr:from>
    <xdr:to>
      <xdr:col>76</xdr:col>
      <xdr:colOff>114300</xdr:colOff>
      <xdr:row>36</xdr:row>
      <xdr:rowOff>167075</xdr:rowOff>
    </xdr:to>
    <xdr:cxnSp macro="">
      <xdr:nvCxnSpPr>
        <xdr:cNvPr id="518" name="直線コネクタ 517"/>
        <xdr:cNvCxnSpPr/>
      </xdr:nvCxnSpPr>
      <xdr:spPr>
        <a:xfrm flipV="1">
          <a:off x="13703300" y="6298527"/>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0" name="テキスト ボックス 519"/>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167075</xdr:rowOff>
    </xdr:from>
    <xdr:to>
      <xdr:col>71</xdr:col>
      <xdr:colOff>177800</xdr:colOff>
      <xdr:row>37</xdr:row>
      <xdr:rowOff>72149</xdr:rowOff>
    </xdr:to>
    <xdr:cxnSp macro="">
      <xdr:nvCxnSpPr>
        <xdr:cNvPr id="521" name="直線コネクタ 520"/>
        <xdr:cNvCxnSpPr/>
      </xdr:nvCxnSpPr>
      <xdr:spPr>
        <a:xfrm flipV="1">
          <a:off x="12814300" y="6339275"/>
          <a:ext cx="889000" cy="7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3" name="テキスト ボックス 522"/>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5" name="テキスト ボックス 524"/>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75927</xdr:rowOff>
    </xdr:from>
    <xdr:to>
      <xdr:col>85</xdr:col>
      <xdr:colOff>177800</xdr:colOff>
      <xdr:row>37</xdr:row>
      <xdr:rowOff>6077</xdr:rowOff>
    </xdr:to>
    <xdr:sp macro="" textlink="">
      <xdr:nvSpPr>
        <xdr:cNvPr id="531" name="楕円 530"/>
        <xdr:cNvSpPr/>
      </xdr:nvSpPr>
      <xdr:spPr>
        <a:xfrm>
          <a:off x="16268700" y="62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98804</xdr:rowOff>
    </xdr:from>
    <xdr:ext cx="534377" cy="259045"/>
    <xdr:sp macro="" textlink="">
      <xdr:nvSpPr>
        <xdr:cNvPr id="532" name="消防費該当値テキスト"/>
        <xdr:cNvSpPr txBox="1"/>
      </xdr:nvSpPr>
      <xdr:spPr>
        <a:xfrm>
          <a:off x="16370300" y="60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144850</xdr:rowOff>
    </xdr:from>
    <xdr:to>
      <xdr:col>81</xdr:col>
      <xdr:colOff>101600</xdr:colOff>
      <xdr:row>36</xdr:row>
      <xdr:rowOff>75000</xdr:rowOff>
    </xdr:to>
    <xdr:sp macro="" textlink="">
      <xdr:nvSpPr>
        <xdr:cNvPr id="533" name="楕円 532"/>
        <xdr:cNvSpPr/>
      </xdr:nvSpPr>
      <xdr:spPr>
        <a:xfrm>
          <a:off x="15430500" y="61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91527</xdr:rowOff>
    </xdr:from>
    <xdr:ext cx="534377" cy="259045"/>
    <xdr:sp macro="" textlink="">
      <xdr:nvSpPr>
        <xdr:cNvPr id="534" name="テキスト ボックス 533"/>
        <xdr:cNvSpPr txBox="1"/>
      </xdr:nvSpPr>
      <xdr:spPr>
        <a:xfrm>
          <a:off x="15214111" y="592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75527</xdr:rowOff>
    </xdr:from>
    <xdr:to>
      <xdr:col>76</xdr:col>
      <xdr:colOff>165100</xdr:colOff>
      <xdr:row>37</xdr:row>
      <xdr:rowOff>5677</xdr:rowOff>
    </xdr:to>
    <xdr:sp macro="" textlink="">
      <xdr:nvSpPr>
        <xdr:cNvPr id="535" name="楕円 534"/>
        <xdr:cNvSpPr/>
      </xdr:nvSpPr>
      <xdr:spPr>
        <a:xfrm>
          <a:off x="14541500" y="62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168254</xdr:rowOff>
    </xdr:from>
    <xdr:ext cx="534377" cy="259045"/>
    <xdr:sp macro="" textlink="">
      <xdr:nvSpPr>
        <xdr:cNvPr id="536" name="テキスト ボックス 535"/>
        <xdr:cNvSpPr txBox="1"/>
      </xdr:nvSpPr>
      <xdr:spPr>
        <a:xfrm>
          <a:off x="14325111" y="63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116275</xdr:rowOff>
    </xdr:from>
    <xdr:to>
      <xdr:col>72</xdr:col>
      <xdr:colOff>38100</xdr:colOff>
      <xdr:row>37</xdr:row>
      <xdr:rowOff>46425</xdr:rowOff>
    </xdr:to>
    <xdr:sp macro="" textlink="">
      <xdr:nvSpPr>
        <xdr:cNvPr id="537" name="楕円 536"/>
        <xdr:cNvSpPr/>
      </xdr:nvSpPr>
      <xdr:spPr>
        <a:xfrm>
          <a:off x="13652500" y="62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37552</xdr:rowOff>
    </xdr:from>
    <xdr:ext cx="534377" cy="259045"/>
    <xdr:sp macro="" textlink="">
      <xdr:nvSpPr>
        <xdr:cNvPr id="538" name="テキスト ボックス 537"/>
        <xdr:cNvSpPr txBox="1"/>
      </xdr:nvSpPr>
      <xdr:spPr>
        <a:xfrm>
          <a:off x="13436111" y="63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21349</xdr:rowOff>
    </xdr:from>
    <xdr:to>
      <xdr:col>67</xdr:col>
      <xdr:colOff>101600</xdr:colOff>
      <xdr:row>37</xdr:row>
      <xdr:rowOff>122949</xdr:rowOff>
    </xdr:to>
    <xdr:sp macro="" textlink="">
      <xdr:nvSpPr>
        <xdr:cNvPr id="539" name="楕円 538"/>
        <xdr:cNvSpPr/>
      </xdr:nvSpPr>
      <xdr:spPr>
        <a:xfrm>
          <a:off x="12763500" y="636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114076</xdr:rowOff>
    </xdr:from>
    <xdr:ext cx="534377" cy="259045"/>
    <xdr:sp macro="" textlink="">
      <xdr:nvSpPr>
        <xdr:cNvPr id="540" name="テキスト ボックス 539"/>
        <xdr:cNvSpPr txBox="1"/>
      </xdr:nvSpPr>
      <xdr:spPr>
        <a:xfrm>
          <a:off x="12547111" y="645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102153</xdr:rowOff>
    </xdr:from>
    <xdr:to>
      <xdr:col>85</xdr:col>
      <xdr:colOff>127000</xdr:colOff>
      <xdr:row>56</xdr:row>
      <xdr:rowOff>11150</xdr:rowOff>
    </xdr:to>
    <xdr:cxnSp macro="">
      <xdr:nvCxnSpPr>
        <xdr:cNvPr id="570" name="直線コネクタ 569"/>
        <xdr:cNvCxnSpPr/>
      </xdr:nvCxnSpPr>
      <xdr:spPr>
        <a:xfrm flipV="1">
          <a:off x="15481300" y="9531903"/>
          <a:ext cx="838200" cy="8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11150</xdr:rowOff>
    </xdr:from>
    <xdr:to>
      <xdr:col>81</xdr:col>
      <xdr:colOff>50800</xdr:colOff>
      <xdr:row>56</xdr:row>
      <xdr:rowOff>93714</xdr:rowOff>
    </xdr:to>
    <xdr:cxnSp macro="">
      <xdr:nvCxnSpPr>
        <xdr:cNvPr id="573" name="直線コネクタ 572"/>
        <xdr:cNvCxnSpPr/>
      </xdr:nvCxnSpPr>
      <xdr:spPr>
        <a:xfrm flipV="1">
          <a:off x="14592300" y="9612350"/>
          <a:ext cx="889000" cy="8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129299</xdr:rowOff>
    </xdr:from>
    <xdr:to>
      <xdr:col>76</xdr:col>
      <xdr:colOff>114300</xdr:colOff>
      <xdr:row>56</xdr:row>
      <xdr:rowOff>93714</xdr:rowOff>
    </xdr:to>
    <xdr:cxnSp macro="">
      <xdr:nvCxnSpPr>
        <xdr:cNvPr id="576" name="直線コネクタ 575"/>
        <xdr:cNvCxnSpPr/>
      </xdr:nvCxnSpPr>
      <xdr:spPr>
        <a:xfrm>
          <a:off x="13703300" y="9387599"/>
          <a:ext cx="889000" cy="3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129299</xdr:rowOff>
    </xdr:from>
    <xdr:to>
      <xdr:col>71</xdr:col>
      <xdr:colOff>177800</xdr:colOff>
      <xdr:row>57</xdr:row>
      <xdr:rowOff>73768</xdr:rowOff>
    </xdr:to>
    <xdr:cxnSp macro="">
      <xdr:nvCxnSpPr>
        <xdr:cNvPr id="579" name="直線コネクタ 578"/>
        <xdr:cNvCxnSpPr/>
      </xdr:nvCxnSpPr>
      <xdr:spPr>
        <a:xfrm flipV="1">
          <a:off x="12814300" y="9387599"/>
          <a:ext cx="889000" cy="4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1" name="テキスト ボックス 580"/>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3" name="テキスト ボックス 582"/>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51353</xdr:rowOff>
    </xdr:from>
    <xdr:to>
      <xdr:col>85</xdr:col>
      <xdr:colOff>177800</xdr:colOff>
      <xdr:row>55</xdr:row>
      <xdr:rowOff>152953</xdr:rowOff>
    </xdr:to>
    <xdr:sp macro="" textlink="">
      <xdr:nvSpPr>
        <xdr:cNvPr id="589" name="楕円 588"/>
        <xdr:cNvSpPr/>
      </xdr:nvSpPr>
      <xdr:spPr>
        <a:xfrm>
          <a:off x="16268700" y="94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74230</xdr:rowOff>
    </xdr:from>
    <xdr:ext cx="534377" cy="259045"/>
    <xdr:sp macro="" textlink="">
      <xdr:nvSpPr>
        <xdr:cNvPr id="590" name="教育費該当値テキスト"/>
        <xdr:cNvSpPr txBox="1"/>
      </xdr:nvSpPr>
      <xdr:spPr>
        <a:xfrm>
          <a:off x="16370300" y="933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131800</xdr:rowOff>
    </xdr:from>
    <xdr:to>
      <xdr:col>81</xdr:col>
      <xdr:colOff>101600</xdr:colOff>
      <xdr:row>56</xdr:row>
      <xdr:rowOff>61950</xdr:rowOff>
    </xdr:to>
    <xdr:sp macro="" textlink="">
      <xdr:nvSpPr>
        <xdr:cNvPr id="591" name="楕円 590"/>
        <xdr:cNvSpPr/>
      </xdr:nvSpPr>
      <xdr:spPr>
        <a:xfrm>
          <a:off x="15430500" y="95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78477</xdr:rowOff>
    </xdr:from>
    <xdr:ext cx="534377" cy="259045"/>
    <xdr:sp macro="" textlink="">
      <xdr:nvSpPr>
        <xdr:cNvPr id="592" name="テキスト ボックス 591"/>
        <xdr:cNvSpPr txBox="1"/>
      </xdr:nvSpPr>
      <xdr:spPr>
        <a:xfrm>
          <a:off x="15214111" y="93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42914</xdr:rowOff>
    </xdr:from>
    <xdr:to>
      <xdr:col>76</xdr:col>
      <xdr:colOff>165100</xdr:colOff>
      <xdr:row>56</xdr:row>
      <xdr:rowOff>144514</xdr:rowOff>
    </xdr:to>
    <xdr:sp macro="" textlink="">
      <xdr:nvSpPr>
        <xdr:cNvPr id="593" name="楕円 592"/>
        <xdr:cNvSpPr/>
      </xdr:nvSpPr>
      <xdr:spPr>
        <a:xfrm>
          <a:off x="14541500" y="96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161041</xdr:rowOff>
    </xdr:from>
    <xdr:ext cx="534377" cy="259045"/>
    <xdr:sp macro="" textlink="">
      <xdr:nvSpPr>
        <xdr:cNvPr id="594" name="テキスト ボックス 593"/>
        <xdr:cNvSpPr txBox="1"/>
      </xdr:nvSpPr>
      <xdr:spPr>
        <a:xfrm>
          <a:off x="14325111" y="941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78499</xdr:rowOff>
    </xdr:from>
    <xdr:to>
      <xdr:col>72</xdr:col>
      <xdr:colOff>38100</xdr:colOff>
      <xdr:row>55</xdr:row>
      <xdr:rowOff>8649</xdr:rowOff>
    </xdr:to>
    <xdr:sp macro="" textlink="">
      <xdr:nvSpPr>
        <xdr:cNvPr id="595" name="楕円 594"/>
        <xdr:cNvSpPr/>
      </xdr:nvSpPr>
      <xdr:spPr>
        <a:xfrm>
          <a:off x="13652500" y="93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25176</xdr:rowOff>
    </xdr:from>
    <xdr:ext cx="534377" cy="259045"/>
    <xdr:sp macro="" textlink="">
      <xdr:nvSpPr>
        <xdr:cNvPr id="596" name="テキスト ボックス 595"/>
        <xdr:cNvSpPr txBox="1"/>
      </xdr:nvSpPr>
      <xdr:spPr>
        <a:xfrm>
          <a:off x="13436111" y="91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22968</xdr:rowOff>
    </xdr:from>
    <xdr:to>
      <xdr:col>67</xdr:col>
      <xdr:colOff>101600</xdr:colOff>
      <xdr:row>57</xdr:row>
      <xdr:rowOff>124568</xdr:rowOff>
    </xdr:to>
    <xdr:sp macro="" textlink="">
      <xdr:nvSpPr>
        <xdr:cNvPr id="597" name="楕円 596"/>
        <xdr:cNvSpPr/>
      </xdr:nvSpPr>
      <xdr:spPr>
        <a:xfrm>
          <a:off x="12763500" y="9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115695</xdr:rowOff>
    </xdr:from>
    <xdr:ext cx="534377" cy="259045"/>
    <xdr:sp macro="" textlink="">
      <xdr:nvSpPr>
        <xdr:cNvPr id="598" name="テキスト ボックス 597"/>
        <xdr:cNvSpPr txBox="1"/>
      </xdr:nvSpPr>
      <xdr:spPr>
        <a:xfrm>
          <a:off x="12547111" y="98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38545</xdr:rowOff>
    </xdr:from>
    <xdr:to>
      <xdr:col>85</xdr:col>
      <xdr:colOff>127000</xdr:colOff>
      <xdr:row>79</xdr:row>
      <xdr:rowOff>44450</xdr:rowOff>
    </xdr:to>
    <xdr:cxnSp macro="">
      <xdr:nvCxnSpPr>
        <xdr:cNvPr id="627" name="直線コネクタ 626"/>
        <xdr:cNvCxnSpPr/>
      </xdr:nvCxnSpPr>
      <xdr:spPr>
        <a:xfrm flipV="1">
          <a:off x="15481300" y="13583095"/>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39212</xdr:rowOff>
    </xdr:from>
    <xdr:to>
      <xdr:col>76</xdr:col>
      <xdr:colOff>114300</xdr:colOff>
      <xdr:row>79</xdr:row>
      <xdr:rowOff>44450</xdr:rowOff>
    </xdr:to>
    <xdr:cxnSp macro="">
      <xdr:nvCxnSpPr>
        <xdr:cNvPr id="633" name="直線コネクタ 632"/>
        <xdr:cNvCxnSpPr/>
      </xdr:nvCxnSpPr>
      <xdr:spPr>
        <a:xfrm>
          <a:off x="13703300" y="1358376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39212</xdr:rowOff>
    </xdr:from>
    <xdr:to>
      <xdr:col>71</xdr:col>
      <xdr:colOff>177800</xdr:colOff>
      <xdr:row>79</xdr:row>
      <xdr:rowOff>43554</xdr:rowOff>
    </xdr:to>
    <xdr:cxnSp macro="">
      <xdr:nvCxnSpPr>
        <xdr:cNvPr id="636" name="直線コネクタ 635"/>
        <xdr:cNvCxnSpPr/>
      </xdr:nvCxnSpPr>
      <xdr:spPr>
        <a:xfrm flipV="1">
          <a:off x="12814300" y="13583762"/>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159195</xdr:rowOff>
    </xdr:from>
    <xdr:to>
      <xdr:col>85</xdr:col>
      <xdr:colOff>177800</xdr:colOff>
      <xdr:row>79</xdr:row>
      <xdr:rowOff>89345</xdr:rowOff>
    </xdr:to>
    <xdr:sp macro="" textlink="">
      <xdr:nvSpPr>
        <xdr:cNvPr id="646" name="楕円 645"/>
        <xdr:cNvSpPr/>
      </xdr:nvSpPr>
      <xdr:spPr>
        <a:xfrm>
          <a:off x="16268700" y="135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134003</xdr:rowOff>
    </xdr:from>
    <xdr:ext cx="378565" cy="259045"/>
    <xdr:sp macro="" textlink="">
      <xdr:nvSpPr>
        <xdr:cNvPr id="647" name="災害復旧費該当値テキスト"/>
        <xdr:cNvSpPr txBox="1"/>
      </xdr:nvSpPr>
      <xdr:spPr>
        <a:xfrm>
          <a:off x="16370300" y="1350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159862</xdr:rowOff>
    </xdr:from>
    <xdr:to>
      <xdr:col>72</xdr:col>
      <xdr:colOff>38100</xdr:colOff>
      <xdr:row>79</xdr:row>
      <xdr:rowOff>90012</xdr:rowOff>
    </xdr:to>
    <xdr:sp macro="" textlink="">
      <xdr:nvSpPr>
        <xdr:cNvPr id="652" name="楕円 651"/>
        <xdr:cNvSpPr/>
      </xdr:nvSpPr>
      <xdr:spPr>
        <a:xfrm>
          <a:off x="13652500" y="135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81139</xdr:rowOff>
    </xdr:from>
    <xdr:ext cx="378565" cy="259045"/>
    <xdr:sp macro="" textlink="">
      <xdr:nvSpPr>
        <xdr:cNvPr id="653" name="テキスト ボックス 652"/>
        <xdr:cNvSpPr txBox="1"/>
      </xdr:nvSpPr>
      <xdr:spPr>
        <a:xfrm>
          <a:off x="13514017" y="1362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164204</xdr:rowOff>
    </xdr:from>
    <xdr:to>
      <xdr:col>67</xdr:col>
      <xdr:colOff>101600</xdr:colOff>
      <xdr:row>79</xdr:row>
      <xdr:rowOff>94354</xdr:rowOff>
    </xdr:to>
    <xdr:sp macro="" textlink="">
      <xdr:nvSpPr>
        <xdr:cNvPr id="654" name="楕円 653"/>
        <xdr:cNvSpPr/>
      </xdr:nvSpPr>
      <xdr:spPr>
        <a:xfrm>
          <a:off x="12763500" y="13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85481</xdr:rowOff>
    </xdr:from>
    <xdr:ext cx="313932" cy="259045"/>
    <xdr:sp macro="" textlink="">
      <xdr:nvSpPr>
        <xdr:cNvPr id="655" name="テキスト ボックス 654"/>
        <xdr:cNvSpPr txBox="1"/>
      </xdr:nvSpPr>
      <xdr:spPr>
        <a:xfrm>
          <a:off x="12657333" y="1363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149027</xdr:rowOff>
    </xdr:from>
    <xdr:to>
      <xdr:col>85</xdr:col>
      <xdr:colOff>127000</xdr:colOff>
      <xdr:row>94</xdr:row>
      <xdr:rowOff>150947</xdr:rowOff>
    </xdr:to>
    <xdr:cxnSp macro="">
      <xdr:nvCxnSpPr>
        <xdr:cNvPr id="682" name="直線コネクタ 681"/>
        <xdr:cNvCxnSpPr/>
      </xdr:nvCxnSpPr>
      <xdr:spPr>
        <a:xfrm flipV="1">
          <a:off x="15481300" y="16265327"/>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11821</xdr:rowOff>
    </xdr:from>
    <xdr:to>
      <xdr:col>81</xdr:col>
      <xdr:colOff>50800</xdr:colOff>
      <xdr:row>94</xdr:row>
      <xdr:rowOff>150947</xdr:rowOff>
    </xdr:to>
    <xdr:cxnSp macro="">
      <xdr:nvCxnSpPr>
        <xdr:cNvPr id="685" name="直線コネクタ 684"/>
        <xdr:cNvCxnSpPr/>
      </xdr:nvCxnSpPr>
      <xdr:spPr>
        <a:xfrm>
          <a:off x="14592300" y="16128121"/>
          <a:ext cx="8890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7" name="テキスト ボックス 686"/>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11821</xdr:rowOff>
    </xdr:from>
    <xdr:to>
      <xdr:col>76</xdr:col>
      <xdr:colOff>114300</xdr:colOff>
      <xdr:row>94</xdr:row>
      <xdr:rowOff>136843</xdr:rowOff>
    </xdr:to>
    <xdr:cxnSp macro="">
      <xdr:nvCxnSpPr>
        <xdr:cNvPr id="688" name="直線コネクタ 687"/>
        <xdr:cNvCxnSpPr/>
      </xdr:nvCxnSpPr>
      <xdr:spPr>
        <a:xfrm flipV="1">
          <a:off x="13703300" y="16128121"/>
          <a:ext cx="889000" cy="1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0" name="テキスト ボックス 689"/>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136843</xdr:rowOff>
    </xdr:from>
    <xdr:to>
      <xdr:col>71</xdr:col>
      <xdr:colOff>177800</xdr:colOff>
      <xdr:row>94</xdr:row>
      <xdr:rowOff>146489</xdr:rowOff>
    </xdr:to>
    <xdr:cxnSp macro="">
      <xdr:nvCxnSpPr>
        <xdr:cNvPr id="691" name="直線コネクタ 690"/>
        <xdr:cNvCxnSpPr/>
      </xdr:nvCxnSpPr>
      <xdr:spPr>
        <a:xfrm flipV="1">
          <a:off x="12814300" y="16253143"/>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3" name="テキスト ボックス 692"/>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5" name="テキスト ボックス 694"/>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98227</xdr:rowOff>
    </xdr:from>
    <xdr:to>
      <xdr:col>85</xdr:col>
      <xdr:colOff>177800</xdr:colOff>
      <xdr:row>95</xdr:row>
      <xdr:rowOff>28377</xdr:rowOff>
    </xdr:to>
    <xdr:sp macro="" textlink="">
      <xdr:nvSpPr>
        <xdr:cNvPr id="701" name="楕円 700"/>
        <xdr:cNvSpPr/>
      </xdr:nvSpPr>
      <xdr:spPr>
        <a:xfrm>
          <a:off x="16268700" y="162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76654</xdr:rowOff>
    </xdr:from>
    <xdr:ext cx="534377" cy="259045"/>
    <xdr:sp macro="" textlink="">
      <xdr:nvSpPr>
        <xdr:cNvPr id="702" name="公債費該当値テキスト"/>
        <xdr:cNvSpPr txBox="1"/>
      </xdr:nvSpPr>
      <xdr:spPr>
        <a:xfrm>
          <a:off x="16370300" y="1619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100147</xdr:rowOff>
    </xdr:from>
    <xdr:to>
      <xdr:col>81</xdr:col>
      <xdr:colOff>101600</xdr:colOff>
      <xdr:row>95</xdr:row>
      <xdr:rowOff>30297</xdr:rowOff>
    </xdr:to>
    <xdr:sp macro="" textlink="">
      <xdr:nvSpPr>
        <xdr:cNvPr id="703" name="楕円 702"/>
        <xdr:cNvSpPr/>
      </xdr:nvSpPr>
      <xdr:spPr>
        <a:xfrm>
          <a:off x="15430500" y="162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21424</xdr:rowOff>
    </xdr:from>
    <xdr:ext cx="534377" cy="259045"/>
    <xdr:sp macro="" textlink="">
      <xdr:nvSpPr>
        <xdr:cNvPr id="704" name="テキスト ボックス 703"/>
        <xdr:cNvSpPr txBox="1"/>
      </xdr:nvSpPr>
      <xdr:spPr>
        <a:xfrm>
          <a:off x="15214111" y="163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132471</xdr:rowOff>
    </xdr:from>
    <xdr:to>
      <xdr:col>76</xdr:col>
      <xdr:colOff>165100</xdr:colOff>
      <xdr:row>94</xdr:row>
      <xdr:rowOff>62621</xdr:rowOff>
    </xdr:to>
    <xdr:sp macro="" textlink="">
      <xdr:nvSpPr>
        <xdr:cNvPr id="705" name="楕円 704"/>
        <xdr:cNvSpPr/>
      </xdr:nvSpPr>
      <xdr:spPr>
        <a:xfrm>
          <a:off x="14541500" y="1607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53748</xdr:rowOff>
    </xdr:from>
    <xdr:ext cx="534377" cy="259045"/>
    <xdr:sp macro="" textlink="">
      <xdr:nvSpPr>
        <xdr:cNvPr id="706" name="テキスト ボックス 705"/>
        <xdr:cNvSpPr txBox="1"/>
      </xdr:nvSpPr>
      <xdr:spPr>
        <a:xfrm>
          <a:off x="14325111" y="1617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86043</xdr:rowOff>
    </xdr:from>
    <xdr:to>
      <xdr:col>72</xdr:col>
      <xdr:colOff>38100</xdr:colOff>
      <xdr:row>95</xdr:row>
      <xdr:rowOff>16193</xdr:rowOff>
    </xdr:to>
    <xdr:sp macro="" textlink="">
      <xdr:nvSpPr>
        <xdr:cNvPr id="707" name="楕円 706"/>
        <xdr:cNvSpPr/>
      </xdr:nvSpPr>
      <xdr:spPr>
        <a:xfrm>
          <a:off x="13652500" y="162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7320</xdr:rowOff>
    </xdr:from>
    <xdr:ext cx="534377" cy="259045"/>
    <xdr:sp macro="" textlink="">
      <xdr:nvSpPr>
        <xdr:cNvPr id="708" name="テキスト ボックス 707"/>
        <xdr:cNvSpPr txBox="1"/>
      </xdr:nvSpPr>
      <xdr:spPr>
        <a:xfrm>
          <a:off x="13436111" y="162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95689</xdr:rowOff>
    </xdr:from>
    <xdr:to>
      <xdr:col>67</xdr:col>
      <xdr:colOff>101600</xdr:colOff>
      <xdr:row>95</xdr:row>
      <xdr:rowOff>25839</xdr:rowOff>
    </xdr:to>
    <xdr:sp macro="" textlink="">
      <xdr:nvSpPr>
        <xdr:cNvPr id="709" name="楕円 708"/>
        <xdr:cNvSpPr/>
      </xdr:nvSpPr>
      <xdr:spPr>
        <a:xfrm>
          <a:off x="12763500" y="162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16966</xdr:rowOff>
    </xdr:from>
    <xdr:ext cx="534377" cy="259045"/>
    <xdr:sp macro="" textlink="">
      <xdr:nvSpPr>
        <xdr:cNvPr id="710" name="テキスト ボックス 709"/>
        <xdr:cNvSpPr txBox="1"/>
      </xdr:nvSpPr>
      <xdr:spPr>
        <a:xfrm>
          <a:off x="12547111" y="163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主な要因</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総務費は、本庁舎耐震化整備にかかる事業費の増により、増となった。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生費について、子ども・子育て新法に基づき、民間保育所に運営を委託する施設型給付費等支給事業について増となったこと、障害福祉サービス等給付事業について増となったことから、全体として増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衛生費については、病院事業会計への繰出金が増加したことから、増となった。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土木費については、ＪＲ稲枝駅改築整備事業や彦根駅東土地区画整理事業が減額したことから減となり、類似団体と比較して、同水準となっている。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教育費については、引き続き市内小学校について、児童の教育環境を整えるため、空調設備設置工事を行ったことから、増となった。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実質収支については、平成２５年度以降、悪化している。歳出は、扶助費が前年度と比較して３億円増となったほか、物件費が４．５億円増、積立金が２．３億円増となり、歳出全体で１０．６億円の増となった。歳入は、前年度と比較して、地方交付税が３億円、国庫支出金が４億円減少したものの、市税は６．５億円増、地方消費税交付金が１億円増、市債が９億円増となった。歳入歳出ともに増となったが、歳出の伸びが歳入の伸びを上回ったことにより、実質収支は悪化することとなった。すでに着手している大規模な投資的経費が数多くあり、後年度負担に留意しながら効率的に財政運営を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平成２８年度に引き続き、全会計において赤字は発生しておらず、良好な状態である。</a:t>
          </a:r>
        </a:p>
        <a:p>
          <a:r>
            <a:rPr kumimoji="1" lang="ja-JP" altLang="en-US" sz="1100">
              <a:solidFill>
                <a:sysClr val="windowText" lastClr="000000"/>
              </a:solidFill>
              <a:latin typeface="ＭＳ ゴシック" pitchFamily="49" charset="-128"/>
              <a:ea typeface="ＭＳ ゴシック" pitchFamily="49" charset="-128"/>
            </a:rPr>
            <a:t>　病院事業会計において、入院患者数の増に伴う材料費の増加や、前年度に更新をした電子カルテの減価償却費の大幅増加が影響し、費用が増となったことにより、実質収支は前年度比減となったが、水道事業会計においては、使用水量、給水収益は共に前年度同程度の水準を維持した上で、長期前受金戻入の影響もあり、実質収支は大幅増となった。</a:t>
          </a:r>
        </a:p>
        <a:p>
          <a:r>
            <a:rPr kumimoji="1" lang="ja-JP" altLang="en-US" sz="1100">
              <a:solidFill>
                <a:sysClr val="windowText" lastClr="000000"/>
              </a:solidFill>
              <a:latin typeface="ＭＳ ゴシック" pitchFamily="49" charset="-128"/>
              <a:ea typeface="ＭＳ ゴシック" pitchFamily="49" charset="-128"/>
            </a:rPr>
            <a:t>　平成２３年度以降７年連続で全会計で黒字となったが、今後も経営状態に注意する必要がある。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52026_&#24422;&#26681;&#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cell r="BP73">
            <v>54.6</v>
          </cell>
          <cell r="BX73">
            <v>50.6</v>
          </cell>
          <cell r="CF73">
            <v>33</v>
          </cell>
          <cell r="CN73">
            <v>37.5</v>
          </cell>
          <cell r="CV73">
            <v>46.6</v>
          </cell>
        </row>
        <row r="75">
          <cell r="BP75">
            <v>10</v>
          </cell>
          <cell r="BX75">
            <v>8.6999999999999993</v>
          </cell>
          <cell r="CF75">
            <v>8</v>
          </cell>
          <cell r="CN75">
            <v>7.9</v>
          </cell>
          <cell r="CV75">
            <v>8.1999999999999993</v>
          </cell>
        </row>
        <row r="77">
          <cell r="AN77" t="str">
            <v>類似団体内平均値</v>
          </cell>
          <cell r="BP77">
            <v>37.6</v>
          </cell>
          <cell r="BX77">
            <v>33.799999999999997</v>
          </cell>
          <cell r="CF77">
            <v>15.8</v>
          </cell>
          <cell r="CN77">
            <v>6.5</v>
          </cell>
          <cell r="CV77">
            <v>5.8</v>
          </cell>
        </row>
        <row r="79">
          <cell r="BP79">
            <v>7.9</v>
          </cell>
          <cell r="BX79">
            <v>7.1</v>
          </cell>
          <cell r="CF79">
            <v>6.2</v>
          </cell>
          <cell r="CN79">
            <v>5.9</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45018096</v>
      </c>
      <c r="BO4" s="372"/>
      <c r="BP4" s="372"/>
      <c r="BQ4" s="372"/>
      <c r="BR4" s="372"/>
      <c r="BS4" s="372"/>
      <c r="BT4" s="372"/>
      <c r="BU4" s="373"/>
      <c r="BV4" s="371">
        <v>44046685</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2.2999999999999998</v>
      </c>
      <c r="CU4" s="378"/>
      <c r="CV4" s="378"/>
      <c r="CW4" s="378"/>
      <c r="CX4" s="378"/>
      <c r="CY4" s="378"/>
      <c r="CZ4" s="378"/>
      <c r="DA4" s="379"/>
      <c r="DB4" s="377">
        <v>2.5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44296931</v>
      </c>
      <c r="BO5" s="409"/>
      <c r="BP5" s="409"/>
      <c r="BQ5" s="409"/>
      <c r="BR5" s="409"/>
      <c r="BS5" s="409"/>
      <c r="BT5" s="409"/>
      <c r="BU5" s="410"/>
      <c r="BV5" s="408">
        <v>43231996</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94.9</v>
      </c>
      <c r="CU5" s="406"/>
      <c r="CV5" s="406"/>
      <c r="CW5" s="406"/>
      <c r="CX5" s="406"/>
      <c r="CY5" s="406"/>
      <c r="CZ5" s="406"/>
      <c r="DA5" s="407"/>
      <c r="DB5" s="405">
        <v>95.1</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721165</v>
      </c>
      <c r="BO6" s="409"/>
      <c r="BP6" s="409"/>
      <c r="BQ6" s="409"/>
      <c r="BR6" s="409"/>
      <c r="BS6" s="409"/>
      <c r="BT6" s="409"/>
      <c r="BU6" s="410"/>
      <c r="BV6" s="408">
        <v>814689</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101.4</v>
      </c>
      <c r="CU6" s="446"/>
      <c r="CV6" s="446"/>
      <c r="CW6" s="446"/>
      <c r="CX6" s="446"/>
      <c r="CY6" s="446"/>
      <c r="CZ6" s="446"/>
      <c r="DA6" s="447"/>
      <c r="DB6" s="445">
        <v>101.6</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159711</v>
      </c>
      <c r="BO7" s="409"/>
      <c r="BP7" s="409"/>
      <c r="BQ7" s="409"/>
      <c r="BR7" s="409"/>
      <c r="BS7" s="409"/>
      <c r="BT7" s="409"/>
      <c r="BU7" s="410"/>
      <c r="BV7" s="408">
        <v>209366</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23905293</v>
      </c>
      <c r="CU7" s="409"/>
      <c r="CV7" s="409"/>
      <c r="CW7" s="409"/>
      <c r="CX7" s="409"/>
      <c r="CY7" s="409"/>
      <c r="CZ7" s="409"/>
      <c r="DA7" s="410"/>
      <c r="DB7" s="408">
        <v>23779038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561454</v>
      </c>
      <c r="BO8" s="409"/>
      <c r="BP8" s="409"/>
      <c r="BQ8" s="409"/>
      <c r="BR8" s="409"/>
      <c r="BS8" s="409"/>
      <c r="BT8" s="409"/>
      <c r="BU8" s="410"/>
      <c r="BV8" s="408">
        <v>605323</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0.79</v>
      </c>
      <c r="CU8" s="449"/>
      <c r="CV8" s="449"/>
      <c r="CW8" s="449"/>
      <c r="CX8" s="449"/>
      <c r="CY8" s="449"/>
      <c r="CZ8" s="449"/>
      <c r="DA8" s="450"/>
      <c r="DB8" s="448">
        <v>0.78</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113679</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102</v>
      </c>
      <c r="AV9" s="441"/>
      <c r="AW9" s="441"/>
      <c r="AX9" s="441"/>
      <c r="AY9" s="442" t="s">
        <v>109</v>
      </c>
      <c r="AZ9" s="443"/>
      <c r="BA9" s="443"/>
      <c r="BB9" s="443"/>
      <c r="BC9" s="443"/>
      <c r="BD9" s="443"/>
      <c r="BE9" s="443"/>
      <c r="BF9" s="443"/>
      <c r="BG9" s="443"/>
      <c r="BH9" s="443"/>
      <c r="BI9" s="443"/>
      <c r="BJ9" s="443"/>
      <c r="BK9" s="443"/>
      <c r="BL9" s="443"/>
      <c r="BM9" s="444"/>
      <c r="BN9" s="408">
        <v>-43869</v>
      </c>
      <c r="BO9" s="409"/>
      <c r="BP9" s="409"/>
      <c r="BQ9" s="409"/>
      <c r="BR9" s="409"/>
      <c r="BS9" s="409"/>
      <c r="BT9" s="409"/>
      <c r="BU9" s="410"/>
      <c r="BV9" s="408">
        <v>-227965</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11.5</v>
      </c>
      <c r="CU9" s="406"/>
      <c r="CV9" s="406"/>
      <c r="CW9" s="406"/>
      <c r="CX9" s="406"/>
      <c r="CY9" s="406"/>
      <c r="CZ9" s="406"/>
      <c r="DA9" s="407"/>
      <c r="DB9" s="405">
        <v>11.6</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112156</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795</v>
      </c>
      <c r="BO10" s="409"/>
      <c r="BP10" s="409"/>
      <c r="BQ10" s="409"/>
      <c r="BR10" s="409"/>
      <c r="BS10" s="409"/>
      <c r="BT10" s="409"/>
      <c r="BU10" s="410"/>
      <c r="BV10" s="408">
        <v>1534</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113</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112720</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113</v>
      </c>
      <c r="AV12" s="441"/>
      <c r="AW12" s="441"/>
      <c r="AX12" s="441"/>
      <c r="AY12" s="442" t="s">
        <v>127</v>
      </c>
      <c r="AZ12" s="443"/>
      <c r="BA12" s="443"/>
      <c r="BB12" s="443"/>
      <c r="BC12" s="443"/>
      <c r="BD12" s="443"/>
      <c r="BE12" s="443"/>
      <c r="BF12" s="443"/>
      <c r="BG12" s="443"/>
      <c r="BH12" s="443"/>
      <c r="BI12" s="443"/>
      <c r="BJ12" s="443"/>
      <c r="BK12" s="443"/>
      <c r="BL12" s="443"/>
      <c r="BM12" s="444"/>
      <c r="BN12" s="408">
        <v>530000</v>
      </c>
      <c r="BO12" s="409"/>
      <c r="BP12" s="409"/>
      <c r="BQ12" s="409"/>
      <c r="BR12" s="409"/>
      <c r="BS12" s="409"/>
      <c r="BT12" s="409"/>
      <c r="BU12" s="410"/>
      <c r="BV12" s="408">
        <v>600000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129</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130</v>
      </c>
      <c r="N13" s="497"/>
      <c r="O13" s="497"/>
      <c r="P13" s="497"/>
      <c r="Q13" s="498"/>
      <c r="R13" s="489">
        <v>110384</v>
      </c>
      <c r="S13" s="490"/>
      <c r="T13" s="490"/>
      <c r="U13" s="490"/>
      <c r="V13" s="491"/>
      <c r="W13" s="424" t="s">
        <v>131</v>
      </c>
      <c r="X13" s="425"/>
      <c r="Y13" s="425"/>
      <c r="Z13" s="425"/>
      <c r="AA13" s="425"/>
      <c r="AB13" s="415"/>
      <c r="AC13" s="459">
        <v>988</v>
      </c>
      <c r="AD13" s="460"/>
      <c r="AE13" s="460"/>
      <c r="AF13" s="460"/>
      <c r="AG13" s="499"/>
      <c r="AH13" s="459">
        <v>1018</v>
      </c>
      <c r="AI13" s="460"/>
      <c r="AJ13" s="460"/>
      <c r="AK13" s="460"/>
      <c r="AL13" s="461"/>
      <c r="AM13" s="437" t="s">
        <v>132</v>
      </c>
      <c r="AN13" s="438"/>
      <c r="AO13" s="438"/>
      <c r="AP13" s="438"/>
      <c r="AQ13" s="438"/>
      <c r="AR13" s="438"/>
      <c r="AS13" s="438"/>
      <c r="AT13" s="439"/>
      <c r="AU13" s="440" t="s">
        <v>102</v>
      </c>
      <c r="AV13" s="441"/>
      <c r="AW13" s="441"/>
      <c r="AX13" s="441"/>
      <c r="AY13" s="442" t="s">
        <v>133</v>
      </c>
      <c r="AZ13" s="443"/>
      <c r="BA13" s="443"/>
      <c r="BB13" s="443"/>
      <c r="BC13" s="443"/>
      <c r="BD13" s="443"/>
      <c r="BE13" s="443"/>
      <c r="BF13" s="443"/>
      <c r="BG13" s="443"/>
      <c r="BH13" s="443"/>
      <c r="BI13" s="443"/>
      <c r="BJ13" s="443"/>
      <c r="BK13" s="443"/>
      <c r="BL13" s="443"/>
      <c r="BM13" s="444"/>
      <c r="BN13" s="408">
        <v>-573074</v>
      </c>
      <c r="BO13" s="409"/>
      <c r="BP13" s="409"/>
      <c r="BQ13" s="409"/>
      <c r="BR13" s="409"/>
      <c r="BS13" s="409"/>
      <c r="BT13" s="409"/>
      <c r="BU13" s="410"/>
      <c r="BV13" s="408">
        <v>-826431</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8.1999999999999993</v>
      </c>
      <c r="CU13" s="406"/>
      <c r="CV13" s="406"/>
      <c r="CW13" s="406"/>
      <c r="CX13" s="406"/>
      <c r="CY13" s="406"/>
      <c r="CZ13" s="406"/>
      <c r="DA13" s="407"/>
      <c r="DB13" s="405">
        <v>7.9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135</v>
      </c>
      <c r="M14" s="487"/>
      <c r="N14" s="487"/>
      <c r="O14" s="487"/>
      <c r="P14" s="487"/>
      <c r="Q14" s="488"/>
      <c r="R14" s="489">
        <v>112902</v>
      </c>
      <c r="S14" s="490"/>
      <c r="T14" s="490"/>
      <c r="U14" s="490"/>
      <c r="V14" s="491"/>
      <c r="W14" s="398"/>
      <c r="X14" s="399"/>
      <c r="Y14" s="399"/>
      <c r="Z14" s="399"/>
      <c r="AA14" s="399"/>
      <c r="AB14" s="388"/>
      <c r="AC14" s="492">
        <v>1.9</v>
      </c>
      <c r="AD14" s="493"/>
      <c r="AE14" s="493"/>
      <c r="AF14" s="493"/>
      <c r="AG14" s="494"/>
      <c r="AH14" s="492">
        <v>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v>46.6</v>
      </c>
      <c r="CU14" s="504"/>
      <c r="CV14" s="504"/>
      <c r="CW14" s="504"/>
      <c r="CX14" s="504"/>
      <c r="CY14" s="504"/>
      <c r="CZ14" s="504"/>
      <c r="DA14" s="505"/>
      <c r="DB14" s="503">
        <v>37.5</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137</v>
      </c>
      <c r="N15" s="497"/>
      <c r="O15" s="497"/>
      <c r="P15" s="497"/>
      <c r="Q15" s="498"/>
      <c r="R15" s="489">
        <v>110600</v>
      </c>
      <c r="S15" s="490"/>
      <c r="T15" s="490"/>
      <c r="U15" s="490"/>
      <c r="V15" s="491"/>
      <c r="W15" s="424" t="s">
        <v>138</v>
      </c>
      <c r="X15" s="425"/>
      <c r="Y15" s="425"/>
      <c r="Z15" s="425"/>
      <c r="AA15" s="425"/>
      <c r="AB15" s="415"/>
      <c r="AC15" s="459">
        <v>18802</v>
      </c>
      <c r="AD15" s="460"/>
      <c r="AE15" s="460"/>
      <c r="AF15" s="460"/>
      <c r="AG15" s="499"/>
      <c r="AH15" s="459">
        <v>18050</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14548690</v>
      </c>
      <c r="BO15" s="372"/>
      <c r="BP15" s="372"/>
      <c r="BQ15" s="372"/>
      <c r="BR15" s="372"/>
      <c r="BS15" s="372"/>
      <c r="BT15" s="372"/>
      <c r="BU15" s="373"/>
      <c r="BV15" s="371">
        <v>14269387</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35.200000000000003</v>
      </c>
      <c r="AD16" s="493"/>
      <c r="AE16" s="493"/>
      <c r="AF16" s="493"/>
      <c r="AG16" s="494"/>
      <c r="AH16" s="492">
        <v>35.799999999999997</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18145967</v>
      </c>
      <c r="BO16" s="409"/>
      <c r="BP16" s="409"/>
      <c r="BQ16" s="409"/>
      <c r="BR16" s="409"/>
      <c r="BS16" s="409"/>
      <c r="BT16" s="409"/>
      <c r="BU16" s="410"/>
      <c r="BV16" s="408">
        <v>18067635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144</v>
      </c>
      <c r="N17" s="513"/>
      <c r="O17" s="513"/>
      <c r="P17" s="513"/>
      <c r="Q17" s="514"/>
      <c r="R17" s="509" t="s">
        <v>142</v>
      </c>
      <c r="S17" s="510"/>
      <c r="T17" s="510"/>
      <c r="U17" s="510"/>
      <c r="V17" s="511"/>
      <c r="W17" s="424" t="s">
        <v>145</v>
      </c>
      <c r="X17" s="425"/>
      <c r="Y17" s="425"/>
      <c r="Z17" s="425"/>
      <c r="AA17" s="425"/>
      <c r="AB17" s="415"/>
      <c r="AC17" s="459">
        <v>33569</v>
      </c>
      <c r="AD17" s="460"/>
      <c r="AE17" s="460"/>
      <c r="AF17" s="460"/>
      <c r="AG17" s="499"/>
      <c r="AH17" s="459">
        <v>31350</v>
      </c>
      <c r="AI17" s="460"/>
      <c r="AJ17" s="460"/>
      <c r="AK17" s="460"/>
      <c r="AL17" s="461"/>
      <c r="AM17" s="437"/>
      <c r="AN17" s="438"/>
      <c r="AO17" s="438"/>
      <c r="AP17" s="438"/>
      <c r="AQ17" s="438"/>
      <c r="AR17" s="438"/>
      <c r="AS17" s="438"/>
      <c r="AT17" s="439"/>
      <c r="AU17" s="440"/>
      <c r="AV17" s="441"/>
      <c r="AW17" s="441"/>
      <c r="AX17" s="441"/>
      <c r="AY17" s="442" t="s">
        <v>146</v>
      </c>
      <c r="AZ17" s="443"/>
      <c r="BA17" s="443"/>
      <c r="BB17" s="443"/>
      <c r="BC17" s="443"/>
      <c r="BD17" s="443"/>
      <c r="BE17" s="443"/>
      <c r="BF17" s="443"/>
      <c r="BG17" s="443"/>
      <c r="BH17" s="443"/>
      <c r="BI17" s="443"/>
      <c r="BJ17" s="443"/>
      <c r="BK17" s="443"/>
      <c r="BL17" s="443"/>
      <c r="BM17" s="444"/>
      <c r="BN17" s="408">
        <v>18675334</v>
      </c>
      <c r="BO17" s="409"/>
      <c r="BP17" s="409"/>
      <c r="BQ17" s="409"/>
      <c r="BR17" s="409"/>
      <c r="BS17" s="409"/>
      <c r="BT17" s="409"/>
      <c r="BU17" s="410"/>
      <c r="BV17" s="408">
        <v>18319292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147</v>
      </c>
      <c r="C18" s="451"/>
      <c r="D18" s="451"/>
      <c r="E18" s="520"/>
      <c r="F18" s="520"/>
      <c r="G18" s="520"/>
      <c r="H18" s="520"/>
      <c r="I18" s="520"/>
      <c r="J18" s="520"/>
      <c r="K18" s="520"/>
      <c r="L18" s="521">
        <v>196.87</v>
      </c>
      <c r="M18" s="521"/>
      <c r="N18" s="521"/>
      <c r="O18" s="521"/>
      <c r="P18" s="521"/>
      <c r="Q18" s="521"/>
      <c r="R18" s="522"/>
      <c r="S18" s="522"/>
      <c r="T18" s="522"/>
      <c r="U18" s="522"/>
      <c r="V18" s="523"/>
      <c r="W18" s="426"/>
      <c r="X18" s="427"/>
      <c r="Y18" s="427"/>
      <c r="Z18" s="427"/>
      <c r="AA18" s="427"/>
      <c r="AB18" s="418"/>
      <c r="AC18" s="524">
        <v>62.9</v>
      </c>
      <c r="AD18" s="525"/>
      <c r="AE18" s="525"/>
      <c r="AF18" s="525"/>
      <c r="AG18" s="526"/>
      <c r="AH18" s="524">
        <v>62.2</v>
      </c>
      <c r="AI18" s="525"/>
      <c r="AJ18" s="525"/>
      <c r="AK18" s="525"/>
      <c r="AL18" s="527"/>
      <c r="AM18" s="437"/>
      <c r="AN18" s="438"/>
      <c r="AO18" s="438"/>
      <c r="AP18" s="438"/>
      <c r="AQ18" s="438"/>
      <c r="AR18" s="438"/>
      <c r="AS18" s="438"/>
      <c r="AT18" s="439"/>
      <c r="AU18" s="440"/>
      <c r="AV18" s="441"/>
      <c r="AW18" s="441"/>
      <c r="AX18" s="441"/>
      <c r="AY18" s="442" t="s">
        <v>148</v>
      </c>
      <c r="AZ18" s="443"/>
      <c r="BA18" s="443"/>
      <c r="BB18" s="443"/>
      <c r="BC18" s="443"/>
      <c r="BD18" s="443"/>
      <c r="BE18" s="443"/>
      <c r="BF18" s="443"/>
      <c r="BG18" s="443"/>
      <c r="BH18" s="443"/>
      <c r="BI18" s="443"/>
      <c r="BJ18" s="443"/>
      <c r="BK18" s="443"/>
      <c r="BL18" s="443"/>
      <c r="BM18" s="444"/>
      <c r="BN18" s="408">
        <v>23618558</v>
      </c>
      <c r="BO18" s="409"/>
      <c r="BP18" s="409"/>
      <c r="BQ18" s="409"/>
      <c r="BR18" s="409"/>
      <c r="BS18" s="409"/>
      <c r="BT18" s="409"/>
      <c r="BU18" s="410"/>
      <c r="BV18" s="408">
        <v>23071929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149</v>
      </c>
      <c r="C19" s="451"/>
      <c r="D19" s="451"/>
      <c r="E19" s="520"/>
      <c r="F19" s="520"/>
      <c r="G19" s="520"/>
      <c r="H19" s="520"/>
      <c r="I19" s="520"/>
      <c r="J19" s="520"/>
      <c r="K19" s="520"/>
      <c r="L19" s="528">
        <v>577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150</v>
      </c>
      <c r="AZ19" s="443"/>
      <c r="BA19" s="443"/>
      <c r="BB19" s="443"/>
      <c r="BC19" s="443"/>
      <c r="BD19" s="443"/>
      <c r="BE19" s="443"/>
      <c r="BF19" s="443"/>
      <c r="BG19" s="443"/>
      <c r="BH19" s="443"/>
      <c r="BI19" s="443"/>
      <c r="BJ19" s="443"/>
      <c r="BK19" s="443"/>
      <c r="BL19" s="443"/>
      <c r="BM19" s="444"/>
      <c r="BN19" s="408">
        <v>28620941</v>
      </c>
      <c r="BO19" s="409"/>
      <c r="BP19" s="409"/>
      <c r="BQ19" s="409"/>
      <c r="BR19" s="409"/>
      <c r="BS19" s="409"/>
      <c r="BT19" s="409"/>
      <c r="BU19" s="410"/>
      <c r="BV19" s="408">
        <v>28292830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151</v>
      </c>
      <c r="C20" s="451"/>
      <c r="D20" s="451"/>
      <c r="E20" s="520"/>
      <c r="F20" s="520"/>
      <c r="G20" s="520"/>
      <c r="H20" s="520"/>
      <c r="I20" s="520"/>
      <c r="J20" s="520"/>
      <c r="K20" s="520"/>
      <c r="L20" s="528">
        <v>45546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152</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153</v>
      </c>
      <c r="C22" s="543"/>
      <c r="D22" s="544"/>
      <c r="E22" s="420" t="s">
        <v>1</v>
      </c>
      <c r="F22" s="425"/>
      <c r="G22" s="425"/>
      <c r="H22" s="425"/>
      <c r="I22" s="425"/>
      <c r="J22" s="425"/>
      <c r="K22" s="415"/>
      <c r="L22" s="420" t="s">
        <v>154</v>
      </c>
      <c r="M22" s="425"/>
      <c r="N22" s="425"/>
      <c r="O22" s="425"/>
      <c r="P22" s="415"/>
      <c r="Q22" s="551" t="s">
        <v>155</v>
      </c>
      <c r="R22" s="552"/>
      <c r="S22" s="552"/>
      <c r="T22" s="552"/>
      <c r="U22" s="552"/>
      <c r="V22" s="553"/>
      <c r="W22" s="557" t="s">
        <v>156</v>
      </c>
      <c r="X22" s="543"/>
      <c r="Y22" s="544"/>
      <c r="Z22" s="420" t="s">
        <v>1</v>
      </c>
      <c r="AA22" s="425"/>
      <c r="AB22" s="425"/>
      <c r="AC22" s="425"/>
      <c r="AD22" s="425"/>
      <c r="AE22" s="425"/>
      <c r="AF22" s="425"/>
      <c r="AG22" s="415"/>
      <c r="AH22" s="570" t="s">
        <v>157</v>
      </c>
      <c r="AI22" s="425"/>
      <c r="AJ22" s="425"/>
      <c r="AK22" s="425"/>
      <c r="AL22" s="415"/>
      <c r="AM22" s="570" t="s">
        <v>158</v>
      </c>
      <c r="AN22" s="571"/>
      <c r="AO22" s="571"/>
      <c r="AP22" s="571"/>
      <c r="AQ22" s="571"/>
      <c r="AR22" s="572"/>
      <c r="AS22" s="551" t="s">
        <v>155</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159</v>
      </c>
      <c r="AZ23" s="369"/>
      <c r="BA23" s="369"/>
      <c r="BB23" s="369"/>
      <c r="BC23" s="369"/>
      <c r="BD23" s="369"/>
      <c r="BE23" s="369"/>
      <c r="BF23" s="369"/>
      <c r="BG23" s="369"/>
      <c r="BH23" s="369"/>
      <c r="BI23" s="369"/>
      <c r="BJ23" s="369"/>
      <c r="BK23" s="369"/>
      <c r="BL23" s="369"/>
      <c r="BM23" s="370"/>
      <c r="BN23" s="408">
        <v>39441234</v>
      </c>
      <c r="BO23" s="409"/>
      <c r="BP23" s="409"/>
      <c r="BQ23" s="409"/>
      <c r="BR23" s="409"/>
      <c r="BS23" s="409"/>
      <c r="BT23" s="409"/>
      <c r="BU23" s="410"/>
      <c r="BV23" s="408">
        <v>37575684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160</v>
      </c>
      <c r="F24" s="438"/>
      <c r="G24" s="438"/>
      <c r="H24" s="438"/>
      <c r="I24" s="438"/>
      <c r="J24" s="438"/>
      <c r="K24" s="439"/>
      <c r="L24" s="459">
        <v>1</v>
      </c>
      <c r="M24" s="460"/>
      <c r="N24" s="460"/>
      <c r="O24" s="460"/>
      <c r="P24" s="499"/>
      <c r="Q24" s="459">
        <v>9250</v>
      </c>
      <c r="R24" s="460"/>
      <c r="S24" s="460"/>
      <c r="T24" s="460"/>
      <c r="U24" s="460"/>
      <c r="V24" s="499"/>
      <c r="W24" s="558"/>
      <c r="X24" s="546"/>
      <c r="Y24" s="547"/>
      <c r="Z24" s="458" t="s">
        <v>161</v>
      </c>
      <c r="AA24" s="438"/>
      <c r="AB24" s="438"/>
      <c r="AC24" s="438"/>
      <c r="AD24" s="438"/>
      <c r="AE24" s="438"/>
      <c r="AF24" s="438"/>
      <c r="AG24" s="439"/>
      <c r="AH24" s="459">
        <v>784</v>
      </c>
      <c r="AI24" s="460"/>
      <c r="AJ24" s="460"/>
      <c r="AK24" s="460"/>
      <c r="AL24" s="499"/>
      <c r="AM24" s="459">
        <v>2308880</v>
      </c>
      <c r="AN24" s="460"/>
      <c r="AO24" s="460"/>
      <c r="AP24" s="460"/>
      <c r="AQ24" s="460"/>
      <c r="AR24" s="499"/>
      <c r="AS24" s="459">
        <v>2945</v>
      </c>
      <c r="AT24" s="460"/>
      <c r="AU24" s="460"/>
      <c r="AV24" s="460"/>
      <c r="AW24" s="460"/>
      <c r="AX24" s="461"/>
      <c r="AY24" s="578" t="s">
        <v>162</v>
      </c>
      <c r="AZ24" s="579"/>
      <c r="BA24" s="579"/>
      <c r="BB24" s="579"/>
      <c r="BC24" s="579"/>
      <c r="BD24" s="579"/>
      <c r="BE24" s="579"/>
      <c r="BF24" s="579"/>
      <c r="BG24" s="579"/>
      <c r="BH24" s="579"/>
      <c r="BI24" s="579"/>
      <c r="BJ24" s="579"/>
      <c r="BK24" s="579"/>
      <c r="BL24" s="579"/>
      <c r="BM24" s="580"/>
      <c r="BN24" s="408">
        <v>23162328</v>
      </c>
      <c r="BO24" s="409"/>
      <c r="BP24" s="409"/>
      <c r="BQ24" s="409"/>
      <c r="BR24" s="409"/>
      <c r="BS24" s="409"/>
      <c r="BT24" s="409"/>
      <c r="BU24" s="410"/>
      <c r="BV24" s="408">
        <v>25166724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163</v>
      </c>
      <c r="F25" s="438"/>
      <c r="G25" s="438"/>
      <c r="H25" s="438"/>
      <c r="I25" s="438"/>
      <c r="J25" s="438"/>
      <c r="K25" s="439"/>
      <c r="L25" s="459">
        <v>2</v>
      </c>
      <c r="M25" s="460"/>
      <c r="N25" s="460"/>
      <c r="O25" s="460"/>
      <c r="P25" s="499"/>
      <c r="Q25" s="459">
        <v>7700</v>
      </c>
      <c r="R25" s="460"/>
      <c r="S25" s="460"/>
      <c r="T25" s="460"/>
      <c r="U25" s="460"/>
      <c r="V25" s="499"/>
      <c r="W25" s="558"/>
      <c r="X25" s="546"/>
      <c r="Y25" s="547"/>
      <c r="Z25" s="458" t="s">
        <v>164</v>
      </c>
      <c r="AA25" s="438"/>
      <c r="AB25" s="438"/>
      <c r="AC25" s="438"/>
      <c r="AD25" s="438"/>
      <c r="AE25" s="438"/>
      <c r="AF25" s="438"/>
      <c r="AG25" s="439"/>
      <c r="AH25" s="459">
        <v>150</v>
      </c>
      <c r="AI25" s="460"/>
      <c r="AJ25" s="460"/>
      <c r="AK25" s="460"/>
      <c r="AL25" s="499"/>
      <c r="AM25" s="459">
        <v>425250</v>
      </c>
      <c r="AN25" s="460"/>
      <c r="AO25" s="460"/>
      <c r="AP25" s="460"/>
      <c r="AQ25" s="460"/>
      <c r="AR25" s="499"/>
      <c r="AS25" s="459">
        <v>2835</v>
      </c>
      <c r="AT25" s="460"/>
      <c r="AU25" s="460"/>
      <c r="AV25" s="460"/>
      <c r="AW25" s="460"/>
      <c r="AX25" s="461"/>
      <c r="AY25" s="368" t="s">
        <v>165</v>
      </c>
      <c r="AZ25" s="369"/>
      <c r="BA25" s="369"/>
      <c r="BB25" s="369"/>
      <c r="BC25" s="369"/>
      <c r="BD25" s="369"/>
      <c r="BE25" s="369"/>
      <c r="BF25" s="369"/>
      <c r="BG25" s="369"/>
      <c r="BH25" s="369"/>
      <c r="BI25" s="369"/>
      <c r="BJ25" s="369"/>
      <c r="BK25" s="369"/>
      <c r="BL25" s="369"/>
      <c r="BM25" s="370"/>
      <c r="BN25" s="371">
        <v>7198857</v>
      </c>
      <c r="BO25" s="372"/>
      <c r="BP25" s="372"/>
      <c r="BQ25" s="372"/>
      <c r="BR25" s="372"/>
      <c r="BS25" s="372"/>
      <c r="BT25" s="372"/>
      <c r="BU25" s="373"/>
      <c r="BV25" s="371">
        <v>9480134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166</v>
      </c>
      <c r="F26" s="438"/>
      <c r="G26" s="438"/>
      <c r="H26" s="438"/>
      <c r="I26" s="438"/>
      <c r="J26" s="438"/>
      <c r="K26" s="439"/>
      <c r="L26" s="459">
        <v>1</v>
      </c>
      <c r="M26" s="460"/>
      <c r="N26" s="460"/>
      <c r="O26" s="460"/>
      <c r="P26" s="499"/>
      <c r="Q26" s="459">
        <v>7050</v>
      </c>
      <c r="R26" s="460"/>
      <c r="S26" s="460"/>
      <c r="T26" s="460"/>
      <c r="U26" s="460"/>
      <c r="V26" s="499"/>
      <c r="W26" s="558"/>
      <c r="X26" s="546"/>
      <c r="Y26" s="547"/>
      <c r="Z26" s="458" t="s">
        <v>167</v>
      </c>
      <c r="AA26" s="568"/>
      <c r="AB26" s="568"/>
      <c r="AC26" s="568"/>
      <c r="AD26" s="568"/>
      <c r="AE26" s="568"/>
      <c r="AF26" s="568"/>
      <c r="AG26" s="569"/>
      <c r="AH26" s="459">
        <v>35</v>
      </c>
      <c r="AI26" s="460"/>
      <c r="AJ26" s="460"/>
      <c r="AK26" s="460"/>
      <c r="AL26" s="499"/>
      <c r="AM26" s="459">
        <v>113085</v>
      </c>
      <c r="AN26" s="460"/>
      <c r="AO26" s="460"/>
      <c r="AP26" s="460"/>
      <c r="AQ26" s="460"/>
      <c r="AR26" s="499"/>
      <c r="AS26" s="459">
        <v>3231</v>
      </c>
      <c r="AT26" s="460"/>
      <c r="AU26" s="460"/>
      <c r="AV26" s="460"/>
      <c r="AW26" s="460"/>
      <c r="AX26" s="461"/>
      <c r="AY26" s="411" t="s">
        <v>168</v>
      </c>
      <c r="AZ26" s="412"/>
      <c r="BA26" s="412"/>
      <c r="BB26" s="412"/>
      <c r="BC26" s="412"/>
      <c r="BD26" s="412"/>
      <c r="BE26" s="412"/>
      <c r="BF26" s="412"/>
      <c r="BG26" s="412"/>
      <c r="BH26" s="412"/>
      <c r="BI26" s="412"/>
      <c r="BJ26" s="412"/>
      <c r="BK26" s="412"/>
      <c r="BL26" s="412"/>
      <c r="BM26" s="413"/>
      <c r="BN26" s="408" t="s">
        <v>121</v>
      </c>
      <c r="BO26" s="409"/>
      <c r="BP26" s="409"/>
      <c r="BQ26" s="409"/>
      <c r="BR26" s="409"/>
      <c r="BS26" s="409"/>
      <c r="BT26" s="409"/>
      <c r="BU26" s="410"/>
      <c r="BV26" s="408" t="s">
        <v>121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169</v>
      </c>
      <c r="F27" s="438"/>
      <c r="G27" s="438"/>
      <c r="H27" s="438"/>
      <c r="I27" s="438"/>
      <c r="J27" s="438"/>
      <c r="K27" s="439"/>
      <c r="L27" s="459">
        <v>1</v>
      </c>
      <c r="M27" s="460"/>
      <c r="N27" s="460"/>
      <c r="O27" s="460"/>
      <c r="P27" s="499"/>
      <c r="Q27" s="459">
        <v>5340</v>
      </c>
      <c r="R27" s="460"/>
      <c r="S27" s="460"/>
      <c r="T27" s="460"/>
      <c r="U27" s="460"/>
      <c r="V27" s="499"/>
      <c r="W27" s="558"/>
      <c r="X27" s="546"/>
      <c r="Y27" s="547"/>
      <c r="Z27" s="458" t="s">
        <v>170</v>
      </c>
      <c r="AA27" s="438"/>
      <c r="AB27" s="438"/>
      <c r="AC27" s="438"/>
      <c r="AD27" s="438"/>
      <c r="AE27" s="438"/>
      <c r="AF27" s="438"/>
      <c r="AG27" s="439"/>
      <c r="AH27" s="459">
        <v>97</v>
      </c>
      <c r="AI27" s="460"/>
      <c r="AJ27" s="460"/>
      <c r="AK27" s="460"/>
      <c r="AL27" s="499"/>
      <c r="AM27" s="459">
        <v>310904</v>
      </c>
      <c r="AN27" s="460"/>
      <c r="AO27" s="460"/>
      <c r="AP27" s="460"/>
      <c r="AQ27" s="460"/>
      <c r="AR27" s="499"/>
      <c r="AS27" s="459">
        <v>3205</v>
      </c>
      <c r="AT27" s="460"/>
      <c r="AU27" s="460"/>
      <c r="AV27" s="460"/>
      <c r="AW27" s="460"/>
      <c r="AX27" s="461"/>
      <c r="AY27" s="500" t="s">
        <v>171</v>
      </c>
      <c r="AZ27" s="501"/>
      <c r="BA27" s="501"/>
      <c r="BB27" s="501"/>
      <c r="BC27" s="501"/>
      <c r="BD27" s="501"/>
      <c r="BE27" s="501"/>
      <c r="BF27" s="501"/>
      <c r="BG27" s="501"/>
      <c r="BH27" s="501"/>
      <c r="BI27" s="501"/>
      <c r="BJ27" s="501"/>
      <c r="BK27" s="501"/>
      <c r="BL27" s="501"/>
      <c r="BM27" s="502"/>
      <c r="BN27" s="581">
        <v>1163943</v>
      </c>
      <c r="BO27" s="582"/>
      <c r="BP27" s="582"/>
      <c r="BQ27" s="582"/>
      <c r="BR27" s="582"/>
      <c r="BS27" s="582"/>
      <c r="BT27" s="582"/>
      <c r="BU27" s="583"/>
      <c r="BV27" s="581">
        <v>1163943</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172</v>
      </c>
      <c r="F28" s="438"/>
      <c r="G28" s="438"/>
      <c r="H28" s="438"/>
      <c r="I28" s="438"/>
      <c r="J28" s="438"/>
      <c r="K28" s="439"/>
      <c r="L28" s="459">
        <v>1</v>
      </c>
      <c r="M28" s="460"/>
      <c r="N28" s="460"/>
      <c r="O28" s="460"/>
      <c r="P28" s="499"/>
      <c r="Q28" s="459">
        <v>4540</v>
      </c>
      <c r="R28" s="460"/>
      <c r="S28" s="460"/>
      <c r="T28" s="460"/>
      <c r="U28" s="460"/>
      <c r="V28" s="499"/>
      <c r="W28" s="558"/>
      <c r="X28" s="546"/>
      <c r="Y28" s="547"/>
      <c r="Z28" s="458" t="s">
        <v>173</v>
      </c>
      <c r="AA28" s="438"/>
      <c r="AB28" s="438"/>
      <c r="AC28" s="438"/>
      <c r="AD28" s="438"/>
      <c r="AE28" s="438"/>
      <c r="AF28" s="438"/>
      <c r="AG28" s="439"/>
      <c r="AH28" s="459" t="s">
        <v>174</v>
      </c>
      <c r="AI28" s="460"/>
      <c r="AJ28" s="460"/>
      <c r="AK28" s="460"/>
      <c r="AL28" s="499"/>
      <c r="AM28" s="459" t="s">
        <v>174</v>
      </c>
      <c r="AN28" s="460"/>
      <c r="AO28" s="460"/>
      <c r="AP28" s="460"/>
      <c r="AQ28" s="460"/>
      <c r="AR28" s="499"/>
      <c r="AS28" s="459" t="s">
        <v>174</v>
      </c>
      <c r="AT28" s="460"/>
      <c r="AU28" s="460"/>
      <c r="AV28" s="460"/>
      <c r="AW28" s="460"/>
      <c r="AX28" s="461"/>
      <c r="AY28" s="584" t="s">
        <v>175</v>
      </c>
      <c r="AZ28" s="585"/>
      <c r="BA28" s="585"/>
      <c r="BB28" s="586"/>
      <c r="BC28" s="368" t="s">
        <v>41</v>
      </c>
      <c r="BD28" s="369"/>
      <c r="BE28" s="369"/>
      <c r="BF28" s="369"/>
      <c r="BG28" s="369"/>
      <c r="BH28" s="369"/>
      <c r="BI28" s="369"/>
      <c r="BJ28" s="369"/>
      <c r="BK28" s="369"/>
      <c r="BL28" s="369"/>
      <c r="BM28" s="370"/>
      <c r="BN28" s="371">
        <v>3859282</v>
      </c>
      <c r="BO28" s="372"/>
      <c r="BP28" s="372"/>
      <c r="BQ28" s="372"/>
      <c r="BR28" s="372"/>
      <c r="BS28" s="372"/>
      <c r="BT28" s="372"/>
      <c r="BU28" s="373"/>
      <c r="BV28" s="371">
        <v>4388487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176</v>
      </c>
      <c r="F29" s="438"/>
      <c r="G29" s="438"/>
      <c r="H29" s="438"/>
      <c r="I29" s="438"/>
      <c r="J29" s="438"/>
      <c r="K29" s="439"/>
      <c r="L29" s="459">
        <v>22</v>
      </c>
      <c r="M29" s="460"/>
      <c r="N29" s="460"/>
      <c r="O29" s="460"/>
      <c r="P29" s="499"/>
      <c r="Q29" s="459">
        <v>4050</v>
      </c>
      <c r="R29" s="460"/>
      <c r="S29" s="460"/>
      <c r="T29" s="460"/>
      <c r="U29" s="460"/>
      <c r="V29" s="499"/>
      <c r="W29" s="559"/>
      <c r="X29" s="560"/>
      <c r="Y29" s="561"/>
      <c r="Z29" s="458" t="s">
        <v>177</v>
      </c>
      <c r="AA29" s="438"/>
      <c r="AB29" s="438"/>
      <c r="AC29" s="438"/>
      <c r="AD29" s="438"/>
      <c r="AE29" s="438"/>
      <c r="AF29" s="438"/>
      <c r="AG29" s="439"/>
      <c r="AH29" s="459">
        <v>881</v>
      </c>
      <c r="AI29" s="460"/>
      <c r="AJ29" s="460"/>
      <c r="AK29" s="460"/>
      <c r="AL29" s="499"/>
      <c r="AM29" s="459">
        <v>2619784</v>
      </c>
      <c r="AN29" s="460"/>
      <c r="AO29" s="460"/>
      <c r="AP29" s="460"/>
      <c r="AQ29" s="460"/>
      <c r="AR29" s="499"/>
      <c r="AS29" s="459">
        <v>2974</v>
      </c>
      <c r="AT29" s="460"/>
      <c r="AU29" s="460"/>
      <c r="AV29" s="460"/>
      <c r="AW29" s="460"/>
      <c r="AX29" s="461"/>
      <c r="AY29" s="587"/>
      <c r="AZ29" s="588"/>
      <c r="BA29" s="588"/>
      <c r="BB29" s="589"/>
      <c r="BC29" s="442" t="s">
        <v>178</v>
      </c>
      <c r="BD29" s="443"/>
      <c r="BE29" s="443"/>
      <c r="BF29" s="443"/>
      <c r="BG29" s="443"/>
      <c r="BH29" s="443"/>
      <c r="BI29" s="443"/>
      <c r="BJ29" s="443"/>
      <c r="BK29" s="443"/>
      <c r="BL29" s="443"/>
      <c r="BM29" s="444"/>
      <c r="BN29" s="408">
        <v>154728</v>
      </c>
      <c r="BO29" s="409"/>
      <c r="BP29" s="409"/>
      <c r="BQ29" s="409"/>
      <c r="BR29" s="409"/>
      <c r="BS29" s="409"/>
      <c r="BT29" s="409"/>
      <c r="BU29" s="410"/>
      <c r="BV29" s="408">
        <v>154712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179</v>
      </c>
      <c r="X30" s="566"/>
      <c r="Y30" s="566"/>
      <c r="Z30" s="566"/>
      <c r="AA30" s="566"/>
      <c r="AB30" s="566"/>
      <c r="AC30" s="566"/>
      <c r="AD30" s="566"/>
      <c r="AE30" s="566"/>
      <c r="AF30" s="566"/>
      <c r="AG30" s="567"/>
      <c r="AH30" s="524">
        <v>99.1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4086839</v>
      </c>
      <c r="BO30" s="582"/>
      <c r="BP30" s="582"/>
      <c r="BQ30" s="582"/>
      <c r="BR30" s="582"/>
      <c r="BS30" s="582"/>
      <c r="BT30" s="582"/>
      <c r="BU30" s="583"/>
      <c r="BV30" s="581">
        <v>4419653</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186</v>
      </c>
      <c r="D33" s="432"/>
      <c r="E33" s="397" t="s">
        <v>187</v>
      </c>
      <c r="F33" s="397"/>
      <c r="G33" s="397"/>
      <c r="H33" s="397"/>
      <c r="I33" s="397"/>
      <c r="J33" s="397"/>
      <c r="K33" s="397"/>
      <c r="L33" s="397"/>
      <c r="M33" s="397"/>
      <c r="N33" s="397"/>
      <c r="O33" s="397"/>
      <c r="P33" s="397"/>
      <c r="Q33" s="397"/>
      <c r="R33" s="397"/>
      <c r="S33" s="397"/>
      <c r="T33" s="195"/>
      <c r="U33" s="432" t="s">
        <v>186</v>
      </c>
      <c r="V33" s="432"/>
      <c r="W33" s="397" t="s">
        <v>188</v>
      </c>
      <c r="X33" s="397"/>
      <c r="Y33" s="397"/>
      <c r="Z33" s="397"/>
      <c r="AA33" s="397"/>
      <c r="AB33" s="397"/>
      <c r="AC33" s="397"/>
      <c r="AD33" s="397"/>
      <c r="AE33" s="397"/>
      <c r="AF33" s="397"/>
      <c r="AG33" s="397"/>
      <c r="AH33" s="397"/>
      <c r="AI33" s="397"/>
      <c r="AJ33" s="397"/>
      <c r="AK33" s="397"/>
      <c r="AL33" s="195"/>
      <c r="AM33" s="432" t="s">
        <v>189</v>
      </c>
      <c r="AN33" s="432"/>
      <c r="AO33" s="397" t="s">
        <v>190</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186</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病院事業会計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IF('各会計、関係団体の財政状況及び健全化判断比率'!B33="","",'各会計、関係団体の財政状況及び健全化判断比率'!B33)</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彦根愛知犬上広域行政組合（一般会計）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20</v>
      </c>
      <c r="CP34" s="594"/>
      <c r="CQ34" s="595" t="str">
        <f>IF('各会計、関係団体の財政状況及び健全化判断比率'!BS7="","",'各会計、関係団体の財政状況及び健全化判断比率'!BS7)</f>
        <v>夢京橋</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休日急病診療所事業特別会計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f t="shared" ref="AM35:AM43" si="0">IF(AO35="","",AM34+1)</f>
        <v>7</v>
      </c>
      <c r="AN35" s="594"/>
      <c r="AO35" s="595" t="str">
        <f>IF('各会計、関係団体の財政状況及び健全化判断比率'!B32="","",'各会計、関係団体の財政状況及び健全化判断比率'!B32)</f>
        <v>水道事業会計</v>
      </c>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IF('各会計、関係団体の財政状況及び健全化判断比率'!B34="","",'各会計、関係団体の財政状況及び健全化判断比率'!B34)</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彦根市犬上郡営林組合（一般会計）</v>
      </c>
      <c r="BZ35" s="595"/>
      <c r="CA35" s="595"/>
      <c r="CB35" s="595"/>
      <c r="CC35" s="595"/>
      <c r="CD35" s="595"/>
      <c r="CE35" s="595"/>
      <c r="CF35" s="595"/>
      <c r="CG35" s="595"/>
      <c r="CH35" s="595"/>
      <c r="CI35" s="595"/>
      <c r="CJ35" s="595"/>
      <c r="CK35" s="595"/>
      <c r="CL35" s="595"/>
      <c r="CM35" s="595"/>
      <c r="CN35" s="193"/>
      <c r="CO35" s="594">
        <f t="shared" ref="CO35:CO43" si="3">IF(CQ35="","",CO34+1)</f>
        <v>21</v>
      </c>
      <c r="CP35" s="594"/>
      <c r="CQ35" s="595" t="str">
        <f>IF('各会計、関係団体の財政状況及び健全化判断比率'!BS8="","",'各会計、関係団体の財政状況及び健全化判断比率'!BS8)</f>
        <v>彦根総合地方卸売市場</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彦根市米原市山林組合（一般会計）</v>
      </c>
      <c r="BZ36" s="595"/>
      <c r="CA36" s="595"/>
      <c r="CB36" s="595"/>
      <c r="CC36" s="595"/>
      <c r="CD36" s="595"/>
      <c r="CE36" s="595"/>
      <c r="CF36" s="595"/>
      <c r="CG36" s="595"/>
      <c r="CH36" s="595"/>
      <c r="CI36" s="595"/>
      <c r="CJ36" s="595"/>
      <c r="CK36" s="595"/>
      <c r="CL36" s="595"/>
      <c r="CM36" s="595"/>
      <c r="CN36" s="193"/>
      <c r="CO36" s="594">
        <f t="shared" si="3"/>
        <v>22</v>
      </c>
      <c r="CP36" s="594"/>
      <c r="CQ36" s="595" t="str">
        <f>IF('各会計、関係団体の財政状況及び健全化判断比率'!BS9="","",'各会計、関係団体の財政状況及び健全化判断比率'!BS9)</f>
        <v>四番町スクエア</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滋賀県市町村交通災害共済組合（一般会計）</v>
      </c>
      <c r="BZ37" s="595"/>
      <c r="CA37" s="595"/>
      <c r="CB37" s="595"/>
      <c r="CC37" s="595"/>
      <c r="CD37" s="595"/>
      <c r="CE37" s="595"/>
      <c r="CF37" s="595"/>
      <c r="CG37" s="595"/>
      <c r="CH37" s="595"/>
      <c r="CI37" s="595"/>
      <c r="CJ37" s="595"/>
      <c r="CK37" s="595"/>
      <c r="CL37" s="595"/>
      <c r="CM37" s="595"/>
      <c r="CN37" s="193"/>
      <c r="CO37" s="594">
        <f t="shared" si="3"/>
        <v>23</v>
      </c>
      <c r="CP37" s="594"/>
      <c r="CQ37" s="595" t="str">
        <f>IF('各会計、関係団体の財政状況及び健全化判断比率'!BS10="","",'各会計、関係団体の財政状況及び健全化判断比率'!BS10)</f>
        <v>彦根市事業公社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滋賀県市町村職員研修センター（一般会計）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滋賀県後期高齢者医療広域連合（一般会計）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滋賀県後期高齢者医療広域連合（後期高齢者医療特別会計）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17</v>
      </c>
      <c r="BX41" s="594"/>
      <c r="BY41" s="595" t="str">
        <f>IF('各会計、関係団体の財政状況及び健全化判断比率'!B75="","",'各会計、関係団体の財政状況及び健全化判断比率'!B75)</f>
        <v>大滝山林組合（一般会計）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18</v>
      </c>
      <c r="BX42" s="594"/>
      <c r="BY42" s="595" t="str">
        <f>IF('各会計、関係団体の財政状況及び健全化判断比率'!B76="","",'各会計、関係団体の財政状況及び健全化判断比率'!B76)</f>
        <v>大滝山林組合（林産物栽培特別会計）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19</v>
      </c>
      <c r="BX43" s="594"/>
      <c r="BY43" s="595" t="str">
        <f>IF('各会計、関係団体の財政状況及び健全化判断比率'!B77="","",'各会計、関係団体の財政状況及び健全化判断比率'!B77)</f>
        <v>大滝山林組合（高取山森林空間利活用特別会計）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vQIurMLsVimni1v3S/reHkWwd9dOEFYQq5qqsBcvx7zDEnY2seGbv2a8TYjTA6zf8dnRsIchuMbmA/d7E3wCg==" saltValue="tFZp+imYKQZV/GLOA8DL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CCFF"/>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88" t="s">
        <v>566</v>
      </c>
      <c r="D34" s="1188"/>
      <c r="E34" s="1189"/>
      <c r="F34" s="32">
        <v>11.22</v>
      </c>
      <c r="G34" s="33">
        <v>12.79</v>
      </c>
      <c r="H34" s="33">
        <v>14.26</v>
      </c>
      <c r="I34" s="33">
        <v>15.94</v>
      </c>
      <c r="J34" s="34">
        <v>16.809999999999999</v>
      </c>
      <c r="K34" s="22"/>
      <c r="L34" s="22"/>
      <c r="M34" s="22"/>
      <c r="N34" s="22"/>
      <c r="O34" s="22"/>
      <c r="P34" s="22"/>
    </row>
    <row r="35" spans="1:16" ht="39" customHeight="1" x14ac:dyDescent="0.15">
      <c r="A35" s="22"/>
      <c r="B35" s="35"/>
      <c r="C35" s="1182" t="s">
        <v>567</v>
      </c>
      <c r="D35" s="1183"/>
      <c r="E35" s="1184"/>
      <c r="F35" s="36">
        <v>8.74</v>
      </c>
      <c r="G35" s="37">
        <v>6.38</v>
      </c>
      <c r="H35" s="37">
        <v>3.35</v>
      </c>
      <c r="I35" s="37">
        <v>2.36</v>
      </c>
      <c r="J35" s="38">
        <v>2.25</v>
      </c>
      <c r="K35" s="22"/>
      <c r="L35" s="22"/>
      <c r="M35" s="22"/>
      <c r="N35" s="22"/>
      <c r="O35" s="22"/>
      <c r="P35" s="22"/>
    </row>
    <row r="36" spans="1:16" ht="39" customHeight="1" x14ac:dyDescent="0.15">
      <c r="A36" s="22"/>
      <c r="B36" s="35"/>
      <c r="C36" s="1182" t="s">
        <v>568</v>
      </c>
      <c r="D36" s="1183"/>
      <c r="E36" s="1184"/>
      <c r="F36" s="36">
        <v>3.85</v>
      </c>
      <c r="G36" s="37">
        <v>3.65</v>
      </c>
      <c r="H36" s="37">
        <v>3.07</v>
      </c>
      <c r="I36" s="37">
        <v>2.17</v>
      </c>
      <c r="J36" s="38">
        <v>1.88</v>
      </c>
      <c r="K36" s="22"/>
      <c r="L36" s="22"/>
      <c r="M36" s="22"/>
      <c r="N36" s="22"/>
      <c r="O36" s="22"/>
      <c r="P36" s="22"/>
    </row>
    <row r="37" spans="1:16" ht="39" customHeight="1" x14ac:dyDescent="0.15">
      <c r="A37" s="22"/>
      <c r="B37" s="35"/>
      <c r="C37" s="1182" t="s">
        <v>569</v>
      </c>
      <c r="D37" s="1183"/>
      <c r="E37" s="1184"/>
      <c r="F37" s="36">
        <v>2.59</v>
      </c>
      <c r="G37" s="37">
        <v>1.45</v>
      </c>
      <c r="H37" s="37">
        <v>1.03</v>
      </c>
      <c r="I37" s="37">
        <v>1.8</v>
      </c>
      <c r="J37" s="38">
        <v>1.79</v>
      </c>
      <c r="K37" s="22"/>
      <c r="L37" s="22"/>
      <c r="M37" s="22"/>
      <c r="N37" s="22"/>
      <c r="O37" s="22"/>
      <c r="P37" s="22"/>
    </row>
    <row r="38" spans="1:16" ht="39" customHeight="1" x14ac:dyDescent="0.15">
      <c r="A38" s="22"/>
      <c r="B38" s="35"/>
      <c r="C38" s="1182" t="s">
        <v>570</v>
      </c>
      <c r="D38" s="1183"/>
      <c r="E38" s="1184"/>
      <c r="F38" s="36">
        <v>0.88</v>
      </c>
      <c r="G38" s="37">
        <v>1.0900000000000001</v>
      </c>
      <c r="H38" s="37">
        <v>1.0900000000000001</v>
      </c>
      <c r="I38" s="37">
        <v>0.72</v>
      </c>
      <c r="J38" s="38">
        <v>0.79</v>
      </c>
      <c r="K38" s="22"/>
      <c r="L38" s="22"/>
      <c r="M38" s="22"/>
      <c r="N38" s="22"/>
      <c r="O38" s="22"/>
      <c r="P38" s="22"/>
    </row>
    <row r="39" spans="1:16" ht="39" customHeight="1" x14ac:dyDescent="0.15">
      <c r="A39" s="22"/>
      <c r="B39" s="35"/>
      <c r="C39" s="1182" t="s">
        <v>571</v>
      </c>
      <c r="D39" s="1183"/>
      <c r="E39" s="1184"/>
      <c r="F39" s="36">
        <v>0.02</v>
      </c>
      <c r="G39" s="37">
        <v>0.09</v>
      </c>
      <c r="H39" s="37">
        <v>0.14000000000000001</v>
      </c>
      <c r="I39" s="37">
        <v>0.17</v>
      </c>
      <c r="J39" s="38">
        <v>0.09</v>
      </c>
      <c r="K39" s="22"/>
      <c r="L39" s="22"/>
      <c r="M39" s="22"/>
      <c r="N39" s="22"/>
      <c r="O39" s="22"/>
      <c r="P39" s="22"/>
    </row>
    <row r="40" spans="1:16" ht="39" customHeight="1" x14ac:dyDescent="0.15">
      <c r="A40" s="22"/>
      <c r="B40" s="35"/>
      <c r="C40" s="1182" t="s">
        <v>572</v>
      </c>
      <c r="D40" s="1183"/>
      <c r="E40" s="1184"/>
      <c r="F40" s="36">
        <v>0.05</v>
      </c>
      <c r="G40" s="37">
        <v>7.0000000000000007E-2</v>
      </c>
      <c r="H40" s="37">
        <v>7.0000000000000007E-2</v>
      </c>
      <c r="I40" s="37">
        <v>0.08</v>
      </c>
      <c r="J40" s="38">
        <v>0.08</v>
      </c>
      <c r="K40" s="22"/>
      <c r="L40" s="22"/>
      <c r="M40" s="22"/>
      <c r="N40" s="22"/>
      <c r="O40" s="22"/>
      <c r="P40" s="22"/>
    </row>
    <row r="41" spans="1:16" ht="39" customHeight="1" x14ac:dyDescent="0.15">
      <c r="A41" s="22"/>
      <c r="B41" s="35"/>
      <c r="C41" s="1182" t="s">
        <v>573</v>
      </c>
      <c r="D41" s="1183"/>
      <c r="E41" s="1184"/>
      <c r="F41" s="36">
        <v>0.01</v>
      </c>
      <c r="G41" s="37">
        <v>0.04</v>
      </c>
      <c r="H41" s="37">
        <v>0.01</v>
      </c>
      <c r="I41" s="37">
        <v>0.2</v>
      </c>
      <c r="J41" s="38">
        <v>7.0000000000000007E-2</v>
      </c>
      <c r="K41" s="22"/>
      <c r="L41" s="22"/>
      <c r="M41" s="22"/>
      <c r="N41" s="22"/>
      <c r="O41" s="22"/>
      <c r="P41" s="22"/>
    </row>
    <row r="42" spans="1:16" ht="39" customHeight="1" x14ac:dyDescent="0.15">
      <c r="A42" s="22"/>
      <c r="B42" s="39"/>
      <c r="C42" s="1182" t="s">
        <v>574</v>
      </c>
      <c r="D42" s="1183"/>
      <c r="E42" s="1184"/>
      <c r="F42" s="36" t="s">
        <v>516</v>
      </c>
      <c r="G42" s="37" t="s">
        <v>516</v>
      </c>
      <c r="H42" s="37" t="s">
        <v>516</v>
      </c>
      <c r="I42" s="37" t="s">
        <v>516</v>
      </c>
      <c r="J42" s="38" t="s">
        <v>516</v>
      </c>
      <c r="K42" s="22"/>
      <c r="L42" s="22"/>
      <c r="M42" s="22"/>
      <c r="N42" s="22"/>
      <c r="O42" s="22"/>
      <c r="P42" s="22"/>
    </row>
    <row r="43" spans="1:16" ht="39" customHeight="1" thickBot="1" x14ac:dyDescent="0.2">
      <c r="A43" s="22"/>
      <c r="B43" s="40"/>
      <c r="C43" s="1185" t="s">
        <v>575</v>
      </c>
      <c r="D43" s="1186"/>
      <c r="E43" s="1187"/>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h1fhP1iEsbGPSqjq93Le9JJ9mktJwm7GBbm9dvsxUm+jUBtaepo3yjje6kpVUkNQ9orUPlIOvfz8pnyaHOLKQ==" saltValue="dHdWhpkw3ieZJea9G3LD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CCFF"/>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98" t="s">
        <v>10</v>
      </c>
      <c r="C45" s="1199"/>
      <c r="D45" s="58"/>
      <c r="E45" s="1204" t="s">
        <v>11</v>
      </c>
      <c r="F45" s="1204"/>
      <c r="G45" s="1204"/>
      <c r="H45" s="1204"/>
      <c r="I45" s="1204"/>
      <c r="J45" s="1205"/>
      <c r="K45" s="59">
        <v>3348</v>
      </c>
      <c r="L45" s="60">
        <v>3373</v>
      </c>
      <c r="M45" s="60">
        <v>3364</v>
      </c>
      <c r="N45" s="60">
        <v>3331</v>
      </c>
      <c r="O45" s="61">
        <v>3335</v>
      </c>
      <c r="P45" s="48"/>
      <c r="Q45" s="48"/>
      <c r="R45" s="48"/>
      <c r="S45" s="48"/>
      <c r="T45" s="48"/>
      <c r="U45" s="48"/>
    </row>
    <row r="46" spans="1:21" ht="30.75" customHeight="1" x14ac:dyDescent="0.15">
      <c r="A46" s="48"/>
      <c r="B46" s="1200"/>
      <c r="C46" s="1201"/>
      <c r="D46" s="62"/>
      <c r="E46" s="1192" t="s">
        <v>12</v>
      </c>
      <c r="F46" s="1192"/>
      <c r="G46" s="1192"/>
      <c r="H46" s="1192"/>
      <c r="I46" s="1192"/>
      <c r="J46" s="1193"/>
      <c r="K46" s="63" t="s">
        <v>516</v>
      </c>
      <c r="L46" s="64" t="s">
        <v>516</v>
      </c>
      <c r="M46" s="64" t="s">
        <v>516</v>
      </c>
      <c r="N46" s="64" t="s">
        <v>516</v>
      </c>
      <c r="O46" s="65" t="s">
        <v>516</v>
      </c>
      <c r="P46" s="48"/>
      <c r="Q46" s="48"/>
      <c r="R46" s="48"/>
      <c r="S46" s="48"/>
      <c r="T46" s="48"/>
      <c r="U46" s="48"/>
    </row>
    <row r="47" spans="1:21" ht="30.75" customHeight="1" x14ac:dyDescent="0.15">
      <c r="A47" s="48"/>
      <c r="B47" s="1200"/>
      <c r="C47" s="1201"/>
      <c r="D47" s="62"/>
      <c r="E47" s="1192" t="s">
        <v>13</v>
      </c>
      <c r="F47" s="1192"/>
      <c r="G47" s="1192"/>
      <c r="H47" s="1192"/>
      <c r="I47" s="1192"/>
      <c r="J47" s="1193"/>
      <c r="K47" s="63" t="s">
        <v>516</v>
      </c>
      <c r="L47" s="64" t="s">
        <v>516</v>
      </c>
      <c r="M47" s="64" t="s">
        <v>516</v>
      </c>
      <c r="N47" s="64" t="s">
        <v>516</v>
      </c>
      <c r="O47" s="65" t="s">
        <v>516</v>
      </c>
      <c r="P47" s="48"/>
      <c r="Q47" s="48"/>
      <c r="R47" s="48"/>
      <c r="S47" s="48"/>
      <c r="T47" s="48"/>
      <c r="U47" s="48"/>
    </row>
    <row r="48" spans="1:21" ht="30.75" customHeight="1" x14ac:dyDescent="0.15">
      <c r="A48" s="48"/>
      <c r="B48" s="1200"/>
      <c r="C48" s="1201"/>
      <c r="D48" s="62"/>
      <c r="E48" s="1192" t="s">
        <v>14</v>
      </c>
      <c r="F48" s="1192"/>
      <c r="G48" s="1192"/>
      <c r="H48" s="1192"/>
      <c r="I48" s="1192"/>
      <c r="J48" s="1193"/>
      <c r="K48" s="63">
        <v>3203</v>
      </c>
      <c r="L48" s="64">
        <v>3234</v>
      </c>
      <c r="M48" s="64">
        <v>3173</v>
      </c>
      <c r="N48" s="64">
        <v>3494</v>
      </c>
      <c r="O48" s="65">
        <v>3430</v>
      </c>
      <c r="P48" s="48"/>
      <c r="Q48" s="48"/>
      <c r="R48" s="48"/>
      <c r="S48" s="48"/>
      <c r="T48" s="48"/>
      <c r="U48" s="48"/>
    </row>
    <row r="49" spans="1:21" ht="30.75" customHeight="1" x14ac:dyDescent="0.15">
      <c r="A49" s="48"/>
      <c r="B49" s="1200"/>
      <c r="C49" s="1201"/>
      <c r="D49" s="62"/>
      <c r="E49" s="1192" t="s">
        <v>15</v>
      </c>
      <c r="F49" s="1192"/>
      <c r="G49" s="1192"/>
      <c r="H49" s="1192"/>
      <c r="I49" s="1192"/>
      <c r="J49" s="1193"/>
      <c r="K49" s="63">
        <v>9</v>
      </c>
      <c r="L49" s="64">
        <v>5</v>
      </c>
      <c r="M49" s="64">
        <v>6</v>
      </c>
      <c r="N49" s="64">
        <v>5</v>
      </c>
      <c r="O49" s="65">
        <v>6</v>
      </c>
      <c r="P49" s="48"/>
      <c r="Q49" s="48"/>
      <c r="R49" s="48"/>
      <c r="S49" s="48"/>
      <c r="T49" s="48"/>
      <c r="U49" s="48"/>
    </row>
    <row r="50" spans="1:21" ht="30.75" customHeight="1" x14ac:dyDescent="0.15">
      <c r="A50" s="48"/>
      <c r="B50" s="1200"/>
      <c r="C50" s="1201"/>
      <c r="D50" s="62"/>
      <c r="E50" s="1192" t="s">
        <v>16</v>
      </c>
      <c r="F50" s="1192"/>
      <c r="G50" s="1192"/>
      <c r="H50" s="1192"/>
      <c r="I50" s="1192"/>
      <c r="J50" s="1193"/>
      <c r="K50" s="63">
        <v>2</v>
      </c>
      <c r="L50" s="64">
        <v>2</v>
      </c>
      <c r="M50" s="64">
        <v>2</v>
      </c>
      <c r="N50" s="64">
        <v>2</v>
      </c>
      <c r="O50" s="65">
        <v>2</v>
      </c>
      <c r="P50" s="48"/>
      <c r="Q50" s="48"/>
      <c r="R50" s="48"/>
      <c r="S50" s="48"/>
      <c r="T50" s="48"/>
      <c r="U50" s="48"/>
    </row>
    <row r="51" spans="1:21" ht="30.75" customHeight="1" x14ac:dyDescent="0.15">
      <c r="A51" s="48"/>
      <c r="B51" s="1202"/>
      <c r="C51" s="1203"/>
      <c r="D51" s="66"/>
      <c r="E51" s="1192" t="s">
        <v>17</v>
      </c>
      <c r="F51" s="1192"/>
      <c r="G51" s="1192"/>
      <c r="H51" s="1192"/>
      <c r="I51" s="1192"/>
      <c r="J51" s="1193"/>
      <c r="K51" s="63" t="s">
        <v>516</v>
      </c>
      <c r="L51" s="64" t="s">
        <v>516</v>
      </c>
      <c r="M51" s="64" t="s">
        <v>516</v>
      </c>
      <c r="N51" s="64">
        <v>0</v>
      </c>
      <c r="O51" s="65">
        <v>0</v>
      </c>
      <c r="P51" s="48"/>
      <c r="Q51" s="48"/>
      <c r="R51" s="48"/>
      <c r="S51" s="48"/>
      <c r="T51" s="48"/>
      <c r="U51" s="48"/>
    </row>
    <row r="52" spans="1:21" ht="30.75" customHeight="1" x14ac:dyDescent="0.15">
      <c r="A52" s="48"/>
      <c r="B52" s="1190" t="s">
        <v>18</v>
      </c>
      <c r="C52" s="1191"/>
      <c r="D52" s="66"/>
      <c r="E52" s="1192" t="s">
        <v>19</v>
      </c>
      <c r="F52" s="1192"/>
      <c r="G52" s="1192"/>
      <c r="H52" s="1192"/>
      <c r="I52" s="1192"/>
      <c r="J52" s="1193"/>
      <c r="K52" s="63">
        <v>4833</v>
      </c>
      <c r="L52" s="64">
        <v>5135</v>
      </c>
      <c r="M52" s="64">
        <v>4975</v>
      </c>
      <c r="N52" s="64">
        <v>5133</v>
      </c>
      <c r="O52" s="65">
        <v>5108</v>
      </c>
      <c r="P52" s="48"/>
      <c r="Q52" s="48"/>
      <c r="R52" s="48"/>
      <c r="S52" s="48"/>
      <c r="T52" s="48"/>
      <c r="U52" s="48"/>
    </row>
    <row r="53" spans="1:21" ht="30.75" customHeight="1" thickBot="1" x14ac:dyDescent="0.2">
      <c r="A53" s="48"/>
      <c r="B53" s="1194" t="s">
        <v>20</v>
      </c>
      <c r="C53" s="1195"/>
      <c r="D53" s="67"/>
      <c r="E53" s="1196" t="s">
        <v>21</v>
      </c>
      <c r="F53" s="1196"/>
      <c r="G53" s="1196"/>
      <c r="H53" s="1196"/>
      <c r="I53" s="1196"/>
      <c r="J53" s="1197"/>
      <c r="K53" s="68">
        <v>1729</v>
      </c>
      <c r="L53" s="69">
        <v>1479</v>
      </c>
      <c r="M53" s="69">
        <v>1570</v>
      </c>
      <c r="N53" s="69">
        <v>1699</v>
      </c>
      <c r="O53" s="70">
        <v>1665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iTBfkaZp2v22CFbrvt+BR4yf4DERmNI5+vAdWRNemYt85tRCDdYT8dnujeWzKdA1MsqprhVpwf7KrFCdlgG0A==" saltValue="70QSrQO760KaoTOXJ+3r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CCFF"/>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558</v>
      </c>
      <c r="J40" s="79" t="s">
        <v>559</v>
      </c>
      <c r="K40" s="79" t="s">
        <v>560</v>
      </c>
      <c r="L40" s="79" t="s">
        <v>561</v>
      </c>
      <c r="M40" s="80" t="s">
        <v>562</v>
      </c>
    </row>
    <row r="41" spans="2:13" ht="27.75" customHeight="1" x14ac:dyDescent="0.15">
      <c r="B41" s="1206" t="s">
        <v>23</v>
      </c>
      <c r="C41" s="1207"/>
      <c r="D41" s="81"/>
      <c r="E41" s="1212" t="s">
        <v>24</v>
      </c>
      <c r="F41" s="1212"/>
      <c r="G41" s="1212"/>
      <c r="H41" s="1213"/>
      <c r="I41" s="82">
        <v>35459</v>
      </c>
      <c r="J41" s="83">
        <v>37083</v>
      </c>
      <c r="K41" s="83">
        <v>36574</v>
      </c>
      <c r="L41" s="83">
        <v>37576</v>
      </c>
      <c r="M41" s="84">
        <v>39441</v>
      </c>
    </row>
    <row r="42" spans="2:13" ht="27.75" customHeight="1" x14ac:dyDescent="0.15">
      <c r="B42" s="1208"/>
      <c r="C42" s="1209"/>
      <c r="D42" s="85"/>
      <c r="E42" s="1214" t="s">
        <v>25</v>
      </c>
      <c r="F42" s="1214"/>
      <c r="G42" s="1214"/>
      <c r="H42" s="1215"/>
      <c r="I42" s="86">
        <v>15</v>
      </c>
      <c r="J42" s="87">
        <v>13</v>
      </c>
      <c r="K42" s="87">
        <v>11</v>
      </c>
      <c r="L42" s="87">
        <v>9</v>
      </c>
      <c r="M42" s="88">
        <v>7</v>
      </c>
    </row>
    <row r="43" spans="2:13" ht="27.75" customHeight="1" x14ac:dyDescent="0.15">
      <c r="B43" s="1208"/>
      <c r="C43" s="1209"/>
      <c r="D43" s="85"/>
      <c r="E43" s="1214" t="s">
        <v>26</v>
      </c>
      <c r="F43" s="1214"/>
      <c r="G43" s="1214"/>
      <c r="H43" s="1215"/>
      <c r="I43" s="86">
        <v>45190</v>
      </c>
      <c r="J43" s="87">
        <v>44902</v>
      </c>
      <c r="K43" s="87">
        <v>42750</v>
      </c>
      <c r="L43" s="87">
        <v>41719</v>
      </c>
      <c r="M43" s="88">
        <v>40503</v>
      </c>
    </row>
    <row r="44" spans="2:13" ht="27.75" customHeight="1" x14ac:dyDescent="0.15">
      <c r="B44" s="1208"/>
      <c r="C44" s="1209"/>
      <c r="D44" s="85"/>
      <c r="E44" s="1214" t="s">
        <v>27</v>
      </c>
      <c r="F44" s="1214"/>
      <c r="G44" s="1214"/>
      <c r="H44" s="1215"/>
      <c r="I44" s="86">
        <v>30</v>
      </c>
      <c r="J44" s="87">
        <v>23</v>
      </c>
      <c r="K44" s="87">
        <v>18</v>
      </c>
      <c r="L44" s="87">
        <v>13</v>
      </c>
      <c r="M44" s="88">
        <v>8</v>
      </c>
    </row>
    <row r="45" spans="2:13" ht="27.75" customHeight="1" x14ac:dyDescent="0.15">
      <c r="B45" s="1208"/>
      <c r="C45" s="1209"/>
      <c r="D45" s="85"/>
      <c r="E45" s="1214" t="s">
        <v>28</v>
      </c>
      <c r="F45" s="1214"/>
      <c r="G45" s="1214"/>
      <c r="H45" s="1215"/>
      <c r="I45" s="86">
        <v>6203</v>
      </c>
      <c r="J45" s="87">
        <v>5835</v>
      </c>
      <c r="K45" s="87">
        <v>5609</v>
      </c>
      <c r="L45" s="87">
        <v>5501</v>
      </c>
      <c r="M45" s="88">
        <v>5221</v>
      </c>
    </row>
    <row r="46" spans="2:13" ht="27.75" customHeight="1" x14ac:dyDescent="0.15">
      <c r="B46" s="1208"/>
      <c r="C46" s="1209"/>
      <c r="D46" s="89"/>
      <c r="E46" s="1214" t="s">
        <v>29</v>
      </c>
      <c r="F46" s="1214"/>
      <c r="G46" s="1214"/>
      <c r="H46" s="1215"/>
      <c r="I46" s="86">
        <v>1</v>
      </c>
      <c r="J46" s="87">
        <v>1</v>
      </c>
      <c r="K46" s="87">
        <v>1</v>
      </c>
      <c r="L46" s="87">
        <v>1</v>
      </c>
      <c r="M46" s="88">
        <v>2</v>
      </c>
    </row>
    <row r="47" spans="2:13" ht="27.75" customHeight="1" x14ac:dyDescent="0.15">
      <c r="B47" s="1208"/>
      <c r="C47" s="1209"/>
      <c r="D47" s="90"/>
      <c r="E47" s="1216" t="s">
        <v>30</v>
      </c>
      <c r="F47" s="1217"/>
      <c r="G47" s="1217"/>
      <c r="H47" s="1218"/>
      <c r="I47" s="86" t="s">
        <v>516</v>
      </c>
      <c r="J47" s="87" t="s">
        <v>516</v>
      </c>
      <c r="K47" s="87" t="s">
        <v>516</v>
      </c>
      <c r="L47" s="87" t="s">
        <v>516</v>
      </c>
      <c r="M47" s="88" t="s">
        <v>516</v>
      </c>
    </row>
    <row r="48" spans="2:13" ht="27.75" customHeight="1" x14ac:dyDescent="0.15">
      <c r="B48" s="1208"/>
      <c r="C48" s="1209"/>
      <c r="D48" s="85"/>
      <c r="E48" s="1214" t="s">
        <v>31</v>
      </c>
      <c r="F48" s="1214"/>
      <c r="G48" s="1214"/>
      <c r="H48" s="1215"/>
      <c r="I48" s="86" t="s">
        <v>516</v>
      </c>
      <c r="J48" s="87" t="s">
        <v>516</v>
      </c>
      <c r="K48" s="87" t="s">
        <v>516</v>
      </c>
      <c r="L48" s="87" t="s">
        <v>516</v>
      </c>
      <c r="M48" s="88" t="s">
        <v>516</v>
      </c>
    </row>
    <row r="49" spans="2:13" ht="27.75" customHeight="1" x14ac:dyDescent="0.15">
      <c r="B49" s="1210"/>
      <c r="C49" s="1211"/>
      <c r="D49" s="85"/>
      <c r="E49" s="1214" t="s">
        <v>32</v>
      </c>
      <c r="F49" s="1214"/>
      <c r="G49" s="1214"/>
      <c r="H49" s="1215"/>
      <c r="I49" s="86" t="s">
        <v>516</v>
      </c>
      <c r="J49" s="87" t="s">
        <v>516</v>
      </c>
      <c r="K49" s="87" t="s">
        <v>516</v>
      </c>
      <c r="L49" s="87" t="s">
        <v>516</v>
      </c>
      <c r="M49" s="88" t="s">
        <v>516</v>
      </c>
    </row>
    <row r="50" spans="2:13" ht="27.75" customHeight="1" x14ac:dyDescent="0.15">
      <c r="B50" s="1219" t="s">
        <v>33</v>
      </c>
      <c r="C50" s="1220"/>
      <c r="D50" s="91"/>
      <c r="E50" s="1214" t="s">
        <v>34</v>
      </c>
      <c r="F50" s="1214"/>
      <c r="G50" s="1214"/>
      <c r="H50" s="1215"/>
      <c r="I50" s="86">
        <v>8301</v>
      </c>
      <c r="J50" s="87">
        <v>10435</v>
      </c>
      <c r="K50" s="87">
        <v>11576</v>
      </c>
      <c r="L50" s="87">
        <v>10587</v>
      </c>
      <c r="M50" s="88">
        <v>9582</v>
      </c>
    </row>
    <row r="51" spans="2:13" ht="27.75" customHeight="1" x14ac:dyDescent="0.15">
      <c r="B51" s="1208"/>
      <c r="C51" s="1209"/>
      <c r="D51" s="85"/>
      <c r="E51" s="1214" t="s">
        <v>35</v>
      </c>
      <c r="F51" s="1214"/>
      <c r="G51" s="1214"/>
      <c r="H51" s="1215"/>
      <c r="I51" s="86">
        <v>13133</v>
      </c>
      <c r="J51" s="87">
        <v>13402</v>
      </c>
      <c r="K51" s="87">
        <v>13224</v>
      </c>
      <c r="L51" s="87">
        <v>13645</v>
      </c>
      <c r="M51" s="88">
        <v>13519</v>
      </c>
    </row>
    <row r="52" spans="2:13" ht="27.75" customHeight="1" x14ac:dyDescent="0.15">
      <c r="B52" s="1210"/>
      <c r="C52" s="1211"/>
      <c r="D52" s="85"/>
      <c r="E52" s="1214" t="s">
        <v>36</v>
      </c>
      <c r="F52" s="1214"/>
      <c r="G52" s="1214"/>
      <c r="H52" s="1215"/>
      <c r="I52" s="86">
        <v>54599</v>
      </c>
      <c r="J52" s="87">
        <v>53995</v>
      </c>
      <c r="K52" s="87">
        <v>53549</v>
      </c>
      <c r="L52" s="87">
        <v>53147</v>
      </c>
      <c r="M52" s="88">
        <v>52789</v>
      </c>
    </row>
    <row r="53" spans="2:13" ht="27.75" customHeight="1" thickBot="1" x14ac:dyDescent="0.2">
      <c r="B53" s="1221" t="s">
        <v>37</v>
      </c>
      <c r="C53" s="1222"/>
      <c r="D53" s="92"/>
      <c r="E53" s="1223" t="s">
        <v>38</v>
      </c>
      <c r="F53" s="1223"/>
      <c r="G53" s="1223"/>
      <c r="H53" s="1224"/>
      <c r="I53" s="93">
        <v>10865</v>
      </c>
      <c r="J53" s="94">
        <v>10025</v>
      </c>
      <c r="K53" s="94">
        <v>6613</v>
      </c>
      <c r="L53" s="94">
        <v>7439</v>
      </c>
      <c r="M53" s="95">
        <v>9292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ybMiFJ5bNeaAulZZIQ4HcBiB8/Od2ySqVMN3FVLMzbtAaQ4wgfTOa41gAbMJjY7sCe51/FnKWO5m4PVvS6FGA==" saltValue="sw+3i7F4I/wCrvDZy6+X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33" t="s">
        <v>41</v>
      </c>
      <c r="D55" s="1233"/>
      <c r="E55" s="1234"/>
      <c r="F55" s="107">
        <v>4987</v>
      </c>
      <c r="G55" s="107">
        <v>4388</v>
      </c>
      <c r="H55" s="108">
        <v>3859</v>
      </c>
    </row>
    <row r="56" spans="2:8" ht="52.5" customHeight="1" x14ac:dyDescent="0.15">
      <c r="B56" s="109"/>
      <c r="C56" s="1235" t="s">
        <v>42</v>
      </c>
      <c r="D56" s="1235"/>
      <c r="E56" s="1236"/>
      <c r="F56" s="110">
        <v>155</v>
      </c>
      <c r="G56" s="110">
        <v>155</v>
      </c>
      <c r="H56" s="111">
        <v>155</v>
      </c>
    </row>
    <row r="57" spans="2:8" ht="53.25" customHeight="1" x14ac:dyDescent="0.15">
      <c r="B57" s="109"/>
      <c r="C57" s="1237" t="s">
        <v>43</v>
      </c>
      <c r="D57" s="1237"/>
      <c r="E57" s="1238"/>
      <c r="F57" s="112">
        <v>4837</v>
      </c>
      <c r="G57" s="112">
        <v>4420</v>
      </c>
      <c r="H57" s="113">
        <v>4087</v>
      </c>
    </row>
    <row r="58" spans="2:8" ht="45.75" customHeight="1" x14ac:dyDescent="0.15">
      <c r="B58" s="114"/>
      <c r="C58" s="1225" t="s">
        <v>606</v>
      </c>
      <c r="D58" s="1226"/>
      <c r="E58" s="1227"/>
      <c r="F58" s="115">
        <v>1404</v>
      </c>
      <c r="G58" s="115">
        <v>1405</v>
      </c>
      <c r="H58" s="116">
        <v>1405</v>
      </c>
    </row>
    <row r="59" spans="2:8" ht="45.75" customHeight="1" x14ac:dyDescent="0.15">
      <c r="B59" s="114"/>
      <c r="C59" s="1225" t="s">
        <v>607</v>
      </c>
      <c r="D59" s="1226"/>
      <c r="E59" s="1227"/>
      <c r="F59" s="115">
        <v>1157</v>
      </c>
      <c r="G59" s="115">
        <v>1066</v>
      </c>
      <c r="H59" s="116">
        <v>880</v>
      </c>
    </row>
    <row r="60" spans="2:8" ht="45.75" customHeight="1" x14ac:dyDescent="0.15">
      <c r="B60" s="114"/>
      <c r="C60" s="1225" t="s">
        <v>608</v>
      </c>
      <c r="D60" s="1226"/>
      <c r="E60" s="1227"/>
      <c r="F60" s="115">
        <v>569</v>
      </c>
      <c r="G60" s="115">
        <v>478</v>
      </c>
      <c r="H60" s="116">
        <v>633</v>
      </c>
    </row>
    <row r="61" spans="2:8" ht="45.75" customHeight="1" x14ac:dyDescent="0.15">
      <c r="B61" s="114"/>
      <c r="C61" s="1225" t="s">
        <v>609</v>
      </c>
      <c r="D61" s="1226"/>
      <c r="E61" s="1227"/>
      <c r="F61" s="115">
        <v>794</v>
      </c>
      <c r="G61" s="115">
        <v>607</v>
      </c>
      <c r="H61" s="116">
        <v>620</v>
      </c>
    </row>
    <row r="62" spans="2:8" ht="45.75" customHeight="1" thickBot="1" x14ac:dyDescent="0.2">
      <c r="B62" s="117"/>
      <c r="C62" s="1228" t="s">
        <v>610</v>
      </c>
      <c r="D62" s="1229"/>
      <c r="E62" s="1230"/>
      <c r="F62" s="118">
        <v>132</v>
      </c>
      <c r="G62" s="118">
        <v>187</v>
      </c>
      <c r="H62" s="119">
        <v>192</v>
      </c>
    </row>
    <row r="63" spans="2:8" ht="52.5" customHeight="1" thickBot="1" x14ac:dyDescent="0.2">
      <c r="B63" s="120"/>
      <c r="C63" s="1231" t="s">
        <v>44</v>
      </c>
      <c r="D63" s="1231"/>
      <c r="E63" s="1232"/>
      <c r="F63" s="121">
        <v>9978</v>
      </c>
      <c r="G63" s="121">
        <v>8963</v>
      </c>
      <c r="H63" s="122">
        <v>8101</v>
      </c>
    </row>
    <row r="64" spans="2:8" ht="15" customHeight="1" x14ac:dyDescent="0.15"/>
    <row r="65" ht="0" hidden="1" customHeight="1" x14ac:dyDescent="0.15"/>
    <row r="66" ht="0" hidden="1" customHeight="1" x14ac:dyDescent="0.15"/>
  </sheetData>
  <sheetProtection algorithmName="SHA-512" hashValue="b8S/3PiK6hLZnWutMWsaQGBPkZRkeRdfVkYk9fx32tA9mK9MFvRWcm4N9FQGgJiLOO+s0AUun+asuQJsYo83mg==" saltValue="92IDo370k+HhXvNr//x4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1241" customWidth="1"/>
    <col min="2" max="107" width="2.5" style="1241" customWidth="1"/>
    <col min="108" max="108" width="6.125" style="1249" customWidth="1"/>
    <col min="109" max="109" width="5.875" style="1248" customWidth="1"/>
    <col min="110" max="110" width="19.125" style="1241" hidden="1"/>
    <col min="111" max="115" width="12.625" style="1241" hidden="1"/>
    <col min="116" max="349" width="8.625" style="1241" hidden="1"/>
    <col min="350" max="355" width="14.875" style="1241" hidden="1"/>
    <col min="356" max="357" width="15.875" style="1241" hidden="1"/>
    <col min="358" max="363" width="16.125" style="1241" hidden="1"/>
    <col min="364" max="364" width="6.125" style="1241" hidden="1"/>
    <col min="365" max="365" width="3" style="1241" hidden="1"/>
    <col min="366" max="605" width="8.625" style="1241" hidden="1"/>
    <col min="606" max="611" width="14.875" style="1241" hidden="1"/>
    <col min="612" max="613" width="15.875" style="1241" hidden="1"/>
    <col min="614" max="619" width="16.125" style="1241" hidden="1"/>
    <col min="620" max="620" width="6.125" style="1241" hidden="1"/>
    <col min="621" max="621" width="3" style="1241" hidden="1"/>
    <col min="622" max="861" width="8.625" style="1241" hidden="1"/>
    <col min="862" max="867" width="14.875" style="1241" hidden="1"/>
    <col min="868" max="869" width="15.875" style="1241" hidden="1"/>
    <col min="870" max="875" width="16.125" style="1241" hidden="1"/>
    <col min="876" max="876" width="6.125" style="1241" hidden="1"/>
    <col min="877" max="877" width="3" style="1241" hidden="1"/>
    <col min="878" max="1117" width="8.625" style="1241" hidden="1"/>
    <col min="1118" max="1123" width="14.875" style="1241" hidden="1"/>
    <col min="1124" max="1125" width="15.875" style="1241" hidden="1"/>
    <col min="1126" max="1131" width="16.125" style="1241" hidden="1"/>
    <col min="1132" max="1132" width="6.125" style="1241" hidden="1"/>
    <col min="1133" max="1133" width="3" style="1241" hidden="1"/>
    <col min="1134" max="1373" width="8.625" style="1241" hidden="1"/>
    <col min="1374" max="1379" width="14.875" style="1241" hidden="1"/>
    <col min="1380" max="1381" width="15.875" style="1241" hidden="1"/>
    <col min="1382" max="1387" width="16.125" style="1241" hidden="1"/>
    <col min="1388" max="1388" width="6.125" style="1241" hidden="1"/>
    <col min="1389" max="1389" width="3" style="1241" hidden="1"/>
    <col min="1390" max="1629" width="8.625" style="1241" hidden="1"/>
    <col min="1630" max="1635" width="14.875" style="1241" hidden="1"/>
    <col min="1636" max="1637" width="15.875" style="1241" hidden="1"/>
    <col min="1638" max="1643" width="16.125" style="1241" hidden="1"/>
    <col min="1644" max="1644" width="6.125" style="1241" hidden="1"/>
    <col min="1645" max="1645" width="3" style="1241" hidden="1"/>
    <col min="1646" max="1885" width="8.625" style="1241" hidden="1"/>
    <col min="1886" max="1891" width="14.875" style="1241" hidden="1"/>
    <col min="1892" max="1893" width="15.875" style="1241" hidden="1"/>
    <col min="1894" max="1899" width="16.125" style="1241" hidden="1"/>
    <col min="1900" max="1900" width="6.125" style="1241" hidden="1"/>
    <col min="1901" max="1901" width="3" style="1241" hidden="1"/>
    <col min="1902" max="2141" width="8.625" style="1241" hidden="1"/>
    <col min="2142" max="2147" width="14.875" style="1241" hidden="1"/>
    <col min="2148" max="2149" width="15.875" style="1241" hidden="1"/>
    <col min="2150" max="2155" width="16.125" style="1241" hidden="1"/>
    <col min="2156" max="2156" width="6.125" style="1241" hidden="1"/>
    <col min="2157" max="2157" width="3" style="1241" hidden="1"/>
    <col min="2158" max="2397" width="8.625" style="1241" hidden="1"/>
    <col min="2398" max="2403" width="14.875" style="1241" hidden="1"/>
    <col min="2404" max="2405" width="15.875" style="1241" hidden="1"/>
    <col min="2406" max="2411" width="16.125" style="1241" hidden="1"/>
    <col min="2412" max="2412" width="6.125" style="1241" hidden="1"/>
    <col min="2413" max="2413" width="3" style="1241" hidden="1"/>
    <col min="2414" max="2653" width="8.625" style="1241" hidden="1"/>
    <col min="2654" max="2659" width="14.875" style="1241" hidden="1"/>
    <col min="2660" max="2661" width="15.875" style="1241" hidden="1"/>
    <col min="2662" max="2667" width="16.125" style="1241" hidden="1"/>
    <col min="2668" max="2668" width="6.125" style="1241" hidden="1"/>
    <col min="2669" max="2669" width="3" style="1241" hidden="1"/>
    <col min="2670" max="2909" width="8.625" style="1241" hidden="1"/>
    <col min="2910" max="2915" width="14.875" style="1241" hidden="1"/>
    <col min="2916" max="2917" width="15.875" style="1241" hidden="1"/>
    <col min="2918" max="2923" width="16.125" style="1241" hidden="1"/>
    <col min="2924" max="2924" width="6.125" style="1241" hidden="1"/>
    <col min="2925" max="2925" width="3" style="1241" hidden="1"/>
    <col min="2926" max="3165" width="8.625" style="1241" hidden="1"/>
    <col min="3166" max="3171" width="14.875" style="1241" hidden="1"/>
    <col min="3172" max="3173" width="15.875" style="1241" hidden="1"/>
    <col min="3174" max="3179" width="16.125" style="1241" hidden="1"/>
    <col min="3180" max="3180" width="6.125" style="1241" hidden="1"/>
    <col min="3181" max="3181" width="3" style="1241" hidden="1"/>
    <col min="3182" max="3421" width="8.625" style="1241" hidden="1"/>
    <col min="3422" max="3427" width="14.875" style="1241" hidden="1"/>
    <col min="3428" max="3429" width="15.875" style="1241" hidden="1"/>
    <col min="3430" max="3435" width="16.125" style="1241" hidden="1"/>
    <col min="3436" max="3436" width="6.125" style="1241" hidden="1"/>
    <col min="3437" max="3437" width="3" style="1241" hidden="1"/>
    <col min="3438" max="3677" width="8.625" style="1241" hidden="1"/>
    <col min="3678" max="3683" width="14.875" style="1241" hidden="1"/>
    <col min="3684" max="3685" width="15.875" style="1241" hidden="1"/>
    <col min="3686" max="3691" width="16.125" style="1241" hidden="1"/>
    <col min="3692" max="3692" width="6.125" style="1241" hidden="1"/>
    <col min="3693" max="3693" width="3" style="1241" hidden="1"/>
    <col min="3694" max="3933" width="8.625" style="1241" hidden="1"/>
    <col min="3934" max="3939" width="14.875" style="1241" hidden="1"/>
    <col min="3940" max="3941" width="15.875" style="1241" hidden="1"/>
    <col min="3942" max="3947" width="16.125" style="1241" hidden="1"/>
    <col min="3948" max="3948" width="6.125" style="1241" hidden="1"/>
    <col min="3949" max="3949" width="3" style="1241" hidden="1"/>
    <col min="3950" max="4189" width="8.625" style="1241" hidden="1"/>
    <col min="4190" max="4195" width="14.875" style="1241" hidden="1"/>
    <col min="4196" max="4197" width="15.875" style="1241" hidden="1"/>
    <col min="4198" max="4203" width="16.125" style="1241" hidden="1"/>
    <col min="4204" max="4204" width="6.125" style="1241" hidden="1"/>
    <col min="4205" max="4205" width="3" style="1241" hidden="1"/>
    <col min="4206" max="4445" width="8.625" style="1241" hidden="1"/>
    <col min="4446" max="4451" width="14.875" style="1241" hidden="1"/>
    <col min="4452" max="4453" width="15.875" style="1241" hidden="1"/>
    <col min="4454" max="4459" width="16.125" style="1241" hidden="1"/>
    <col min="4460" max="4460" width="6.125" style="1241" hidden="1"/>
    <col min="4461" max="4461" width="3" style="1241" hidden="1"/>
    <col min="4462" max="4701" width="8.625" style="1241" hidden="1"/>
    <col min="4702" max="4707" width="14.875" style="1241" hidden="1"/>
    <col min="4708" max="4709" width="15.875" style="1241" hidden="1"/>
    <col min="4710" max="4715" width="16.125" style="1241" hidden="1"/>
    <col min="4716" max="4716" width="6.125" style="1241" hidden="1"/>
    <col min="4717" max="4717" width="3" style="1241" hidden="1"/>
    <col min="4718" max="4957" width="8.625" style="1241" hidden="1"/>
    <col min="4958" max="4963" width="14.875" style="1241" hidden="1"/>
    <col min="4964" max="4965" width="15.875" style="1241" hidden="1"/>
    <col min="4966" max="4971" width="16.125" style="1241" hidden="1"/>
    <col min="4972" max="4972" width="6.125" style="1241" hidden="1"/>
    <col min="4973" max="4973" width="3" style="1241" hidden="1"/>
    <col min="4974" max="5213" width="8.625" style="1241" hidden="1"/>
    <col min="5214" max="5219" width="14.875" style="1241" hidden="1"/>
    <col min="5220" max="5221" width="15.875" style="1241" hidden="1"/>
    <col min="5222" max="5227" width="16.125" style="1241" hidden="1"/>
    <col min="5228" max="5228" width="6.125" style="1241" hidden="1"/>
    <col min="5229" max="5229" width="3" style="1241" hidden="1"/>
    <col min="5230" max="5469" width="8.625" style="1241" hidden="1"/>
    <col min="5470" max="5475" width="14.875" style="1241" hidden="1"/>
    <col min="5476" max="5477" width="15.875" style="1241" hidden="1"/>
    <col min="5478" max="5483" width="16.125" style="1241" hidden="1"/>
    <col min="5484" max="5484" width="6.125" style="1241" hidden="1"/>
    <col min="5485" max="5485" width="3" style="1241" hidden="1"/>
    <col min="5486" max="5725" width="8.625" style="1241" hidden="1"/>
    <col min="5726" max="5731" width="14.875" style="1241" hidden="1"/>
    <col min="5732" max="5733" width="15.875" style="1241" hidden="1"/>
    <col min="5734" max="5739" width="16.125" style="1241" hidden="1"/>
    <col min="5740" max="5740" width="6.125" style="1241" hidden="1"/>
    <col min="5741" max="5741" width="3" style="1241" hidden="1"/>
    <col min="5742" max="5981" width="8.625" style="1241" hidden="1"/>
    <col min="5982" max="5987" width="14.875" style="1241" hidden="1"/>
    <col min="5988" max="5989" width="15.875" style="1241" hidden="1"/>
    <col min="5990" max="5995" width="16.125" style="1241" hidden="1"/>
    <col min="5996" max="5996" width="6.125" style="1241" hidden="1"/>
    <col min="5997" max="5997" width="3" style="1241" hidden="1"/>
    <col min="5998" max="6237" width="8.625" style="1241" hidden="1"/>
    <col min="6238" max="6243" width="14.875" style="1241" hidden="1"/>
    <col min="6244" max="6245" width="15.875" style="1241" hidden="1"/>
    <col min="6246" max="6251" width="16.125" style="1241" hidden="1"/>
    <col min="6252" max="6252" width="6.125" style="1241" hidden="1"/>
    <col min="6253" max="6253" width="3" style="1241" hidden="1"/>
    <col min="6254" max="6493" width="8.625" style="1241" hidden="1"/>
    <col min="6494" max="6499" width="14.875" style="1241" hidden="1"/>
    <col min="6500" max="6501" width="15.875" style="1241" hidden="1"/>
    <col min="6502" max="6507" width="16.125" style="1241" hidden="1"/>
    <col min="6508" max="6508" width="6.125" style="1241" hidden="1"/>
    <col min="6509" max="6509" width="3" style="1241" hidden="1"/>
    <col min="6510" max="6749" width="8.625" style="1241" hidden="1"/>
    <col min="6750" max="6755" width="14.875" style="1241" hidden="1"/>
    <col min="6756" max="6757" width="15.875" style="1241" hidden="1"/>
    <col min="6758" max="6763" width="16.125" style="1241" hidden="1"/>
    <col min="6764" max="6764" width="6.125" style="1241" hidden="1"/>
    <col min="6765" max="6765" width="3" style="1241" hidden="1"/>
    <col min="6766" max="7005" width="8.625" style="1241" hidden="1"/>
    <col min="7006" max="7011" width="14.875" style="1241" hidden="1"/>
    <col min="7012" max="7013" width="15.875" style="1241" hidden="1"/>
    <col min="7014" max="7019" width="16.125" style="1241" hidden="1"/>
    <col min="7020" max="7020" width="6.125" style="1241" hidden="1"/>
    <col min="7021" max="7021" width="3" style="1241" hidden="1"/>
    <col min="7022" max="7261" width="8.625" style="1241" hidden="1"/>
    <col min="7262" max="7267" width="14.875" style="1241" hidden="1"/>
    <col min="7268" max="7269" width="15.875" style="1241" hidden="1"/>
    <col min="7270" max="7275" width="16.125" style="1241" hidden="1"/>
    <col min="7276" max="7276" width="6.125" style="1241" hidden="1"/>
    <col min="7277" max="7277" width="3" style="1241" hidden="1"/>
    <col min="7278" max="7517" width="8.625" style="1241" hidden="1"/>
    <col min="7518" max="7523" width="14.875" style="1241" hidden="1"/>
    <col min="7524" max="7525" width="15.875" style="1241" hidden="1"/>
    <col min="7526" max="7531" width="16.125" style="1241" hidden="1"/>
    <col min="7532" max="7532" width="6.125" style="1241" hidden="1"/>
    <col min="7533" max="7533" width="3" style="1241" hidden="1"/>
    <col min="7534" max="7773" width="8.625" style="1241" hidden="1"/>
    <col min="7774" max="7779" width="14.875" style="1241" hidden="1"/>
    <col min="7780" max="7781" width="15.875" style="1241" hidden="1"/>
    <col min="7782" max="7787" width="16.125" style="1241" hidden="1"/>
    <col min="7788" max="7788" width="6.125" style="1241" hidden="1"/>
    <col min="7789" max="7789" width="3" style="1241" hidden="1"/>
    <col min="7790" max="8029" width="8.625" style="1241" hidden="1"/>
    <col min="8030" max="8035" width="14.875" style="1241" hidden="1"/>
    <col min="8036" max="8037" width="15.875" style="1241" hidden="1"/>
    <col min="8038" max="8043" width="16.125" style="1241" hidden="1"/>
    <col min="8044" max="8044" width="6.125" style="1241" hidden="1"/>
    <col min="8045" max="8045" width="3" style="1241" hidden="1"/>
    <col min="8046" max="8285" width="8.625" style="1241" hidden="1"/>
    <col min="8286" max="8291" width="14.875" style="1241" hidden="1"/>
    <col min="8292" max="8293" width="15.875" style="1241" hidden="1"/>
    <col min="8294" max="8299" width="16.125" style="1241" hidden="1"/>
    <col min="8300" max="8300" width="6.125" style="1241" hidden="1"/>
    <col min="8301" max="8301" width="3" style="1241" hidden="1"/>
    <col min="8302" max="8541" width="8.625" style="1241" hidden="1"/>
    <col min="8542" max="8547" width="14.875" style="1241" hidden="1"/>
    <col min="8548" max="8549" width="15.875" style="1241" hidden="1"/>
    <col min="8550" max="8555" width="16.125" style="1241" hidden="1"/>
    <col min="8556" max="8556" width="6.125" style="1241" hidden="1"/>
    <col min="8557" max="8557" width="3" style="1241" hidden="1"/>
    <col min="8558" max="8797" width="8.625" style="1241" hidden="1"/>
    <col min="8798" max="8803" width="14.875" style="1241" hidden="1"/>
    <col min="8804" max="8805" width="15.875" style="1241" hidden="1"/>
    <col min="8806" max="8811" width="16.125" style="1241" hidden="1"/>
    <col min="8812" max="8812" width="6.125" style="1241" hidden="1"/>
    <col min="8813" max="8813" width="3" style="1241" hidden="1"/>
    <col min="8814" max="9053" width="8.625" style="1241" hidden="1"/>
    <col min="9054" max="9059" width="14.875" style="1241" hidden="1"/>
    <col min="9060" max="9061" width="15.875" style="1241" hidden="1"/>
    <col min="9062" max="9067" width="16.125" style="1241" hidden="1"/>
    <col min="9068" max="9068" width="6.125" style="1241" hidden="1"/>
    <col min="9069" max="9069" width="3" style="1241" hidden="1"/>
    <col min="9070" max="9309" width="8.625" style="1241" hidden="1"/>
    <col min="9310" max="9315" width="14.875" style="1241" hidden="1"/>
    <col min="9316" max="9317" width="15.875" style="1241" hidden="1"/>
    <col min="9318" max="9323" width="16.125" style="1241" hidden="1"/>
    <col min="9324" max="9324" width="6.125" style="1241" hidden="1"/>
    <col min="9325" max="9325" width="3" style="1241" hidden="1"/>
    <col min="9326" max="9565" width="8.625" style="1241" hidden="1"/>
    <col min="9566" max="9571" width="14.875" style="1241" hidden="1"/>
    <col min="9572" max="9573" width="15.875" style="1241" hidden="1"/>
    <col min="9574" max="9579" width="16.125" style="1241" hidden="1"/>
    <col min="9580" max="9580" width="6.125" style="1241" hidden="1"/>
    <col min="9581" max="9581" width="3" style="1241" hidden="1"/>
    <col min="9582" max="9821" width="8.625" style="1241" hidden="1"/>
    <col min="9822" max="9827" width="14.875" style="1241" hidden="1"/>
    <col min="9828" max="9829" width="15.875" style="1241" hidden="1"/>
    <col min="9830" max="9835" width="16.125" style="1241" hidden="1"/>
    <col min="9836" max="9836" width="6.125" style="1241" hidden="1"/>
    <col min="9837" max="9837" width="3" style="1241" hidden="1"/>
    <col min="9838" max="10077" width="8.625" style="1241" hidden="1"/>
    <col min="10078" max="10083" width="14.875" style="1241" hidden="1"/>
    <col min="10084" max="10085" width="15.875" style="1241" hidden="1"/>
    <col min="10086" max="10091" width="16.125" style="1241" hidden="1"/>
    <col min="10092" max="10092" width="6.125" style="1241" hidden="1"/>
    <col min="10093" max="10093" width="3" style="1241" hidden="1"/>
    <col min="10094" max="10333" width="8.625" style="1241" hidden="1"/>
    <col min="10334" max="10339" width="14.875" style="1241" hidden="1"/>
    <col min="10340" max="10341" width="15.875" style="1241" hidden="1"/>
    <col min="10342" max="10347" width="16.125" style="1241" hidden="1"/>
    <col min="10348" max="10348" width="6.125" style="1241" hidden="1"/>
    <col min="10349" max="10349" width="3" style="1241" hidden="1"/>
    <col min="10350" max="10589" width="8.625" style="1241" hidden="1"/>
    <col min="10590" max="10595" width="14.875" style="1241" hidden="1"/>
    <col min="10596" max="10597" width="15.875" style="1241" hidden="1"/>
    <col min="10598" max="10603" width="16.125" style="1241" hidden="1"/>
    <col min="10604" max="10604" width="6.125" style="1241" hidden="1"/>
    <col min="10605" max="10605" width="3" style="1241" hidden="1"/>
    <col min="10606" max="10845" width="8.625" style="1241" hidden="1"/>
    <col min="10846" max="10851" width="14.875" style="1241" hidden="1"/>
    <col min="10852" max="10853" width="15.875" style="1241" hidden="1"/>
    <col min="10854" max="10859" width="16.125" style="1241" hidden="1"/>
    <col min="10860" max="10860" width="6.125" style="1241" hidden="1"/>
    <col min="10861" max="10861" width="3" style="1241" hidden="1"/>
    <col min="10862" max="11101" width="8.625" style="1241" hidden="1"/>
    <col min="11102" max="11107" width="14.875" style="1241" hidden="1"/>
    <col min="11108" max="11109" width="15.875" style="1241" hidden="1"/>
    <col min="11110" max="11115" width="16.125" style="1241" hidden="1"/>
    <col min="11116" max="11116" width="6.125" style="1241" hidden="1"/>
    <col min="11117" max="11117" width="3" style="1241" hidden="1"/>
    <col min="11118" max="11357" width="8.625" style="1241" hidden="1"/>
    <col min="11358" max="11363" width="14.875" style="1241" hidden="1"/>
    <col min="11364" max="11365" width="15.875" style="1241" hidden="1"/>
    <col min="11366" max="11371" width="16.125" style="1241" hidden="1"/>
    <col min="11372" max="11372" width="6.125" style="1241" hidden="1"/>
    <col min="11373" max="11373" width="3" style="1241" hidden="1"/>
    <col min="11374" max="11613" width="8.625" style="1241" hidden="1"/>
    <col min="11614" max="11619" width="14.875" style="1241" hidden="1"/>
    <col min="11620" max="11621" width="15.875" style="1241" hidden="1"/>
    <col min="11622" max="11627" width="16.125" style="1241" hidden="1"/>
    <col min="11628" max="11628" width="6.125" style="1241" hidden="1"/>
    <col min="11629" max="11629" width="3" style="1241" hidden="1"/>
    <col min="11630" max="11869" width="8.625" style="1241" hidden="1"/>
    <col min="11870" max="11875" width="14.875" style="1241" hidden="1"/>
    <col min="11876" max="11877" width="15.875" style="1241" hidden="1"/>
    <col min="11878" max="11883" width="16.125" style="1241" hidden="1"/>
    <col min="11884" max="11884" width="6.125" style="1241" hidden="1"/>
    <col min="11885" max="11885" width="3" style="1241" hidden="1"/>
    <col min="11886" max="12125" width="8.625" style="1241" hidden="1"/>
    <col min="12126" max="12131" width="14.875" style="1241" hidden="1"/>
    <col min="12132" max="12133" width="15.875" style="1241" hidden="1"/>
    <col min="12134" max="12139" width="16.125" style="1241" hidden="1"/>
    <col min="12140" max="12140" width="6.125" style="1241" hidden="1"/>
    <col min="12141" max="12141" width="3" style="1241" hidden="1"/>
    <col min="12142" max="12381" width="8.625" style="1241" hidden="1"/>
    <col min="12382" max="12387" width="14.875" style="1241" hidden="1"/>
    <col min="12388" max="12389" width="15.875" style="1241" hidden="1"/>
    <col min="12390" max="12395" width="16.125" style="1241" hidden="1"/>
    <col min="12396" max="12396" width="6.125" style="1241" hidden="1"/>
    <col min="12397" max="12397" width="3" style="1241" hidden="1"/>
    <col min="12398" max="12637" width="8.625" style="1241" hidden="1"/>
    <col min="12638" max="12643" width="14.875" style="1241" hidden="1"/>
    <col min="12644" max="12645" width="15.875" style="1241" hidden="1"/>
    <col min="12646" max="12651" width="16.125" style="1241" hidden="1"/>
    <col min="12652" max="12652" width="6.125" style="1241" hidden="1"/>
    <col min="12653" max="12653" width="3" style="1241" hidden="1"/>
    <col min="12654" max="12893" width="8.625" style="1241" hidden="1"/>
    <col min="12894" max="12899" width="14.875" style="1241" hidden="1"/>
    <col min="12900" max="12901" width="15.875" style="1241" hidden="1"/>
    <col min="12902" max="12907" width="16.125" style="1241" hidden="1"/>
    <col min="12908" max="12908" width="6.125" style="1241" hidden="1"/>
    <col min="12909" max="12909" width="3" style="1241" hidden="1"/>
    <col min="12910" max="13149" width="8.625" style="1241" hidden="1"/>
    <col min="13150" max="13155" width="14.875" style="1241" hidden="1"/>
    <col min="13156" max="13157" width="15.875" style="1241" hidden="1"/>
    <col min="13158" max="13163" width="16.125" style="1241" hidden="1"/>
    <col min="13164" max="13164" width="6.125" style="1241" hidden="1"/>
    <col min="13165" max="13165" width="3" style="1241" hidden="1"/>
    <col min="13166" max="13405" width="8.625" style="1241" hidden="1"/>
    <col min="13406" max="13411" width="14.875" style="1241" hidden="1"/>
    <col min="13412" max="13413" width="15.875" style="1241" hidden="1"/>
    <col min="13414" max="13419" width="16.125" style="1241" hidden="1"/>
    <col min="13420" max="13420" width="6.125" style="1241" hidden="1"/>
    <col min="13421" max="13421" width="3" style="1241" hidden="1"/>
    <col min="13422" max="13661" width="8.625" style="1241" hidden="1"/>
    <col min="13662" max="13667" width="14.875" style="1241" hidden="1"/>
    <col min="13668" max="13669" width="15.875" style="1241" hidden="1"/>
    <col min="13670" max="13675" width="16.125" style="1241" hidden="1"/>
    <col min="13676" max="13676" width="6.125" style="1241" hidden="1"/>
    <col min="13677" max="13677" width="3" style="1241" hidden="1"/>
    <col min="13678" max="13917" width="8.625" style="1241" hidden="1"/>
    <col min="13918" max="13923" width="14.875" style="1241" hidden="1"/>
    <col min="13924" max="13925" width="15.875" style="1241" hidden="1"/>
    <col min="13926" max="13931" width="16.125" style="1241" hidden="1"/>
    <col min="13932" max="13932" width="6.125" style="1241" hidden="1"/>
    <col min="13933" max="13933" width="3" style="1241" hidden="1"/>
    <col min="13934" max="14173" width="8.625" style="1241" hidden="1"/>
    <col min="14174" max="14179" width="14.875" style="1241" hidden="1"/>
    <col min="14180" max="14181" width="15.875" style="1241" hidden="1"/>
    <col min="14182" max="14187" width="16.125" style="1241" hidden="1"/>
    <col min="14188" max="14188" width="6.125" style="1241" hidden="1"/>
    <col min="14189" max="14189" width="3" style="1241" hidden="1"/>
    <col min="14190" max="14429" width="8.625" style="1241" hidden="1"/>
    <col min="14430" max="14435" width="14.875" style="1241" hidden="1"/>
    <col min="14436" max="14437" width="15.875" style="1241" hidden="1"/>
    <col min="14438" max="14443" width="16.125" style="1241" hidden="1"/>
    <col min="14444" max="14444" width="6.125" style="1241" hidden="1"/>
    <col min="14445" max="14445" width="3" style="1241" hidden="1"/>
    <col min="14446" max="14685" width="8.625" style="1241" hidden="1"/>
    <col min="14686" max="14691" width="14.875" style="1241" hidden="1"/>
    <col min="14692" max="14693" width="15.875" style="1241" hidden="1"/>
    <col min="14694" max="14699" width="16.125" style="1241" hidden="1"/>
    <col min="14700" max="14700" width="6.125" style="1241" hidden="1"/>
    <col min="14701" max="14701" width="3" style="1241" hidden="1"/>
    <col min="14702" max="14941" width="8.625" style="1241" hidden="1"/>
    <col min="14942" max="14947" width="14.875" style="1241" hidden="1"/>
    <col min="14948" max="14949" width="15.875" style="1241" hidden="1"/>
    <col min="14950" max="14955" width="16.125" style="1241" hidden="1"/>
    <col min="14956" max="14956" width="6.125" style="1241" hidden="1"/>
    <col min="14957" max="14957" width="3" style="1241" hidden="1"/>
    <col min="14958" max="15197" width="8.625" style="1241" hidden="1"/>
    <col min="15198" max="15203" width="14.875" style="1241" hidden="1"/>
    <col min="15204" max="15205" width="15.875" style="1241" hidden="1"/>
    <col min="15206" max="15211" width="16.125" style="1241" hidden="1"/>
    <col min="15212" max="15212" width="6.125" style="1241" hidden="1"/>
    <col min="15213" max="15213" width="3" style="1241" hidden="1"/>
    <col min="15214" max="15453" width="8.625" style="1241" hidden="1"/>
    <col min="15454" max="15459" width="14.875" style="1241" hidden="1"/>
    <col min="15460" max="15461" width="15.875" style="1241" hidden="1"/>
    <col min="15462" max="15467" width="16.125" style="1241" hidden="1"/>
    <col min="15468" max="15468" width="6.125" style="1241" hidden="1"/>
    <col min="15469" max="15469" width="3" style="1241" hidden="1"/>
    <col min="15470" max="15709" width="8.625" style="1241" hidden="1"/>
    <col min="15710" max="15715" width="14.875" style="1241" hidden="1"/>
    <col min="15716" max="15717" width="15.875" style="1241" hidden="1"/>
    <col min="15718" max="15723" width="16.125" style="1241" hidden="1"/>
    <col min="15724" max="15724" width="6.125" style="1241" hidden="1"/>
    <col min="15725" max="15725" width="3" style="1241" hidden="1"/>
    <col min="15726" max="15965" width="8.625" style="1241" hidden="1"/>
    <col min="15966" max="15971" width="14.875" style="1241" hidden="1"/>
    <col min="15972" max="15973" width="15.875" style="1241" hidden="1"/>
    <col min="15974" max="15979" width="16.125" style="1241" hidden="1"/>
    <col min="15980" max="15980" width="6.125" style="1241" hidden="1"/>
    <col min="15981" max="15981" width="3" style="1241" hidden="1"/>
    <col min="15982" max="16221" width="8.625" style="1241" hidden="1"/>
    <col min="16222" max="16227" width="14.875" style="1241" hidden="1"/>
    <col min="16228" max="16229" width="15.875" style="1241" hidden="1"/>
    <col min="16230" max="16235" width="16.125" style="1241" hidden="1"/>
    <col min="16236" max="16236" width="6.125" style="1241" hidden="1"/>
    <col min="16237" max="16237" width="3" style="1241" hidden="1"/>
    <col min="16238" max="16384" width="8.625" style="1241" hidden="1"/>
  </cols>
  <sheetData>
    <row r="1" spans="1:143" ht="42.75" customHeight="1" x14ac:dyDescent="0.15">
      <c r="A1" s="1239"/>
      <c r="B1" s="1240"/>
      <c r="DD1" s="1241"/>
      <c r="DE1" s="1241"/>
    </row>
    <row r="2" spans="1:143" ht="25.5" customHeight="1" x14ac:dyDescent="0.15">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241"/>
      <c r="DE2" s="1241"/>
    </row>
    <row r="3" spans="1:143" ht="25.5" customHeight="1" x14ac:dyDescent="0.15">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241"/>
      <c r="DE3" s="1241"/>
    </row>
    <row r="4" spans="1:143" s="270" customFormat="1" x14ac:dyDescent="0.15">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71"/>
      <c r="DG10" s="271"/>
      <c r="DH10" s="271"/>
      <c r="DI10" s="271"/>
      <c r="DJ10" s="271"/>
      <c r="DK10" s="271"/>
      <c r="DL10" s="271"/>
      <c r="DM10" s="271"/>
      <c r="DN10" s="271"/>
      <c r="DO10" s="271"/>
      <c r="DP10" s="271"/>
      <c r="DQ10" s="271"/>
      <c r="DR10" s="271"/>
      <c r="DS10" s="271"/>
      <c r="DT10" s="271"/>
      <c r="DU10" s="271"/>
      <c r="DV10" s="271"/>
      <c r="DW10" s="271"/>
      <c r="EM10" s="270" t="s">
        <v>611</v>
      </c>
    </row>
    <row r="11" spans="1:143" s="270" customFormat="1" x14ac:dyDescent="0.15">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71"/>
      <c r="DG12" s="271"/>
      <c r="DH12" s="271"/>
      <c r="DI12" s="271"/>
      <c r="DJ12" s="271"/>
      <c r="DK12" s="271"/>
      <c r="DL12" s="271"/>
      <c r="DM12" s="271"/>
      <c r="DN12" s="271"/>
      <c r="DO12" s="271"/>
      <c r="DP12" s="271"/>
      <c r="DQ12" s="271"/>
      <c r="DR12" s="271"/>
      <c r="DS12" s="271"/>
      <c r="DT12" s="271"/>
      <c r="DU12" s="271"/>
      <c r="DV12" s="271"/>
      <c r="DW12" s="271"/>
      <c r="EM12" s="270" t="s">
        <v>611</v>
      </c>
    </row>
    <row r="13" spans="1:143" s="270" customFormat="1" x14ac:dyDescent="0.15">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1"/>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1"/>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1"/>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1"/>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1"/>
      <c r="DE19" s="1241"/>
    </row>
    <row r="20" spans="1:351" x14ac:dyDescent="0.15">
      <c r="DD20" s="1241"/>
      <c r="DE20" s="1241"/>
    </row>
    <row r="21" spans="1:351" ht="17.25" x14ac:dyDescent="0.15">
      <c r="B21" s="1243"/>
      <c r="C21" s="1244"/>
      <c r="D21" s="1244"/>
      <c r="E21" s="1244"/>
      <c r="F21" s="1244"/>
      <c r="G21" s="1244"/>
      <c r="H21" s="1244"/>
      <c r="I21" s="1244"/>
      <c r="J21" s="1244"/>
      <c r="K21" s="1244"/>
      <c r="L21" s="1244"/>
      <c r="M21" s="1244"/>
      <c r="N21" s="1245"/>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5"/>
      <c r="AU21" s="1244"/>
      <c r="AV21" s="1244"/>
      <c r="AW21" s="1244"/>
      <c r="AX21" s="1244"/>
      <c r="AY21" s="1244"/>
      <c r="AZ21" s="1244"/>
      <c r="BA21" s="1244"/>
      <c r="BB21" s="1244"/>
      <c r="BC21" s="1244"/>
      <c r="BD21" s="1244"/>
      <c r="BE21" s="1244"/>
      <c r="BF21" s="1245"/>
      <c r="BG21" s="1244"/>
      <c r="BH21" s="1244"/>
      <c r="BI21" s="1244"/>
      <c r="BJ21" s="1244"/>
      <c r="BK21" s="1244"/>
      <c r="BL21" s="1244"/>
      <c r="BM21" s="1244"/>
      <c r="BN21" s="1244"/>
      <c r="BO21" s="1244"/>
      <c r="BP21" s="1244"/>
      <c r="BQ21" s="1244"/>
      <c r="BR21" s="1245"/>
      <c r="BS21" s="1244"/>
      <c r="BT21" s="1244"/>
      <c r="BU21" s="1244"/>
      <c r="BV21" s="1244"/>
      <c r="BW21" s="1244"/>
      <c r="BX21" s="1244"/>
      <c r="BY21" s="1244"/>
      <c r="BZ21" s="1244"/>
      <c r="CA21" s="1244"/>
      <c r="CB21" s="1244"/>
      <c r="CC21" s="1244"/>
      <c r="CD21" s="1245"/>
      <c r="CE21" s="1244"/>
      <c r="CF21" s="1244"/>
      <c r="CG21" s="1244"/>
      <c r="CH21" s="1244"/>
      <c r="CI21" s="1244"/>
      <c r="CJ21" s="1244"/>
      <c r="CK21" s="1244"/>
      <c r="CL21" s="1244"/>
      <c r="CM21" s="1244"/>
      <c r="CN21" s="1244"/>
      <c r="CO21" s="1244"/>
      <c r="CP21" s="1245"/>
      <c r="CQ21" s="1244"/>
      <c r="CR21" s="1244"/>
      <c r="CS21" s="1244"/>
      <c r="CT21" s="1244"/>
      <c r="CU21" s="1244"/>
      <c r="CV21" s="1244"/>
      <c r="CW21" s="1244"/>
      <c r="CX21" s="1244"/>
      <c r="CY21" s="1244"/>
      <c r="CZ21" s="1244"/>
      <c r="DA21" s="1244"/>
      <c r="DB21" s="1245"/>
      <c r="DC21" s="1244"/>
      <c r="DD21" s="1246"/>
      <c r="DE21" s="1241"/>
      <c r="MM21" s="1247"/>
    </row>
    <row r="22" spans="1:351" ht="17.25" x14ac:dyDescent="0.15">
      <c r="B22" s="1248"/>
      <c r="MM22" s="1247"/>
    </row>
    <row r="23" spans="1:351" x14ac:dyDescent="0.15">
      <c r="B23" s="1248"/>
    </row>
    <row r="24" spans="1:351" x14ac:dyDescent="0.15">
      <c r="B24" s="1248"/>
    </row>
    <row r="25" spans="1:351" x14ac:dyDescent="0.15">
      <c r="B25" s="1248"/>
    </row>
    <row r="26" spans="1:351" x14ac:dyDescent="0.15">
      <c r="B26" s="1248"/>
    </row>
    <row r="27" spans="1:351" x14ac:dyDescent="0.15">
      <c r="B27" s="1248"/>
    </row>
    <row r="28" spans="1:351" x14ac:dyDescent="0.15">
      <c r="B28" s="1248"/>
    </row>
    <row r="29" spans="1:351" x14ac:dyDescent="0.15">
      <c r="B29" s="1248"/>
    </row>
    <row r="30" spans="1:351" x14ac:dyDescent="0.15">
      <c r="B30" s="1248"/>
    </row>
    <row r="31" spans="1:351" x14ac:dyDescent="0.15">
      <c r="B31" s="1248"/>
    </row>
    <row r="32" spans="1:351"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1"/>
    </row>
    <row r="41" spans="2:109" ht="17.25" x14ac:dyDescent="0.15">
      <c r="B41" s="1254" t="s">
        <v>612</v>
      </c>
      <c r="C41" s="1244"/>
      <c r="D41" s="1244"/>
      <c r="E41" s="1244"/>
      <c r="F41" s="1244"/>
      <c r="G41" s="1244"/>
      <c r="H41" s="1244"/>
      <c r="I41" s="1244"/>
      <c r="J41" s="1244"/>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4"/>
      <c r="AG41" s="1244"/>
      <c r="AH41" s="1244"/>
      <c r="AI41" s="1244"/>
      <c r="AJ41" s="1244"/>
      <c r="AK41" s="1244"/>
      <c r="AL41" s="1244"/>
      <c r="AM41" s="1244"/>
      <c r="AN41" s="1244"/>
      <c r="AO41" s="1244"/>
      <c r="AP41" s="1244"/>
      <c r="AQ41" s="1244"/>
      <c r="AR41" s="1244"/>
      <c r="AS41" s="1244"/>
      <c r="AT41" s="1244"/>
      <c r="AU41" s="1244"/>
      <c r="AV41" s="1244"/>
      <c r="AW41" s="1244"/>
      <c r="AX41" s="1244"/>
      <c r="AY41" s="1244"/>
      <c r="AZ41" s="1244"/>
      <c r="BA41" s="1244"/>
      <c r="BB41" s="1244"/>
      <c r="BC41" s="1244"/>
      <c r="BD41" s="1244"/>
      <c r="BE41" s="1244"/>
      <c r="BF41" s="1244"/>
      <c r="BG41" s="1244"/>
      <c r="BH41" s="1244"/>
      <c r="BI41" s="1244"/>
      <c r="BJ41" s="1244"/>
      <c r="BK41" s="1244"/>
      <c r="BL41" s="1244"/>
      <c r="BM41" s="1244"/>
      <c r="BN41" s="1244"/>
      <c r="BO41" s="1244"/>
      <c r="BP41" s="1244"/>
      <c r="BQ41" s="1244"/>
      <c r="BR41" s="1244"/>
      <c r="BS41" s="1244"/>
      <c r="BT41" s="1244"/>
      <c r="BU41" s="1244"/>
      <c r="BV41" s="1244"/>
      <c r="BW41" s="1244"/>
      <c r="BX41" s="1244"/>
      <c r="BY41" s="1244"/>
      <c r="BZ41" s="1244"/>
      <c r="CA41" s="1244"/>
      <c r="CB41" s="1244"/>
      <c r="CC41" s="1244"/>
      <c r="CD41" s="1244"/>
      <c r="CE41" s="1244"/>
      <c r="CF41" s="1244"/>
      <c r="CG41" s="1244"/>
      <c r="CH41" s="1244"/>
      <c r="CI41" s="1244"/>
      <c r="CJ41" s="1244"/>
      <c r="CK41" s="1244"/>
      <c r="CL41" s="1244"/>
      <c r="CM41" s="1244"/>
      <c r="CN41" s="1244"/>
      <c r="CO41" s="1244"/>
      <c r="CP41" s="1244"/>
      <c r="CQ41" s="1244"/>
      <c r="CR41" s="1244"/>
      <c r="CS41" s="1244"/>
      <c r="CT41" s="1244"/>
      <c r="CU41" s="1244"/>
      <c r="CV41" s="1244"/>
      <c r="CW41" s="1244"/>
      <c r="CX41" s="1244"/>
      <c r="CY41" s="1244"/>
      <c r="CZ41" s="1244"/>
      <c r="DA41" s="1244"/>
      <c r="DB41" s="1244"/>
      <c r="DC41" s="1244"/>
      <c r="DD41" s="1246"/>
    </row>
    <row r="42" spans="2:109" x14ac:dyDescent="0.15">
      <c r="B42" s="1248"/>
      <c r="G42" s="1255"/>
      <c r="I42" s="1256"/>
      <c r="J42" s="1256"/>
      <c r="K42" s="1256"/>
      <c r="AM42" s="1255"/>
      <c r="AN42" s="1255" t="s">
        <v>613</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1" t="s">
        <v>614</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558</v>
      </c>
      <c r="BQ50" s="1273"/>
      <c r="BR50" s="1273"/>
      <c r="BS50" s="1273"/>
      <c r="BT50" s="1273"/>
      <c r="BU50" s="1273"/>
      <c r="BV50" s="1273"/>
      <c r="BW50" s="1273"/>
      <c r="BX50" s="1273" t="s">
        <v>559</v>
      </c>
      <c r="BY50" s="1273"/>
      <c r="BZ50" s="1273"/>
      <c r="CA50" s="1273"/>
      <c r="CB50" s="1273"/>
      <c r="CC50" s="1273"/>
      <c r="CD50" s="1273"/>
      <c r="CE50" s="1273"/>
      <c r="CF50" s="1273" t="s">
        <v>560</v>
      </c>
      <c r="CG50" s="1273"/>
      <c r="CH50" s="1273"/>
      <c r="CI50" s="1273"/>
      <c r="CJ50" s="1273"/>
      <c r="CK50" s="1273"/>
      <c r="CL50" s="1273"/>
      <c r="CM50" s="1273"/>
      <c r="CN50" s="1273" t="s">
        <v>561</v>
      </c>
      <c r="CO50" s="1273"/>
      <c r="CP50" s="1273"/>
      <c r="CQ50" s="1273"/>
      <c r="CR50" s="1273"/>
      <c r="CS50" s="1273"/>
      <c r="CT50" s="1273"/>
      <c r="CU50" s="1273"/>
      <c r="CV50" s="1273" t="s">
        <v>562</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615</v>
      </c>
      <c r="AO51" s="1277"/>
      <c r="AP51" s="1277"/>
      <c r="AQ51" s="1277"/>
      <c r="AR51" s="1277"/>
      <c r="AS51" s="1277"/>
      <c r="AT51" s="1277"/>
      <c r="AU51" s="1277"/>
      <c r="AV51" s="1277"/>
      <c r="AW51" s="1277"/>
      <c r="AX51" s="1277"/>
      <c r="AY51" s="1277"/>
      <c r="AZ51" s="1277"/>
      <c r="BA51" s="1277"/>
      <c r="BB51" s="1277" t="s">
        <v>617</v>
      </c>
      <c r="BC51" s="1277"/>
      <c r="BD51" s="1277"/>
      <c r="BE51" s="1277"/>
      <c r="BF51" s="1277"/>
      <c r="BG51" s="1277"/>
      <c r="BH51" s="1277"/>
      <c r="BI51" s="1277"/>
      <c r="BJ51" s="1277"/>
      <c r="BK51" s="1277"/>
      <c r="BL51" s="1277"/>
      <c r="BM51" s="1277"/>
      <c r="BN51" s="1277"/>
      <c r="BO51" s="1277"/>
      <c r="BP51" s="1278"/>
      <c r="BQ51" s="1279"/>
      <c r="BR51" s="1279"/>
      <c r="BS51" s="1279"/>
      <c r="BT51" s="1279"/>
      <c r="BU51" s="1279"/>
      <c r="BV51" s="1279"/>
      <c r="BW51" s="1279"/>
      <c r="BX51" s="1278"/>
      <c r="BY51" s="1279"/>
      <c r="BZ51" s="1279"/>
      <c r="CA51" s="1279"/>
      <c r="CB51" s="1279"/>
      <c r="CC51" s="1279"/>
      <c r="CD51" s="1279"/>
      <c r="CE51" s="1279"/>
      <c r="CF51" s="1278"/>
      <c r="CG51" s="1279"/>
      <c r="CH51" s="1279"/>
      <c r="CI51" s="1279"/>
      <c r="CJ51" s="1279"/>
      <c r="CK51" s="1279"/>
      <c r="CL51" s="1279"/>
      <c r="CM51" s="1279"/>
      <c r="CN51" s="1278"/>
      <c r="CO51" s="1279"/>
      <c r="CP51" s="1279"/>
      <c r="CQ51" s="1279"/>
      <c r="CR51" s="1279"/>
      <c r="CS51" s="1279"/>
      <c r="CT51" s="1279"/>
      <c r="CU51" s="1279"/>
      <c r="CV51" s="1278"/>
      <c r="CW51" s="1279"/>
      <c r="CX51" s="1279"/>
      <c r="CY51" s="1279"/>
      <c r="CZ51" s="1279"/>
      <c r="DA51" s="1279"/>
      <c r="DB51" s="1279"/>
      <c r="DC51" s="1279"/>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619</v>
      </c>
      <c r="BC53" s="1277"/>
      <c r="BD53" s="1277"/>
      <c r="BE53" s="1277"/>
      <c r="BF53" s="1277"/>
      <c r="BG53" s="1277"/>
      <c r="BH53" s="1277"/>
      <c r="BI53" s="1277"/>
      <c r="BJ53" s="1277"/>
      <c r="BK53" s="1277"/>
      <c r="BL53" s="1277"/>
      <c r="BM53" s="1277"/>
      <c r="BN53" s="1277"/>
      <c r="BO53" s="1277"/>
      <c r="BP53" s="1278"/>
      <c r="BQ53" s="1279"/>
      <c r="BR53" s="1279"/>
      <c r="BS53" s="1279"/>
      <c r="BT53" s="1279"/>
      <c r="BU53" s="1279"/>
      <c r="BV53" s="1279"/>
      <c r="BW53" s="1279"/>
      <c r="BX53" s="1278"/>
      <c r="BY53" s="1279"/>
      <c r="BZ53" s="1279"/>
      <c r="CA53" s="1279"/>
      <c r="CB53" s="1279"/>
      <c r="CC53" s="1279"/>
      <c r="CD53" s="1279"/>
      <c r="CE53" s="1279"/>
      <c r="CF53" s="1278"/>
      <c r="CG53" s="1279"/>
      <c r="CH53" s="1279"/>
      <c r="CI53" s="1279"/>
      <c r="CJ53" s="1279"/>
      <c r="CK53" s="1279"/>
      <c r="CL53" s="1279"/>
      <c r="CM53" s="1279"/>
      <c r="CN53" s="1278"/>
      <c r="CO53" s="1279"/>
      <c r="CP53" s="1279"/>
      <c r="CQ53" s="1279"/>
      <c r="CR53" s="1279"/>
      <c r="CS53" s="1279"/>
      <c r="CT53" s="1279"/>
      <c r="CU53" s="1279"/>
      <c r="CV53" s="1278"/>
      <c r="CW53" s="1279"/>
      <c r="CX53" s="1279"/>
      <c r="CY53" s="1279"/>
      <c r="CZ53" s="1279"/>
      <c r="DA53" s="1279"/>
      <c r="DB53" s="1279"/>
      <c r="DC53" s="1279"/>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6"/>
      <c r="B55" s="1248"/>
      <c r="G55" s="1267"/>
      <c r="H55" s="1267"/>
      <c r="I55" s="1267"/>
      <c r="J55" s="1267"/>
      <c r="K55" s="1276"/>
      <c r="L55" s="1276"/>
      <c r="M55" s="1276"/>
      <c r="N55" s="1276"/>
      <c r="AN55" s="1273" t="s">
        <v>621</v>
      </c>
      <c r="AO55" s="1273"/>
      <c r="AP55" s="1273"/>
      <c r="AQ55" s="1273"/>
      <c r="AR55" s="1273"/>
      <c r="AS55" s="1273"/>
      <c r="AT55" s="1273"/>
      <c r="AU55" s="1273"/>
      <c r="AV55" s="1273"/>
      <c r="AW55" s="1273"/>
      <c r="AX55" s="1273"/>
      <c r="AY55" s="1273"/>
      <c r="AZ55" s="1273"/>
      <c r="BA55" s="1273"/>
      <c r="BB55" s="1277" t="s">
        <v>616</v>
      </c>
      <c r="BC55" s="1277"/>
      <c r="BD55" s="1277"/>
      <c r="BE55" s="1277"/>
      <c r="BF55" s="1277"/>
      <c r="BG55" s="1277"/>
      <c r="BH55" s="1277"/>
      <c r="BI55" s="1277"/>
      <c r="BJ55" s="1277"/>
      <c r="BK55" s="1277"/>
      <c r="BL55" s="1277"/>
      <c r="BM55" s="1277"/>
      <c r="BN55" s="1277"/>
      <c r="BO55" s="1277"/>
      <c r="BP55" s="1278"/>
      <c r="BQ55" s="1279"/>
      <c r="BR55" s="1279"/>
      <c r="BS55" s="1279"/>
      <c r="BT55" s="1279"/>
      <c r="BU55" s="1279"/>
      <c r="BV55" s="1279"/>
      <c r="BW55" s="1279"/>
      <c r="BX55" s="1278"/>
      <c r="BY55" s="1279"/>
      <c r="BZ55" s="1279"/>
      <c r="CA55" s="1279"/>
      <c r="CB55" s="1279"/>
      <c r="CC55" s="1279"/>
      <c r="CD55" s="1279"/>
      <c r="CE55" s="1279"/>
      <c r="CF55" s="1278"/>
      <c r="CG55" s="1279"/>
      <c r="CH55" s="1279"/>
      <c r="CI55" s="1279"/>
      <c r="CJ55" s="1279"/>
      <c r="CK55" s="1279"/>
      <c r="CL55" s="1279"/>
      <c r="CM55" s="1279"/>
      <c r="CN55" s="1278"/>
      <c r="CO55" s="1279"/>
      <c r="CP55" s="1279"/>
      <c r="CQ55" s="1279"/>
      <c r="CR55" s="1279"/>
      <c r="CS55" s="1279"/>
      <c r="CT55" s="1279"/>
      <c r="CU55" s="1279"/>
      <c r="CV55" s="1278"/>
      <c r="CW55" s="1279"/>
      <c r="CX55" s="1279"/>
      <c r="CY55" s="1279"/>
      <c r="CZ55" s="1279"/>
      <c r="DA55" s="1279"/>
      <c r="DB55" s="1279"/>
      <c r="DC55" s="1279"/>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6" customFormat="1" x14ac:dyDescent="0.15">
      <c r="B57" s="1280"/>
      <c r="G57" s="1267"/>
      <c r="H57" s="1267"/>
      <c r="I57" s="1281"/>
      <c r="J57" s="1281"/>
      <c r="K57" s="1276"/>
      <c r="L57" s="1276"/>
      <c r="M57" s="1276"/>
      <c r="N57" s="1276"/>
      <c r="AM57" s="1241"/>
      <c r="AN57" s="1273"/>
      <c r="AO57" s="1273"/>
      <c r="AP57" s="1273"/>
      <c r="AQ57" s="1273"/>
      <c r="AR57" s="1273"/>
      <c r="AS57" s="1273"/>
      <c r="AT57" s="1273"/>
      <c r="AU57" s="1273"/>
      <c r="AV57" s="1273"/>
      <c r="AW57" s="1273"/>
      <c r="AX57" s="1273"/>
      <c r="AY57" s="1273"/>
      <c r="AZ57" s="1273"/>
      <c r="BA57" s="1273"/>
      <c r="BB57" s="1277" t="s">
        <v>618</v>
      </c>
      <c r="BC57" s="1277"/>
      <c r="BD57" s="1277"/>
      <c r="BE57" s="1277"/>
      <c r="BF57" s="1277"/>
      <c r="BG57" s="1277"/>
      <c r="BH57" s="1277"/>
      <c r="BI57" s="1277"/>
      <c r="BJ57" s="1277"/>
      <c r="BK57" s="1277"/>
      <c r="BL57" s="1277"/>
      <c r="BM57" s="1277"/>
      <c r="BN57" s="1277"/>
      <c r="BO57" s="1277"/>
      <c r="BP57" s="1278"/>
      <c r="BQ57" s="1279"/>
      <c r="BR57" s="1279"/>
      <c r="BS57" s="1279"/>
      <c r="BT57" s="1279"/>
      <c r="BU57" s="1279"/>
      <c r="BV57" s="1279"/>
      <c r="BW57" s="1279"/>
      <c r="BX57" s="1278"/>
      <c r="BY57" s="1279"/>
      <c r="BZ57" s="1279"/>
      <c r="CA57" s="1279"/>
      <c r="CB57" s="1279"/>
      <c r="CC57" s="1279"/>
      <c r="CD57" s="1279"/>
      <c r="CE57" s="1279"/>
      <c r="CF57" s="1278"/>
      <c r="CG57" s="1279"/>
      <c r="CH57" s="1279"/>
      <c r="CI57" s="1279"/>
      <c r="CJ57" s="1279"/>
      <c r="CK57" s="1279"/>
      <c r="CL57" s="1279"/>
      <c r="CM57" s="1279"/>
      <c r="CN57" s="1278"/>
      <c r="CO57" s="1279"/>
      <c r="CP57" s="1279"/>
      <c r="CQ57" s="1279"/>
      <c r="CR57" s="1279"/>
      <c r="CS57" s="1279"/>
      <c r="CT57" s="1279"/>
      <c r="CU57" s="1279"/>
      <c r="CV57" s="1278"/>
      <c r="CW57" s="1279"/>
      <c r="CX57" s="1279"/>
      <c r="CY57" s="1279"/>
      <c r="CZ57" s="1279"/>
      <c r="DA57" s="1279"/>
      <c r="DB57" s="1279"/>
      <c r="DC57" s="1279"/>
      <c r="DD57" s="1282"/>
      <c r="DE57" s="1280"/>
    </row>
    <row r="58" spans="1:109" s="1256" customFormat="1" x14ac:dyDescent="0.15">
      <c r="A58" s="1241"/>
      <c r="B58" s="1280"/>
      <c r="G58" s="1267"/>
      <c r="H58" s="1267"/>
      <c r="I58" s="1281"/>
      <c r="J58" s="1281"/>
      <c r="K58" s="1276"/>
      <c r="L58" s="1276"/>
      <c r="M58" s="1276"/>
      <c r="N58" s="1276"/>
      <c r="AM58" s="1241"/>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6" customFormat="1" x14ac:dyDescent="0.15">
      <c r="A59" s="1241"/>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6" customFormat="1" x14ac:dyDescent="0.15">
      <c r="A60" s="1241"/>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6" customFormat="1" x14ac:dyDescent="0.15">
      <c r="A61" s="1241"/>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1"/>
    </row>
    <row r="63" spans="1:109" ht="17.25" x14ac:dyDescent="0.15">
      <c r="B63" s="1288" t="s">
        <v>622</v>
      </c>
    </row>
    <row r="64" spans="1:109" x14ac:dyDescent="0.15">
      <c r="B64" s="1248"/>
      <c r="G64" s="1255"/>
      <c r="I64" s="1289"/>
      <c r="J64" s="1289"/>
      <c r="K64" s="1289"/>
      <c r="L64" s="1289"/>
      <c r="M64" s="1289"/>
      <c r="N64" s="1290"/>
      <c r="AM64" s="1255"/>
      <c r="AN64" s="1255" t="s">
        <v>613</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91" t="s">
        <v>623</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2"/>
      <c r="I70" s="1292"/>
      <c r="J70" s="1293"/>
      <c r="K70" s="1293"/>
      <c r="L70" s="1294"/>
      <c r="M70" s="1293"/>
      <c r="N70" s="1294"/>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5"/>
      <c r="I71" s="1296"/>
      <c r="J71" s="1293"/>
      <c r="K71" s="1293"/>
      <c r="L71" s="1294"/>
      <c r="M71" s="1293"/>
      <c r="N71" s="1294"/>
      <c r="AM71" s="1295"/>
      <c r="AN71" s="1241" t="s">
        <v>614</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558</v>
      </c>
      <c r="BQ72" s="1273"/>
      <c r="BR72" s="1273"/>
      <c r="BS72" s="1273"/>
      <c r="BT72" s="1273"/>
      <c r="BU72" s="1273"/>
      <c r="BV72" s="1273"/>
      <c r="BW72" s="1273"/>
      <c r="BX72" s="1273" t="s">
        <v>559</v>
      </c>
      <c r="BY72" s="1273"/>
      <c r="BZ72" s="1273"/>
      <c r="CA72" s="1273"/>
      <c r="CB72" s="1273"/>
      <c r="CC72" s="1273"/>
      <c r="CD72" s="1273"/>
      <c r="CE72" s="1273"/>
      <c r="CF72" s="1273" t="s">
        <v>560</v>
      </c>
      <c r="CG72" s="1273"/>
      <c r="CH72" s="1273"/>
      <c r="CI72" s="1273"/>
      <c r="CJ72" s="1273"/>
      <c r="CK72" s="1273"/>
      <c r="CL72" s="1273"/>
      <c r="CM72" s="1273"/>
      <c r="CN72" s="1273" t="s">
        <v>561</v>
      </c>
      <c r="CO72" s="1273"/>
      <c r="CP72" s="1273"/>
      <c r="CQ72" s="1273"/>
      <c r="CR72" s="1273"/>
      <c r="CS72" s="1273"/>
      <c r="CT72" s="1273"/>
      <c r="CU72" s="1273"/>
      <c r="CV72" s="1273" t="s">
        <v>562</v>
      </c>
      <c r="CW72" s="1273"/>
      <c r="CX72" s="1273"/>
      <c r="CY72" s="1273"/>
      <c r="CZ72" s="1273"/>
      <c r="DA72" s="1273"/>
      <c r="DB72" s="1273"/>
      <c r="DC72" s="1273"/>
    </row>
    <row r="73" spans="2:107" x14ac:dyDescent="0.15">
      <c r="B73" s="1248"/>
      <c r="G73" s="1274"/>
      <c r="H73" s="1274"/>
      <c r="I73" s="1274"/>
      <c r="J73" s="1274"/>
      <c r="K73" s="1297"/>
      <c r="L73" s="1297"/>
      <c r="M73" s="1297"/>
      <c r="N73" s="1297"/>
      <c r="AM73" s="1266"/>
      <c r="AN73" s="1277" t="s">
        <v>615</v>
      </c>
      <c r="AO73" s="1277"/>
      <c r="AP73" s="1277"/>
      <c r="AQ73" s="1277"/>
      <c r="AR73" s="1277"/>
      <c r="AS73" s="1277"/>
      <c r="AT73" s="1277"/>
      <c r="AU73" s="1277"/>
      <c r="AV73" s="1277"/>
      <c r="AW73" s="1277"/>
      <c r="AX73" s="1277"/>
      <c r="AY73" s="1277"/>
      <c r="AZ73" s="1277"/>
      <c r="BA73" s="1277"/>
      <c r="BB73" s="1277" t="s">
        <v>616</v>
      </c>
      <c r="BC73" s="1277"/>
      <c r="BD73" s="1277"/>
      <c r="BE73" s="1277"/>
      <c r="BF73" s="1277"/>
      <c r="BG73" s="1277"/>
      <c r="BH73" s="1277"/>
      <c r="BI73" s="1277"/>
      <c r="BJ73" s="1277"/>
      <c r="BK73" s="1277"/>
      <c r="BL73" s="1277"/>
      <c r="BM73" s="1277"/>
      <c r="BN73" s="1277"/>
      <c r="BO73" s="1277"/>
      <c r="BP73" s="1279">
        <v>54.6</v>
      </c>
      <c r="BQ73" s="1279"/>
      <c r="BR73" s="1279"/>
      <c r="BS73" s="1279"/>
      <c r="BT73" s="1279"/>
      <c r="BU73" s="1279"/>
      <c r="BV73" s="1279"/>
      <c r="BW73" s="1279"/>
      <c r="BX73" s="1279">
        <v>50.6</v>
      </c>
      <c r="BY73" s="1279"/>
      <c r="BZ73" s="1279"/>
      <c r="CA73" s="1279"/>
      <c r="CB73" s="1279"/>
      <c r="CC73" s="1279"/>
      <c r="CD73" s="1279"/>
      <c r="CE73" s="1279"/>
      <c r="CF73" s="1279">
        <v>33</v>
      </c>
      <c r="CG73" s="1279"/>
      <c r="CH73" s="1279"/>
      <c r="CI73" s="1279"/>
      <c r="CJ73" s="1279"/>
      <c r="CK73" s="1279"/>
      <c r="CL73" s="1279"/>
      <c r="CM73" s="1279"/>
      <c r="CN73" s="1279">
        <v>37.5</v>
      </c>
      <c r="CO73" s="1279"/>
      <c r="CP73" s="1279"/>
      <c r="CQ73" s="1279"/>
      <c r="CR73" s="1279"/>
      <c r="CS73" s="1279"/>
      <c r="CT73" s="1279"/>
      <c r="CU73" s="1279"/>
      <c r="CV73" s="1279">
        <v>46.6</v>
      </c>
      <c r="CW73" s="1279"/>
      <c r="CX73" s="1279"/>
      <c r="CY73" s="1279"/>
      <c r="CZ73" s="1279"/>
      <c r="DA73" s="1279"/>
      <c r="DB73" s="1279"/>
      <c r="DC73" s="1279"/>
    </row>
    <row r="74" spans="2:107" x14ac:dyDescent="0.15">
      <c r="B74" s="1248"/>
      <c r="G74" s="1274"/>
      <c r="H74" s="1274"/>
      <c r="I74" s="1274"/>
      <c r="J74" s="1274"/>
      <c r="K74" s="1297"/>
      <c r="L74" s="1297"/>
      <c r="M74" s="1297"/>
      <c r="N74" s="1297"/>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624</v>
      </c>
      <c r="BC75" s="1277"/>
      <c r="BD75" s="1277"/>
      <c r="BE75" s="1277"/>
      <c r="BF75" s="1277"/>
      <c r="BG75" s="1277"/>
      <c r="BH75" s="1277"/>
      <c r="BI75" s="1277"/>
      <c r="BJ75" s="1277"/>
      <c r="BK75" s="1277"/>
      <c r="BL75" s="1277"/>
      <c r="BM75" s="1277"/>
      <c r="BN75" s="1277"/>
      <c r="BO75" s="1277"/>
      <c r="BP75" s="1279">
        <v>10</v>
      </c>
      <c r="BQ75" s="1279"/>
      <c r="BR75" s="1279"/>
      <c r="BS75" s="1279"/>
      <c r="BT75" s="1279"/>
      <c r="BU75" s="1279"/>
      <c r="BV75" s="1279"/>
      <c r="BW75" s="1279"/>
      <c r="BX75" s="1279">
        <v>8.6999999999999993</v>
      </c>
      <c r="BY75" s="1279"/>
      <c r="BZ75" s="1279"/>
      <c r="CA75" s="1279"/>
      <c r="CB75" s="1279"/>
      <c r="CC75" s="1279"/>
      <c r="CD75" s="1279"/>
      <c r="CE75" s="1279"/>
      <c r="CF75" s="1279">
        <v>8</v>
      </c>
      <c r="CG75" s="1279"/>
      <c r="CH75" s="1279"/>
      <c r="CI75" s="1279"/>
      <c r="CJ75" s="1279"/>
      <c r="CK75" s="1279"/>
      <c r="CL75" s="1279"/>
      <c r="CM75" s="1279"/>
      <c r="CN75" s="1279">
        <v>7.9</v>
      </c>
      <c r="CO75" s="1279"/>
      <c r="CP75" s="1279"/>
      <c r="CQ75" s="1279"/>
      <c r="CR75" s="1279"/>
      <c r="CS75" s="1279"/>
      <c r="CT75" s="1279"/>
      <c r="CU75" s="1279"/>
      <c r="CV75" s="1279">
        <v>8.1999999999999993</v>
      </c>
      <c r="CW75" s="1279"/>
      <c r="CX75" s="1279"/>
      <c r="CY75" s="1279"/>
      <c r="CZ75" s="1279"/>
      <c r="DA75" s="1279"/>
      <c r="DB75" s="1279"/>
      <c r="DC75" s="1279"/>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8"/>
      <c r="G77" s="1267"/>
      <c r="H77" s="1267"/>
      <c r="I77" s="1267"/>
      <c r="J77" s="1267"/>
      <c r="K77" s="1297"/>
      <c r="L77" s="1297"/>
      <c r="M77" s="1297"/>
      <c r="N77" s="1297"/>
      <c r="AN77" s="1273" t="s">
        <v>620</v>
      </c>
      <c r="AO77" s="1273"/>
      <c r="AP77" s="1273"/>
      <c r="AQ77" s="1273"/>
      <c r="AR77" s="1273"/>
      <c r="AS77" s="1273"/>
      <c r="AT77" s="1273"/>
      <c r="AU77" s="1273"/>
      <c r="AV77" s="1273"/>
      <c r="AW77" s="1273"/>
      <c r="AX77" s="1273"/>
      <c r="AY77" s="1273"/>
      <c r="AZ77" s="1273"/>
      <c r="BA77" s="1273"/>
      <c r="BB77" s="1277" t="s">
        <v>617</v>
      </c>
      <c r="BC77" s="1277"/>
      <c r="BD77" s="1277"/>
      <c r="BE77" s="1277"/>
      <c r="BF77" s="1277"/>
      <c r="BG77" s="1277"/>
      <c r="BH77" s="1277"/>
      <c r="BI77" s="1277"/>
      <c r="BJ77" s="1277"/>
      <c r="BK77" s="1277"/>
      <c r="BL77" s="1277"/>
      <c r="BM77" s="1277"/>
      <c r="BN77" s="1277"/>
      <c r="BO77" s="1277"/>
      <c r="BP77" s="1279">
        <v>37.6</v>
      </c>
      <c r="BQ77" s="1279"/>
      <c r="BR77" s="1279"/>
      <c r="BS77" s="1279"/>
      <c r="BT77" s="1279"/>
      <c r="BU77" s="1279"/>
      <c r="BV77" s="1279"/>
      <c r="BW77" s="1279"/>
      <c r="BX77" s="1279">
        <v>33.799999999999997</v>
      </c>
      <c r="BY77" s="1279"/>
      <c r="BZ77" s="1279"/>
      <c r="CA77" s="1279"/>
      <c r="CB77" s="1279"/>
      <c r="CC77" s="1279"/>
      <c r="CD77" s="1279"/>
      <c r="CE77" s="1279"/>
      <c r="CF77" s="1279">
        <v>15.8</v>
      </c>
      <c r="CG77" s="1279"/>
      <c r="CH77" s="1279"/>
      <c r="CI77" s="1279"/>
      <c r="CJ77" s="1279"/>
      <c r="CK77" s="1279"/>
      <c r="CL77" s="1279"/>
      <c r="CM77" s="1279"/>
      <c r="CN77" s="1279">
        <v>6.5</v>
      </c>
      <c r="CO77" s="1279"/>
      <c r="CP77" s="1279"/>
      <c r="CQ77" s="1279"/>
      <c r="CR77" s="1279"/>
      <c r="CS77" s="1279"/>
      <c r="CT77" s="1279"/>
      <c r="CU77" s="1279"/>
      <c r="CV77" s="1279">
        <v>5.8</v>
      </c>
      <c r="CW77" s="1279"/>
      <c r="CX77" s="1279"/>
      <c r="CY77" s="1279"/>
      <c r="CZ77" s="1279"/>
      <c r="DA77" s="1279"/>
      <c r="DB77" s="1279"/>
      <c r="DC77" s="1279"/>
    </row>
    <row r="78" spans="2:107" x14ac:dyDescent="0.15">
      <c r="B78" s="1248"/>
      <c r="G78" s="1267"/>
      <c r="H78" s="1267"/>
      <c r="I78" s="1267"/>
      <c r="J78" s="1267"/>
      <c r="K78" s="1297"/>
      <c r="L78" s="1297"/>
      <c r="M78" s="1297"/>
      <c r="N78" s="1297"/>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8"/>
      <c r="G79" s="1267"/>
      <c r="H79" s="1267"/>
      <c r="I79" s="1281"/>
      <c r="J79" s="1281"/>
      <c r="K79" s="1298"/>
      <c r="L79" s="1298"/>
      <c r="M79" s="1298"/>
      <c r="N79" s="1298"/>
      <c r="AN79" s="1273"/>
      <c r="AO79" s="1273"/>
      <c r="AP79" s="1273"/>
      <c r="AQ79" s="1273"/>
      <c r="AR79" s="1273"/>
      <c r="AS79" s="1273"/>
      <c r="AT79" s="1273"/>
      <c r="AU79" s="1273"/>
      <c r="AV79" s="1273"/>
      <c r="AW79" s="1273"/>
      <c r="AX79" s="1273"/>
      <c r="AY79" s="1273"/>
      <c r="AZ79" s="1273"/>
      <c r="BA79" s="1273"/>
      <c r="BB79" s="1277" t="s">
        <v>624</v>
      </c>
      <c r="BC79" s="1277"/>
      <c r="BD79" s="1277"/>
      <c r="BE79" s="1277"/>
      <c r="BF79" s="1277"/>
      <c r="BG79" s="1277"/>
      <c r="BH79" s="1277"/>
      <c r="BI79" s="1277"/>
      <c r="BJ79" s="1277"/>
      <c r="BK79" s="1277"/>
      <c r="BL79" s="1277"/>
      <c r="BM79" s="1277"/>
      <c r="BN79" s="1277"/>
      <c r="BO79" s="1277"/>
      <c r="BP79" s="1279">
        <v>7.9</v>
      </c>
      <c r="BQ79" s="1279"/>
      <c r="BR79" s="1279"/>
      <c r="BS79" s="1279"/>
      <c r="BT79" s="1279"/>
      <c r="BU79" s="1279"/>
      <c r="BV79" s="1279"/>
      <c r="BW79" s="1279"/>
      <c r="BX79" s="1279">
        <v>7.1</v>
      </c>
      <c r="BY79" s="1279"/>
      <c r="BZ79" s="1279"/>
      <c r="CA79" s="1279"/>
      <c r="CB79" s="1279"/>
      <c r="CC79" s="1279"/>
      <c r="CD79" s="1279"/>
      <c r="CE79" s="1279"/>
      <c r="CF79" s="1279">
        <v>6.2</v>
      </c>
      <c r="CG79" s="1279"/>
      <c r="CH79" s="1279"/>
      <c r="CI79" s="1279"/>
      <c r="CJ79" s="1279"/>
      <c r="CK79" s="1279"/>
      <c r="CL79" s="1279"/>
      <c r="CM79" s="1279"/>
      <c r="CN79" s="1279">
        <v>5.9</v>
      </c>
      <c r="CO79" s="1279"/>
      <c r="CP79" s="1279"/>
      <c r="CQ79" s="1279"/>
      <c r="CR79" s="1279"/>
      <c r="CS79" s="1279"/>
      <c r="CT79" s="1279"/>
      <c r="CU79" s="1279"/>
      <c r="CV79" s="1279">
        <v>5.3</v>
      </c>
      <c r="CW79" s="1279"/>
      <c r="CX79" s="1279"/>
      <c r="CY79" s="1279"/>
      <c r="CZ79" s="1279"/>
      <c r="DA79" s="1279"/>
      <c r="DB79" s="1279"/>
      <c r="DC79" s="1279"/>
    </row>
    <row r="80" spans="2:107" x14ac:dyDescent="0.15">
      <c r="B80" s="1248"/>
      <c r="G80" s="1267"/>
      <c r="H80" s="1267"/>
      <c r="I80" s="1281"/>
      <c r="J80" s="1281"/>
      <c r="K80" s="1298"/>
      <c r="L80" s="1298"/>
      <c r="M80" s="1298"/>
      <c r="N80" s="1298"/>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8"/>
    </row>
    <row r="82" spans="2:109" ht="17.25" x14ac:dyDescent="0.15">
      <c r="B82" s="1248"/>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1"/>
      <c r="DE84" s="1241"/>
    </row>
    <row r="85" spans="2:109" x14ac:dyDescent="0.15">
      <c r="DD85" s="1241"/>
      <c r="DE85" s="1241"/>
    </row>
    <row r="86" spans="2:109" hidden="1" x14ac:dyDescent="0.15">
      <c r="DD86" s="1241"/>
      <c r="DE86" s="1241"/>
    </row>
    <row r="87" spans="2:109" hidden="1" x14ac:dyDescent="0.15">
      <c r="K87" s="1300"/>
      <c r="AQ87" s="1300"/>
      <c r="BC87" s="1300"/>
      <c r="BO87" s="1300"/>
      <c r="CA87" s="1300"/>
      <c r="CM87" s="1300"/>
      <c r="CY87" s="1300"/>
      <c r="DD87" s="1241"/>
      <c r="DE87" s="1241"/>
    </row>
    <row r="88" spans="2:109" hidden="1" x14ac:dyDescent="0.15">
      <c r="DD88" s="1241"/>
      <c r="DE88" s="1241"/>
    </row>
    <row r="89" spans="2:109" hidden="1" x14ac:dyDescent="0.15">
      <c r="DD89" s="1241"/>
      <c r="DE89" s="1241"/>
    </row>
    <row r="90" spans="2:109" hidden="1" x14ac:dyDescent="0.15">
      <c r="DD90" s="1241"/>
      <c r="DE90" s="1241"/>
    </row>
    <row r="91" spans="2:109" hidden="1" x14ac:dyDescent="0.15">
      <c r="DD91" s="1241"/>
      <c r="DE91" s="1241"/>
    </row>
    <row r="92" spans="2:109" ht="13.5" hidden="1" customHeight="1" x14ac:dyDescent="0.15">
      <c r="DD92" s="1241"/>
      <c r="DE92" s="1241"/>
    </row>
    <row r="93" spans="2:109" ht="13.5" hidden="1" customHeight="1" x14ac:dyDescent="0.15">
      <c r="DD93" s="1241"/>
      <c r="DE93" s="1241"/>
    </row>
    <row r="94" spans="2:109" ht="13.5" hidden="1" customHeight="1" x14ac:dyDescent="0.15">
      <c r="DD94" s="1241"/>
      <c r="DE94" s="1241"/>
    </row>
    <row r="95" spans="2:109" ht="13.5" hidden="1" customHeight="1" x14ac:dyDescent="0.15">
      <c r="DD95" s="1241"/>
      <c r="DE95" s="1241"/>
    </row>
    <row r="96" spans="2:109" ht="13.5" hidden="1" customHeight="1" x14ac:dyDescent="0.15">
      <c r="DD96" s="1241"/>
      <c r="DE96" s="1241"/>
    </row>
    <row r="97" spans="108:109" ht="13.5" hidden="1" customHeight="1" x14ac:dyDescent="0.15">
      <c r="DD97" s="1241"/>
      <c r="DE97" s="1241"/>
    </row>
    <row r="98" spans="108:109" ht="13.5" hidden="1" customHeight="1" x14ac:dyDescent="0.15">
      <c r="DD98" s="1241"/>
      <c r="DE98" s="1241"/>
    </row>
    <row r="99" spans="108:109" ht="13.5" hidden="1" customHeight="1" x14ac:dyDescent="0.15">
      <c r="DD99" s="1241"/>
      <c r="DE99" s="1241"/>
    </row>
    <row r="100" spans="108:109" ht="13.5" hidden="1" customHeight="1" x14ac:dyDescent="0.15">
      <c r="DD100" s="1241"/>
      <c r="DE100" s="1241"/>
    </row>
    <row r="101" spans="108:109" ht="13.5" hidden="1" customHeight="1" x14ac:dyDescent="0.15">
      <c r="DD101" s="1241"/>
      <c r="DE101" s="1241"/>
    </row>
    <row r="102" spans="108:109" ht="13.5" hidden="1" customHeight="1" x14ac:dyDescent="0.15">
      <c r="DD102" s="1241"/>
      <c r="DE102" s="1241"/>
    </row>
    <row r="103" spans="108:109" ht="13.5" hidden="1" customHeight="1" x14ac:dyDescent="0.15">
      <c r="DD103" s="1241"/>
      <c r="DE103" s="1241"/>
    </row>
    <row r="104" spans="108:109" ht="13.5" hidden="1" customHeight="1" x14ac:dyDescent="0.15">
      <c r="DD104" s="1241"/>
      <c r="DE104" s="1241"/>
    </row>
    <row r="105" spans="108:109" ht="13.5" hidden="1" customHeight="1" x14ac:dyDescent="0.15">
      <c r="DD105" s="1241"/>
      <c r="DE105" s="1241"/>
    </row>
    <row r="106" spans="108:109" ht="13.5" hidden="1" customHeight="1" x14ac:dyDescent="0.15">
      <c r="DD106" s="1241"/>
      <c r="DE106" s="1241"/>
    </row>
    <row r="107" spans="108:109" ht="13.5" hidden="1" customHeight="1" x14ac:dyDescent="0.15">
      <c r="DD107" s="1241"/>
      <c r="DE107" s="1241"/>
    </row>
    <row r="108" spans="108:109" ht="13.5" hidden="1" customHeight="1" x14ac:dyDescent="0.15">
      <c r="DD108" s="1241"/>
      <c r="DE108" s="1241"/>
    </row>
    <row r="109" spans="108:109" ht="13.5" hidden="1" customHeight="1" x14ac:dyDescent="0.15">
      <c r="DD109" s="1241"/>
      <c r="DE109" s="1241"/>
    </row>
    <row r="110" spans="108:109" ht="13.5" hidden="1" customHeight="1" x14ac:dyDescent="0.15">
      <c r="DD110" s="1241"/>
      <c r="DE110" s="1241"/>
    </row>
    <row r="111" spans="108:109" ht="13.5" hidden="1" customHeight="1" x14ac:dyDescent="0.15">
      <c r="DD111" s="1241"/>
      <c r="DE111" s="1241"/>
    </row>
    <row r="112" spans="108:109" ht="13.5" hidden="1" customHeight="1" x14ac:dyDescent="0.15">
      <c r="DD112" s="1241"/>
      <c r="DE112" s="1241"/>
    </row>
    <row r="113" spans="108:109" ht="13.5" hidden="1" customHeight="1" x14ac:dyDescent="0.15">
      <c r="DD113" s="1241"/>
      <c r="DE113" s="1241"/>
    </row>
    <row r="114" spans="108:109" ht="13.5" hidden="1" customHeight="1" x14ac:dyDescent="0.15">
      <c r="DD114" s="1241"/>
      <c r="DE114" s="1241"/>
    </row>
    <row r="115" spans="108:109" ht="13.5" hidden="1" customHeight="1" x14ac:dyDescent="0.15">
      <c r="DD115" s="1241"/>
      <c r="DE115" s="1241"/>
    </row>
    <row r="116" spans="108:109" ht="13.5" hidden="1" customHeight="1" x14ac:dyDescent="0.15">
      <c r="DD116" s="1241"/>
      <c r="DE116" s="1241"/>
    </row>
    <row r="117" spans="108:109" ht="13.5" hidden="1" customHeight="1" x14ac:dyDescent="0.15">
      <c r="DD117" s="1241"/>
      <c r="DE117" s="1241"/>
    </row>
    <row r="118" spans="108:109" ht="13.5" hidden="1" customHeight="1" x14ac:dyDescent="0.15">
      <c r="DD118" s="1241"/>
      <c r="DE118" s="1241"/>
    </row>
    <row r="119" spans="108:109" ht="13.5" hidden="1" customHeight="1" x14ac:dyDescent="0.15">
      <c r="DD119" s="1241"/>
      <c r="DE119" s="1241"/>
    </row>
    <row r="120" spans="108:109" ht="13.5" hidden="1" customHeight="1" x14ac:dyDescent="0.15">
      <c r="DD120" s="1241"/>
      <c r="DE120" s="1241"/>
    </row>
    <row r="121" spans="108:109" ht="13.5" hidden="1" customHeight="1" x14ac:dyDescent="0.15">
      <c r="DD121" s="1241"/>
      <c r="DE121" s="1241"/>
    </row>
    <row r="122" spans="108:109" ht="13.5" hidden="1" customHeight="1" x14ac:dyDescent="0.15">
      <c r="DD122" s="1241"/>
      <c r="DE122" s="1241"/>
    </row>
    <row r="123" spans="108:109" ht="13.5" hidden="1" customHeight="1" x14ac:dyDescent="0.15">
      <c r="DD123" s="1241"/>
      <c r="DE123" s="1241"/>
    </row>
    <row r="124" spans="108:109" ht="13.5" hidden="1" customHeight="1" x14ac:dyDescent="0.15">
      <c r="DD124" s="1241"/>
      <c r="DE124" s="1241"/>
    </row>
    <row r="125" spans="108:109" ht="13.5" hidden="1" customHeight="1" x14ac:dyDescent="0.15">
      <c r="DD125" s="1241"/>
      <c r="DE125" s="1241"/>
    </row>
    <row r="126" spans="108:109" ht="13.5" hidden="1" customHeight="1" x14ac:dyDescent="0.15">
      <c r="DD126" s="1241"/>
      <c r="DE126" s="1241"/>
    </row>
    <row r="127" spans="108:109" ht="13.5" hidden="1" customHeight="1" x14ac:dyDescent="0.15">
      <c r="DD127" s="1241"/>
      <c r="DE127" s="1241"/>
    </row>
    <row r="128" spans="108:109" ht="13.5" hidden="1" customHeight="1" x14ac:dyDescent="0.15">
      <c r="DD128" s="1241"/>
      <c r="DE128" s="1241"/>
    </row>
    <row r="129" spans="108:109" ht="13.5" hidden="1" customHeight="1" x14ac:dyDescent="0.15">
      <c r="DD129" s="1241"/>
      <c r="DE129" s="1241"/>
    </row>
    <row r="130" spans="108:109" ht="13.5" hidden="1" customHeight="1" x14ac:dyDescent="0.15">
      <c r="DD130" s="1241"/>
      <c r="DE130" s="1241"/>
    </row>
    <row r="131" spans="108:109" ht="13.5" hidden="1" customHeight="1" x14ac:dyDescent="0.15">
      <c r="DD131" s="1241"/>
      <c r="DE131" s="1241"/>
    </row>
    <row r="132" spans="108:109" ht="13.5" hidden="1" customHeight="1" x14ac:dyDescent="0.15">
      <c r="DD132" s="1241"/>
      <c r="DE132" s="1241"/>
    </row>
    <row r="133" spans="108:109" ht="13.5" hidden="1" customHeight="1" x14ac:dyDescent="0.15">
      <c r="DD133" s="1241"/>
      <c r="DE133" s="1241"/>
    </row>
    <row r="134" spans="108:109" ht="13.5" hidden="1" customHeight="1" x14ac:dyDescent="0.15">
      <c r="DD134" s="1241"/>
      <c r="DE134" s="1241"/>
    </row>
    <row r="135" spans="108:109" ht="13.5" hidden="1" customHeight="1" x14ac:dyDescent="0.15">
      <c r="DD135" s="1241"/>
      <c r="DE135" s="1241"/>
    </row>
    <row r="136" spans="108:109" ht="13.5" hidden="1" customHeight="1" x14ac:dyDescent="0.15">
      <c r="DD136" s="1241"/>
      <c r="DE136" s="1241"/>
    </row>
    <row r="137" spans="108:109" ht="13.5" hidden="1" customHeight="1" x14ac:dyDescent="0.15">
      <c r="DD137" s="1241"/>
      <c r="DE137" s="1241"/>
    </row>
    <row r="138" spans="108:109" ht="13.5" hidden="1" customHeight="1" x14ac:dyDescent="0.15">
      <c r="DD138" s="1241"/>
      <c r="DE138" s="1241"/>
    </row>
    <row r="139" spans="108:109" ht="13.5" hidden="1" customHeight="1" x14ac:dyDescent="0.15">
      <c r="DD139" s="1241"/>
      <c r="DE139" s="1241"/>
    </row>
    <row r="140" spans="108:109" ht="13.5" hidden="1" customHeight="1" x14ac:dyDescent="0.15">
      <c r="DD140" s="1241"/>
      <c r="DE140" s="1241"/>
    </row>
    <row r="141" spans="108:109" ht="13.5" hidden="1" customHeight="1" x14ac:dyDescent="0.15">
      <c r="DD141" s="1241"/>
      <c r="DE141" s="1241"/>
    </row>
    <row r="142" spans="108:109" ht="13.5" hidden="1" customHeight="1" x14ac:dyDescent="0.15">
      <c r="DD142" s="1241"/>
      <c r="DE142" s="1241"/>
    </row>
    <row r="143" spans="108:109" ht="13.5" hidden="1" customHeight="1" x14ac:dyDescent="0.15">
      <c r="DD143" s="1241"/>
      <c r="DE143" s="1241"/>
    </row>
    <row r="144" spans="108:109" ht="13.5" hidden="1" customHeight="1" x14ac:dyDescent="0.15">
      <c r="DD144" s="1241"/>
      <c r="DE144" s="1241"/>
    </row>
    <row r="145" spans="108:109" ht="13.5" hidden="1" customHeight="1" x14ac:dyDescent="0.15">
      <c r="DD145" s="1241"/>
      <c r="DE145" s="1241"/>
    </row>
    <row r="146" spans="108:109" ht="13.5" hidden="1" customHeight="1" x14ac:dyDescent="0.15">
      <c r="DD146" s="1241"/>
      <c r="DE146" s="1241"/>
    </row>
    <row r="147" spans="108:109" ht="13.5" hidden="1" customHeight="1" x14ac:dyDescent="0.15">
      <c r="DD147" s="1241"/>
      <c r="DE147" s="1241"/>
    </row>
    <row r="148" spans="108:109" ht="13.5" hidden="1" customHeight="1" x14ac:dyDescent="0.15">
      <c r="DD148" s="1241"/>
      <c r="DE148" s="1241"/>
    </row>
    <row r="149" spans="108:109" ht="13.5" hidden="1" customHeight="1" x14ac:dyDescent="0.15">
      <c r="DD149" s="1241"/>
      <c r="DE149" s="1241"/>
    </row>
    <row r="150" spans="108:109" ht="13.5" hidden="1" customHeight="1" x14ac:dyDescent="0.15">
      <c r="DD150" s="1241"/>
      <c r="DE150" s="1241"/>
    </row>
    <row r="151" spans="108:109" ht="13.5" hidden="1" customHeight="1" x14ac:dyDescent="0.15">
      <c r="DD151" s="1241"/>
      <c r="DE151" s="1241"/>
    </row>
    <row r="152" spans="108:109" ht="13.5" hidden="1" customHeight="1" x14ac:dyDescent="0.15">
      <c r="DD152" s="1241"/>
      <c r="DE152" s="1241"/>
    </row>
    <row r="153" spans="108:109" ht="13.5" hidden="1" customHeight="1" x14ac:dyDescent="0.15">
      <c r="DD153" s="1241"/>
      <c r="DE153" s="1241"/>
    </row>
    <row r="154" spans="108:109" ht="13.5" hidden="1" customHeight="1" x14ac:dyDescent="0.15">
      <c r="DD154" s="1241"/>
      <c r="DE154" s="1241"/>
    </row>
    <row r="155" spans="108:109" ht="13.5" hidden="1" customHeight="1" x14ac:dyDescent="0.15">
      <c r="DD155" s="1241"/>
      <c r="DE155" s="1241"/>
    </row>
    <row r="156" spans="108:109" ht="13.5" hidden="1" customHeight="1" x14ac:dyDescent="0.15">
      <c r="DD156" s="1241"/>
      <c r="DE156" s="1241"/>
    </row>
    <row r="157" spans="108:109" ht="13.5" hidden="1" customHeight="1" x14ac:dyDescent="0.15">
      <c r="DD157" s="1241"/>
      <c r="DE157" s="1241"/>
    </row>
    <row r="158" spans="108:109" ht="13.5" hidden="1" customHeight="1" x14ac:dyDescent="0.15">
      <c r="DD158" s="1241"/>
      <c r="DE158" s="1241"/>
    </row>
    <row r="159" spans="108:109" ht="13.5" hidden="1" customHeight="1" x14ac:dyDescent="0.15">
      <c r="DD159" s="1241"/>
      <c r="DE159" s="1241"/>
    </row>
    <row r="160" spans="108:109" ht="13.5" hidden="1" customHeight="1" x14ac:dyDescent="0.15">
      <c r="DD160" s="1241"/>
      <c r="DE160" s="1241"/>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8NVlOi3ZPs8bo3c7FwV4AKBTzxTUhpjo6PHMyr/AToC07Gc0o5/azGKkMTgJyU+WJg3hQ5hK5of0r9UROoPg==" saltValue="Nr97qWyn06UvXZjahi9/y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35AePvHKnrviHQo1w35ECN6U6RZbdz4/cgfZ02ZcFfK6Dwxw0yPR2SH76coicbQhBf8eQbJAX4kr+CGkWxbqg==" saltValue="PzlSXyHPcvCva114MsTYG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8" zoomScaleNormal="10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Saz41BwuHqL2qSxDFwG7Lq9UAI4aCHrfvQq4RZlA4n6H77Rt/xyV8UY1PCBFw5TIH8GJ1ztNi8+0lWVobahBw==" saltValue="lOw3RCBa5cbj9rkxX6nAN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555</v>
      </c>
      <c r="G2" s="136"/>
      <c r="H2" s="137"/>
    </row>
    <row r="3" spans="1:8" x14ac:dyDescent="0.15">
      <c r="A3" s="133" t="s">
        <v>548</v>
      </c>
      <c r="B3" s="138"/>
      <c r="C3" s="139"/>
      <c r="D3" s="140">
        <v>50206</v>
      </c>
      <c r="E3" s="141"/>
      <c r="F3" s="142">
        <v>50840</v>
      </c>
      <c r="G3" s="143"/>
      <c r="H3" s="144"/>
    </row>
    <row r="4" spans="1:8" x14ac:dyDescent="0.15">
      <c r="A4" s="145"/>
      <c r="B4" s="146"/>
      <c r="C4" s="147"/>
      <c r="D4" s="148">
        <v>21391</v>
      </c>
      <c r="E4" s="149"/>
      <c r="F4" s="150">
        <v>25367</v>
      </c>
      <c r="G4" s="151"/>
      <c r="H4" s="152"/>
    </row>
    <row r="5" spans="1:8" x14ac:dyDescent="0.15">
      <c r="A5" s="133" t="s">
        <v>550</v>
      </c>
      <c r="B5" s="138"/>
      <c r="C5" s="139"/>
      <c r="D5" s="140">
        <v>59425</v>
      </c>
      <c r="E5" s="141"/>
      <c r="F5" s="142">
        <v>53605</v>
      </c>
      <c r="G5" s="143"/>
      <c r="H5" s="144"/>
    </row>
    <row r="6" spans="1:8" x14ac:dyDescent="0.15">
      <c r="A6" s="145"/>
      <c r="B6" s="146"/>
      <c r="C6" s="147"/>
      <c r="D6" s="148">
        <v>30392</v>
      </c>
      <c r="E6" s="149"/>
      <c r="F6" s="150">
        <v>28343</v>
      </c>
      <c r="G6" s="151"/>
      <c r="H6" s="152"/>
    </row>
    <row r="7" spans="1:8" x14ac:dyDescent="0.15">
      <c r="A7" s="133" t="s">
        <v>551</v>
      </c>
      <c r="B7" s="138"/>
      <c r="C7" s="139"/>
      <c r="D7" s="140">
        <v>42873</v>
      </c>
      <c r="E7" s="141"/>
      <c r="F7" s="142">
        <v>46440</v>
      </c>
      <c r="G7" s="143"/>
      <c r="H7" s="144"/>
    </row>
    <row r="8" spans="1:8" x14ac:dyDescent="0.15">
      <c r="A8" s="145"/>
      <c r="B8" s="146"/>
      <c r="C8" s="147"/>
      <c r="D8" s="148">
        <v>19112</v>
      </c>
      <c r="E8" s="149"/>
      <c r="F8" s="150">
        <v>27658</v>
      </c>
      <c r="G8" s="151"/>
      <c r="H8" s="152"/>
    </row>
    <row r="9" spans="1:8" x14ac:dyDescent="0.15">
      <c r="A9" s="133" t="s">
        <v>552</v>
      </c>
      <c r="B9" s="138"/>
      <c r="C9" s="139"/>
      <c r="D9" s="140">
        <v>57141</v>
      </c>
      <c r="E9" s="141"/>
      <c r="F9" s="142">
        <v>63257</v>
      </c>
      <c r="G9" s="143"/>
      <c r="H9" s="144"/>
    </row>
    <row r="10" spans="1:8" x14ac:dyDescent="0.15">
      <c r="A10" s="145"/>
      <c r="B10" s="146"/>
      <c r="C10" s="147"/>
      <c r="D10" s="148">
        <v>30431</v>
      </c>
      <c r="E10" s="149"/>
      <c r="F10" s="150">
        <v>27259</v>
      </c>
      <c r="G10" s="151"/>
      <c r="H10" s="152"/>
    </row>
    <row r="11" spans="1:8" x14ac:dyDescent="0.15">
      <c r="A11" s="133" t="s">
        <v>553</v>
      </c>
      <c r="B11" s="138"/>
      <c r="C11" s="139"/>
      <c r="D11" s="140">
        <v>56057</v>
      </c>
      <c r="E11" s="141"/>
      <c r="F11" s="142">
        <v>52308</v>
      </c>
      <c r="G11" s="143"/>
      <c r="H11" s="144"/>
    </row>
    <row r="12" spans="1:8" x14ac:dyDescent="0.15">
      <c r="A12" s="145"/>
      <c r="B12" s="146"/>
      <c r="C12" s="153"/>
      <c r="D12" s="148">
        <v>33695</v>
      </c>
      <c r="E12" s="149"/>
      <c r="F12" s="150">
        <v>28695</v>
      </c>
      <c r="G12" s="151"/>
      <c r="H12" s="152"/>
    </row>
    <row r="13" spans="1:8" x14ac:dyDescent="0.15">
      <c r="A13" s="133"/>
      <c r="B13" s="138"/>
      <c r="C13" s="154"/>
      <c r="D13" s="155">
        <v>53140</v>
      </c>
      <c r="E13" s="156"/>
      <c r="F13" s="157">
        <v>53290</v>
      </c>
      <c r="G13" s="158"/>
      <c r="H13" s="144"/>
    </row>
    <row r="14" spans="1:8" x14ac:dyDescent="0.15">
      <c r="A14" s="145"/>
      <c r="B14" s="146"/>
      <c r="C14" s="147"/>
      <c r="D14" s="148">
        <v>27004</v>
      </c>
      <c r="E14" s="149"/>
      <c r="F14" s="150">
        <v>27464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8.77</v>
      </c>
      <c r="C19" s="159">
        <f>ROUND(VALUE(SUBSTITUTE(実質収支比率等に係る経年分析!G$48,"▲","-")),2)</f>
        <v>6.47</v>
      </c>
      <c r="D19" s="159">
        <f>ROUND(VALUE(SUBSTITUTE(実質収支比率等に係る経年分析!H$48,"▲","-")),2)</f>
        <v>3.49</v>
      </c>
      <c r="E19" s="159">
        <f>ROUND(VALUE(SUBSTITUTE(実質収支比率等に係る経年分析!I$48,"▲","-")),2)</f>
        <v>2.5499999999999998</v>
      </c>
      <c r="F19" s="159">
        <f>ROUND(VALUE(SUBSTITUTE(実質収支比率等に係る経年分析!J$48,"▲","-")),2)</f>
        <v>2.35</v>
      </c>
    </row>
    <row r="20" spans="1:11" x14ac:dyDescent="0.15">
      <c r="A20" s="159" t="s">
        <v>48</v>
      </c>
      <c r="B20" s="159">
        <f>ROUND(VALUE(SUBSTITUTE(実質収支比率等に係る経年分析!F$47,"▲","-")),2)</f>
        <v>16.61</v>
      </c>
      <c r="C20" s="159">
        <f>ROUND(VALUE(SUBSTITUTE(実質収支比率等に係る経年分析!G$47,"▲","-")),2)</f>
        <v>20.91</v>
      </c>
      <c r="D20" s="159">
        <f>ROUND(VALUE(SUBSTITUTE(実質収支比率等に係る経年分析!H$47,"▲","-")),2)</f>
        <v>20.92</v>
      </c>
      <c r="E20" s="159">
        <f>ROUND(VALUE(SUBSTITUTE(実質収支比率等に係る経年分析!I$47,"▲","-")),2)</f>
        <v>18.46</v>
      </c>
      <c r="F20" s="159">
        <f>ROUND(VALUE(SUBSTITUTE(実質収支比率等に係る経年分析!J$47,"▲","-")),2)</f>
        <v>16.14</v>
      </c>
    </row>
    <row r="21" spans="1:11" x14ac:dyDescent="0.15">
      <c r="A21" s="159" t="s">
        <v>49</v>
      </c>
      <c r="B21" s="159">
        <f>IF(ISNUMBER(VALUE(SUBSTITUTE(実質収支比率等に係る経年分析!F$49,"▲","-"))),ROUND(VALUE(SUBSTITUTE(実質収支比率等に係る経年分析!F$49,"▲","-")),2),NA())</f>
        <v>6.08</v>
      </c>
      <c r="C21" s="159">
        <f>IF(ISNUMBER(VALUE(SUBSTITUTE(実質収支比率等に係る経年分析!G$49,"▲","-"))),ROUND(VALUE(SUBSTITUTE(実質収支比率等に係る経年分析!G$49,"▲","-")),2),NA())</f>
        <v>2.17</v>
      </c>
      <c r="D21" s="159">
        <f>IF(ISNUMBER(VALUE(SUBSTITUTE(実質収支比率等に係る経年分析!H$49,"▲","-"))),ROUND(VALUE(SUBSTITUTE(実質収支比率等に係る経年分析!H$49,"▲","-")),2),NA())</f>
        <v>-0.24</v>
      </c>
      <c r="E21" s="159">
        <f>IF(ISNUMBER(VALUE(SUBSTITUTE(実質収支比率等に係る経年分析!I$49,"▲","-"))),ROUND(VALUE(SUBSTITUTE(実質収支比率等に係る経年分析!I$49,"▲","-")),2),NA())</f>
        <v>-3.48</v>
      </c>
      <c r="F21" s="159">
        <f>IF(ISNUMBER(VALUE(SUBSTITUTE(実質収支比率等に係る経年分析!J$49,"▲","-"))),ROUND(VALUE(SUBSTITUTE(実質収支比率等に係る経年分析!J$49,"▲","-")),2),NA())</f>
        <v>-2.4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x14ac:dyDescent="0.15">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休日急病診療所事業特別会計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0.14000000000000001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1.0900000000000001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1.0900000000000001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0.79</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2.59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1.79</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8.74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12.79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14.26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16.809999999999999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4833</v>
      </c>
      <c r="E42" s="161"/>
      <c r="F42" s="161"/>
      <c r="G42" s="161">
        <f>'実質公債費比率（分子）の構造'!L$52</f>
        <v>5135</v>
      </c>
      <c r="H42" s="161"/>
      <c r="I42" s="161"/>
      <c r="J42" s="161">
        <f>'実質公債費比率（分子）の構造'!M$52</f>
        <v>4975</v>
      </c>
      <c r="K42" s="161"/>
      <c r="L42" s="161"/>
      <c r="M42" s="161">
        <f>'実質公債費比率（分子）の構造'!N$52</f>
        <v>5133</v>
      </c>
      <c r="N42" s="161"/>
      <c r="O42" s="161"/>
      <c r="P42" s="161">
        <f>'実質公債費比率（分子）の構造'!O$52</f>
        <v>5108</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2</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x14ac:dyDescent="0.15">
      <c r="A45" s="161" t="s">
        <v>59</v>
      </c>
      <c r="B45" s="161">
        <f>'実質公債費比率（分子）の構造'!K$49</f>
        <v>9</v>
      </c>
      <c r="C45" s="161"/>
      <c r="D45" s="161"/>
      <c r="E45" s="161">
        <f>'実質公債費比率（分子）の構造'!L$49</f>
        <v>5</v>
      </c>
      <c r="F45" s="161"/>
      <c r="G45" s="161"/>
      <c r="H45" s="161">
        <f>'実質公債費比率（分子）の構造'!M$49</f>
        <v>6</v>
      </c>
      <c r="I45" s="161"/>
      <c r="J45" s="161"/>
      <c r="K45" s="161">
        <f>'実質公債費比率（分子）の構造'!N$49</f>
        <v>5</v>
      </c>
      <c r="L45" s="161"/>
      <c r="M45" s="161"/>
      <c r="N45" s="161">
        <f>'実質公債費比率（分子）の構造'!O$49</f>
        <v>6</v>
      </c>
      <c r="O45" s="161"/>
      <c r="P45" s="161"/>
    </row>
    <row r="46" spans="1:16" x14ac:dyDescent="0.15">
      <c r="A46" s="161" t="s">
        <v>60</v>
      </c>
      <c r="B46" s="161">
        <f>'実質公債費比率（分子）の構造'!K$48</f>
        <v>3203</v>
      </c>
      <c r="C46" s="161"/>
      <c r="D46" s="161"/>
      <c r="E46" s="161">
        <f>'実質公債費比率（分子）の構造'!L$48</f>
        <v>3234</v>
      </c>
      <c r="F46" s="161"/>
      <c r="G46" s="161"/>
      <c r="H46" s="161">
        <f>'実質公債費比率（分子）の構造'!M$48</f>
        <v>3173</v>
      </c>
      <c r="I46" s="161"/>
      <c r="J46" s="161"/>
      <c r="K46" s="161">
        <f>'実質公債費比率（分子）の構造'!N$48</f>
        <v>3494</v>
      </c>
      <c r="L46" s="161"/>
      <c r="M46" s="161"/>
      <c r="N46" s="161">
        <f>'実質公債費比率（分子）の構造'!O$48</f>
        <v>3430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3348</v>
      </c>
      <c r="C49" s="161"/>
      <c r="D49" s="161"/>
      <c r="E49" s="161">
        <f>'実質公債費比率（分子）の構造'!L$45</f>
        <v>3373</v>
      </c>
      <c r="F49" s="161"/>
      <c r="G49" s="161"/>
      <c r="H49" s="161">
        <f>'実質公債費比率（分子）の構造'!M$45</f>
        <v>3364</v>
      </c>
      <c r="I49" s="161"/>
      <c r="J49" s="161"/>
      <c r="K49" s="161">
        <f>'実質公債費比率（分子）の構造'!N$45</f>
        <v>3331</v>
      </c>
      <c r="L49" s="161"/>
      <c r="M49" s="161"/>
      <c r="N49" s="161">
        <f>'実質公債費比率（分子）の構造'!O$45</f>
        <v>3335</v>
      </c>
      <c r="O49" s="161"/>
      <c r="P49" s="161"/>
    </row>
    <row r="50" spans="1:16" x14ac:dyDescent="0.15">
      <c r="A50" s="161" t="s">
        <v>64</v>
      </c>
      <c r="B50" s="161" t="e">
        <f>NA()</f>
        <v>#N/A</v>
      </c>
      <c r="C50" s="161">
        <f>IF(ISNUMBER('実質公債費比率（分子）の構造'!K$53),'実質公債費比率（分子）の構造'!K$53,NA())</f>
        <v>1729</v>
      </c>
      <c r="D50" s="161" t="e">
        <f>NA()</f>
        <v>#N/A</v>
      </c>
      <c r="E50" s="161" t="e">
        <f>NA()</f>
        <v>#N/A</v>
      </c>
      <c r="F50" s="161">
        <f>IF(ISNUMBER('実質公債費比率（分子）の構造'!L$53),'実質公債費比率（分子）の構造'!L$53,NA())</f>
        <v>1479</v>
      </c>
      <c r="G50" s="161" t="e">
        <f>NA()</f>
        <v>#N/A</v>
      </c>
      <c r="H50" s="161" t="e">
        <f>NA()</f>
        <v>#N/A</v>
      </c>
      <c r="I50" s="161">
        <f>IF(ISNUMBER('実質公債費比率（分子）の構造'!M$53),'実質公債費比率（分子）の構造'!M$53,NA())</f>
        <v>1570</v>
      </c>
      <c r="J50" s="161" t="e">
        <f>NA()</f>
        <v>#N/A</v>
      </c>
      <c r="K50" s="161" t="e">
        <f>NA()</f>
        <v>#N/A</v>
      </c>
      <c r="L50" s="161">
        <f>IF(ISNUMBER('実質公債費比率（分子）の構造'!N$53),'実質公債費比率（分子）の構造'!N$53,NA())</f>
        <v>1699</v>
      </c>
      <c r="M50" s="161" t="e">
        <f>NA()</f>
        <v>#N/A</v>
      </c>
      <c r="N50" s="161" t="e">
        <f>NA()</f>
        <v>#N/A</v>
      </c>
      <c r="O50" s="161">
        <f>IF(ISNUMBER('実質公債費比率（分子）の構造'!O$53),'実質公債費比率（分子）の構造'!O$53,NA())</f>
        <v>1665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54599</v>
      </c>
      <c r="E56" s="160"/>
      <c r="F56" s="160"/>
      <c r="G56" s="160">
        <f>'将来負担比率（分子）の構造'!J$52</f>
        <v>53995</v>
      </c>
      <c r="H56" s="160"/>
      <c r="I56" s="160"/>
      <c r="J56" s="160">
        <f>'将来負担比率（分子）の構造'!K$52</f>
        <v>53549</v>
      </c>
      <c r="K56" s="160"/>
      <c r="L56" s="160"/>
      <c r="M56" s="160">
        <f>'将来負担比率（分子）の構造'!L$52</f>
        <v>53147</v>
      </c>
      <c r="N56" s="160"/>
      <c r="O56" s="160"/>
      <c r="P56" s="160">
        <f>'将来負担比率（分子）の構造'!M$52</f>
        <v>52789</v>
      </c>
    </row>
    <row r="57" spans="1:16" x14ac:dyDescent="0.15">
      <c r="A57" s="160" t="s">
        <v>35</v>
      </c>
      <c r="B57" s="160"/>
      <c r="C57" s="160"/>
      <c r="D57" s="160">
        <f>'将来負担比率（分子）の構造'!I$51</f>
        <v>13133</v>
      </c>
      <c r="E57" s="160"/>
      <c r="F57" s="160"/>
      <c r="G57" s="160">
        <f>'将来負担比率（分子）の構造'!J$51</f>
        <v>13402</v>
      </c>
      <c r="H57" s="160"/>
      <c r="I57" s="160"/>
      <c r="J57" s="160">
        <f>'将来負担比率（分子）の構造'!K$51</f>
        <v>13224</v>
      </c>
      <c r="K57" s="160"/>
      <c r="L57" s="160"/>
      <c r="M57" s="160">
        <f>'将来負担比率（分子）の構造'!L$51</f>
        <v>13645</v>
      </c>
      <c r="N57" s="160"/>
      <c r="O57" s="160"/>
      <c r="P57" s="160">
        <f>'将来負担比率（分子）の構造'!M$51</f>
        <v>13519</v>
      </c>
    </row>
    <row r="58" spans="1:16" x14ac:dyDescent="0.15">
      <c r="A58" s="160" t="s">
        <v>34</v>
      </c>
      <c r="B58" s="160"/>
      <c r="C58" s="160"/>
      <c r="D58" s="160">
        <f>'将来負担比率（分子）の構造'!I$50</f>
        <v>8301</v>
      </c>
      <c r="E58" s="160"/>
      <c r="F58" s="160"/>
      <c r="G58" s="160">
        <f>'将来負担比率（分子）の構造'!J$50</f>
        <v>10435</v>
      </c>
      <c r="H58" s="160"/>
      <c r="I58" s="160"/>
      <c r="J58" s="160">
        <f>'将来負担比率（分子）の構造'!K$50</f>
        <v>11576</v>
      </c>
      <c r="K58" s="160"/>
      <c r="L58" s="160"/>
      <c r="M58" s="160">
        <f>'将来負担比率（分子）の構造'!L$50</f>
        <v>10587</v>
      </c>
      <c r="N58" s="160"/>
      <c r="O58" s="160"/>
      <c r="P58" s="160">
        <f>'将来負担比率（分子）の構造'!M$50</f>
        <v>9582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v>
      </c>
      <c r="C61" s="160"/>
      <c r="D61" s="160"/>
      <c r="E61" s="160">
        <f>'将来負担比率（分子）の構造'!J$46</f>
        <v>1</v>
      </c>
      <c r="F61" s="160"/>
      <c r="G61" s="160"/>
      <c r="H61" s="160">
        <f>'将来負担比率（分子）の構造'!K$46</f>
        <v>1</v>
      </c>
      <c r="I61" s="160"/>
      <c r="J61" s="160"/>
      <c r="K61" s="160">
        <f>'将来負担比率（分子）の構造'!L$46</f>
        <v>1</v>
      </c>
      <c r="L61" s="160"/>
      <c r="M61" s="160"/>
      <c r="N61" s="160">
        <f>'将来負担比率（分子）の構造'!M$46</f>
        <v>2</v>
      </c>
      <c r="O61" s="160"/>
      <c r="P61" s="160"/>
    </row>
    <row r="62" spans="1:16" x14ac:dyDescent="0.15">
      <c r="A62" s="160" t="s">
        <v>28</v>
      </c>
      <c r="B62" s="160">
        <f>'将来負担比率（分子）の構造'!I$45</f>
        <v>6203</v>
      </c>
      <c r="C62" s="160"/>
      <c r="D62" s="160"/>
      <c r="E62" s="160">
        <f>'将来負担比率（分子）の構造'!J$45</f>
        <v>5835</v>
      </c>
      <c r="F62" s="160"/>
      <c r="G62" s="160"/>
      <c r="H62" s="160">
        <f>'将来負担比率（分子）の構造'!K$45</f>
        <v>5609</v>
      </c>
      <c r="I62" s="160"/>
      <c r="J62" s="160"/>
      <c r="K62" s="160">
        <f>'将来負担比率（分子）の構造'!L$45</f>
        <v>5501</v>
      </c>
      <c r="L62" s="160"/>
      <c r="M62" s="160"/>
      <c r="N62" s="160">
        <f>'将来負担比率（分子）の構造'!M$45</f>
        <v>5221</v>
      </c>
      <c r="O62" s="160"/>
      <c r="P62" s="160"/>
    </row>
    <row r="63" spans="1:16" x14ac:dyDescent="0.15">
      <c r="A63" s="160" t="s">
        <v>27</v>
      </c>
      <c r="B63" s="160">
        <f>'将来負担比率（分子）の構造'!I$44</f>
        <v>30</v>
      </c>
      <c r="C63" s="160"/>
      <c r="D63" s="160"/>
      <c r="E63" s="160">
        <f>'将来負担比率（分子）の構造'!J$44</f>
        <v>23</v>
      </c>
      <c r="F63" s="160"/>
      <c r="G63" s="160"/>
      <c r="H63" s="160">
        <f>'将来負担比率（分子）の構造'!K$44</f>
        <v>18</v>
      </c>
      <c r="I63" s="160"/>
      <c r="J63" s="160"/>
      <c r="K63" s="160">
        <f>'将来負担比率（分子）の構造'!L$44</f>
        <v>13</v>
      </c>
      <c r="L63" s="160"/>
      <c r="M63" s="160"/>
      <c r="N63" s="160">
        <f>'将来負担比率（分子）の構造'!M$44</f>
        <v>8</v>
      </c>
      <c r="O63" s="160"/>
      <c r="P63" s="160"/>
    </row>
    <row r="64" spans="1:16" x14ac:dyDescent="0.15">
      <c r="A64" s="160" t="s">
        <v>26</v>
      </c>
      <c r="B64" s="160">
        <f>'将来負担比率（分子）の構造'!I$43</f>
        <v>45190</v>
      </c>
      <c r="C64" s="160"/>
      <c r="D64" s="160"/>
      <c r="E64" s="160">
        <f>'将来負担比率（分子）の構造'!J$43</f>
        <v>44902</v>
      </c>
      <c r="F64" s="160"/>
      <c r="G64" s="160"/>
      <c r="H64" s="160">
        <f>'将来負担比率（分子）の構造'!K$43</f>
        <v>42750</v>
      </c>
      <c r="I64" s="160"/>
      <c r="J64" s="160"/>
      <c r="K64" s="160">
        <f>'将来負担比率（分子）の構造'!L$43</f>
        <v>41719</v>
      </c>
      <c r="L64" s="160"/>
      <c r="M64" s="160"/>
      <c r="N64" s="160">
        <f>'将来負担比率（分子）の構造'!M$43</f>
        <v>40503</v>
      </c>
      <c r="O64" s="160"/>
      <c r="P64" s="160"/>
    </row>
    <row r="65" spans="1:16" x14ac:dyDescent="0.15">
      <c r="A65" s="160" t="s">
        <v>25</v>
      </c>
      <c r="B65" s="160">
        <f>'将来負担比率（分子）の構造'!I$42</f>
        <v>15</v>
      </c>
      <c r="C65" s="160"/>
      <c r="D65" s="160"/>
      <c r="E65" s="160">
        <f>'将来負担比率（分子）の構造'!J$42</f>
        <v>13</v>
      </c>
      <c r="F65" s="160"/>
      <c r="G65" s="160"/>
      <c r="H65" s="160">
        <f>'将来負担比率（分子）の構造'!K$42</f>
        <v>11</v>
      </c>
      <c r="I65" s="160"/>
      <c r="J65" s="160"/>
      <c r="K65" s="160">
        <f>'将来負担比率（分子）の構造'!L$42</f>
        <v>9</v>
      </c>
      <c r="L65" s="160"/>
      <c r="M65" s="160"/>
      <c r="N65" s="160">
        <f>'将来負担比率（分子）の構造'!M$42</f>
        <v>7</v>
      </c>
      <c r="O65" s="160"/>
      <c r="P65" s="160"/>
    </row>
    <row r="66" spans="1:16" x14ac:dyDescent="0.15">
      <c r="A66" s="160" t="s">
        <v>24</v>
      </c>
      <c r="B66" s="160">
        <f>'将来負担比率（分子）の構造'!I$41</f>
        <v>35459</v>
      </c>
      <c r="C66" s="160"/>
      <c r="D66" s="160"/>
      <c r="E66" s="160">
        <f>'将来負担比率（分子）の構造'!J$41</f>
        <v>37083</v>
      </c>
      <c r="F66" s="160"/>
      <c r="G66" s="160"/>
      <c r="H66" s="160">
        <f>'将来負担比率（分子）の構造'!K$41</f>
        <v>36574</v>
      </c>
      <c r="I66" s="160"/>
      <c r="J66" s="160"/>
      <c r="K66" s="160">
        <f>'将来負担比率（分子）の構造'!L$41</f>
        <v>37576</v>
      </c>
      <c r="L66" s="160"/>
      <c r="M66" s="160"/>
      <c r="N66" s="160">
        <f>'将来負担比率（分子）の構造'!M$41</f>
        <v>39441</v>
      </c>
      <c r="O66" s="160"/>
      <c r="P66" s="160"/>
    </row>
    <row r="67" spans="1:16" x14ac:dyDescent="0.15">
      <c r="A67" s="160" t="s">
        <v>68</v>
      </c>
      <c r="B67" s="160" t="e">
        <f>NA()</f>
        <v>#N/A</v>
      </c>
      <c r="C67" s="160">
        <f>IF(ISNUMBER('将来負担比率（分子）の構造'!I$53), IF('将来負担比率（分子）の構造'!I$53 &lt; 0, 0, '将来負担比率（分子）の構造'!I$53), NA())</f>
        <v>10865</v>
      </c>
      <c r="D67" s="160" t="e">
        <f>NA()</f>
        <v>#N/A</v>
      </c>
      <c r="E67" s="160" t="e">
        <f>NA()</f>
        <v>#N/A</v>
      </c>
      <c r="F67" s="160">
        <f>IF(ISNUMBER('将来負担比率（分子）の構造'!J$53), IF('将来負担比率（分子）の構造'!J$53 &lt; 0, 0, '将来負担比率（分子）の構造'!J$53), NA())</f>
        <v>10025</v>
      </c>
      <c r="G67" s="160" t="e">
        <f>NA()</f>
        <v>#N/A</v>
      </c>
      <c r="H67" s="160" t="e">
        <f>NA()</f>
        <v>#N/A</v>
      </c>
      <c r="I67" s="160">
        <f>IF(ISNUMBER('将来負担比率（分子）の構造'!K$53), IF('将来負担比率（分子）の構造'!K$53 &lt; 0, 0, '将来負担比率（分子）の構造'!K$53), NA())</f>
        <v>6613</v>
      </c>
      <c r="J67" s="160" t="e">
        <f>NA()</f>
        <v>#N/A</v>
      </c>
      <c r="K67" s="160" t="e">
        <f>NA()</f>
        <v>#N/A</v>
      </c>
      <c r="L67" s="160">
        <f>IF(ISNUMBER('将来負担比率（分子）の構造'!L$53), IF('将来負担比率（分子）の構造'!L$53 &lt; 0, 0, '将来負担比率（分子）の構造'!L$53), NA())</f>
        <v>7439</v>
      </c>
      <c r="M67" s="160" t="e">
        <f>NA()</f>
        <v>#N/A</v>
      </c>
      <c r="N67" s="160" t="e">
        <f>NA()</f>
        <v>#N/A</v>
      </c>
      <c r="O67" s="160">
        <f>IF(ISNUMBER('将来負担比率（分子）の構造'!M$53), IF('将来負担比率（分子）の構造'!M$53 &lt; 0, 0, '将来負担比率（分子）の構造'!M$53), NA())</f>
        <v>9292</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4987</v>
      </c>
      <c r="C72" s="164">
        <f>基金残高に係る経年分析!G55</f>
        <v>4388</v>
      </c>
      <c r="D72" s="164">
        <f>基金残高に係る経年分析!H55</f>
        <v>3859</v>
      </c>
    </row>
    <row r="73" spans="1:16" x14ac:dyDescent="0.15">
      <c r="A73" s="163" t="s">
        <v>71</v>
      </c>
      <c r="B73" s="164">
        <f>基金残高に係る経年分析!F56</f>
        <v>155</v>
      </c>
      <c r="C73" s="164">
        <f>基金残高に係る経年分析!G56</f>
        <v>155</v>
      </c>
      <c r="D73" s="164">
        <f>基金残高に係る経年分析!H56</f>
        <v>155</v>
      </c>
    </row>
    <row r="74" spans="1:16" x14ac:dyDescent="0.15">
      <c r="A74" s="163" t="s">
        <v>72</v>
      </c>
      <c r="B74" s="164">
        <f>基金残高に係る経年分析!F57</f>
        <v>4837</v>
      </c>
      <c r="C74" s="164">
        <f>基金残高に係る経年分析!G57</f>
        <v>4420</v>
      </c>
      <c r="D74" s="164">
        <f>基金残高に係る経年分析!H57</f>
        <v>4087</v>
      </c>
    </row>
  </sheetData>
  <sheetProtection algorithmName="SHA-512" hashValue="pxsdVD4csAkkoM6ivM6nmwHiKTEScld8FVAhDbd1S3+5lrNoH3DdVJM29QiEbrwmOAa0sh0ZqLMBL2FifOCIXg==" saltValue="g4/b+xvK05dX7xXkn2dS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218</v>
      </c>
      <c r="C5" s="608"/>
      <c r="D5" s="608"/>
      <c r="E5" s="608"/>
      <c r="F5" s="608"/>
      <c r="G5" s="608"/>
      <c r="H5" s="608"/>
      <c r="I5" s="608"/>
      <c r="J5" s="608"/>
      <c r="K5" s="608"/>
      <c r="L5" s="608"/>
      <c r="M5" s="608"/>
      <c r="N5" s="608"/>
      <c r="O5" s="608"/>
      <c r="P5" s="608"/>
      <c r="Q5" s="609"/>
      <c r="R5" s="610">
        <v>18267839</v>
      </c>
      <c r="S5" s="611"/>
      <c r="T5" s="611"/>
      <c r="U5" s="611"/>
      <c r="V5" s="611"/>
      <c r="W5" s="611"/>
      <c r="X5" s="611"/>
      <c r="Y5" s="612"/>
      <c r="Z5" s="613">
        <v>40.6</v>
      </c>
      <c r="AA5" s="613"/>
      <c r="AB5" s="613"/>
      <c r="AC5" s="613"/>
      <c r="AD5" s="614">
        <v>17008922</v>
      </c>
      <c r="AE5" s="614"/>
      <c r="AF5" s="614"/>
      <c r="AG5" s="614"/>
      <c r="AH5" s="614"/>
      <c r="AI5" s="614"/>
      <c r="AJ5" s="614"/>
      <c r="AK5" s="614"/>
      <c r="AL5" s="615">
        <v>73</v>
      </c>
      <c r="AM5" s="616"/>
      <c r="AN5" s="616"/>
      <c r="AO5" s="617"/>
      <c r="AP5" s="607" t="s">
        <v>219</v>
      </c>
      <c r="AQ5" s="608"/>
      <c r="AR5" s="608"/>
      <c r="AS5" s="608"/>
      <c r="AT5" s="608"/>
      <c r="AU5" s="608"/>
      <c r="AV5" s="608"/>
      <c r="AW5" s="608"/>
      <c r="AX5" s="608"/>
      <c r="AY5" s="608"/>
      <c r="AZ5" s="608"/>
      <c r="BA5" s="608"/>
      <c r="BB5" s="608"/>
      <c r="BC5" s="608"/>
      <c r="BD5" s="608"/>
      <c r="BE5" s="608"/>
      <c r="BF5" s="609"/>
      <c r="BG5" s="621">
        <v>17004436</v>
      </c>
      <c r="BH5" s="622"/>
      <c r="BI5" s="622"/>
      <c r="BJ5" s="622"/>
      <c r="BK5" s="622"/>
      <c r="BL5" s="622"/>
      <c r="BM5" s="622"/>
      <c r="BN5" s="623"/>
      <c r="BO5" s="624">
        <v>93.1</v>
      </c>
      <c r="BP5" s="624"/>
      <c r="BQ5" s="624"/>
      <c r="BR5" s="624"/>
      <c r="BS5" s="625">
        <v>394727</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x14ac:dyDescent="0.15">
      <c r="B6" s="618" t="s">
        <v>223</v>
      </c>
      <c r="C6" s="619"/>
      <c r="D6" s="619"/>
      <c r="E6" s="619"/>
      <c r="F6" s="619"/>
      <c r="G6" s="619"/>
      <c r="H6" s="619"/>
      <c r="I6" s="619"/>
      <c r="J6" s="619"/>
      <c r="K6" s="619"/>
      <c r="L6" s="619"/>
      <c r="M6" s="619"/>
      <c r="N6" s="619"/>
      <c r="O6" s="619"/>
      <c r="P6" s="619"/>
      <c r="Q6" s="620"/>
      <c r="R6" s="621">
        <v>274434</v>
      </c>
      <c r="S6" s="622"/>
      <c r="T6" s="622"/>
      <c r="U6" s="622"/>
      <c r="V6" s="622"/>
      <c r="W6" s="622"/>
      <c r="X6" s="622"/>
      <c r="Y6" s="623"/>
      <c r="Z6" s="624">
        <v>0.6</v>
      </c>
      <c r="AA6" s="624"/>
      <c r="AB6" s="624"/>
      <c r="AC6" s="624"/>
      <c r="AD6" s="625">
        <v>274434</v>
      </c>
      <c r="AE6" s="625"/>
      <c r="AF6" s="625"/>
      <c r="AG6" s="625"/>
      <c r="AH6" s="625"/>
      <c r="AI6" s="625"/>
      <c r="AJ6" s="625"/>
      <c r="AK6" s="625"/>
      <c r="AL6" s="626">
        <v>1.2</v>
      </c>
      <c r="AM6" s="627"/>
      <c r="AN6" s="627"/>
      <c r="AO6" s="628"/>
      <c r="AP6" s="618" t="s">
        <v>224</v>
      </c>
      <c r="AQ6" s="619"/>
      <c r="AR6" s="619"/>
      <c r="AS6" s="619"/>
      <c r="AT6" s="619"/>
      <c r="AU6" s="619"/>
      <c r="AV6" s="619"/>
      <c r="AW6" s="619"/>
      <c r="AX6" s="619"/>
      <c r="AY6" s="619"/>
      <c r="AZ6" s="619"/>
      <c r="BA6" s="619"/>
      <c r="BB6" s="619"/>
      <c r="BC6" s="619"/>
      <c r="BD6" s="619"/>
      <c r="BE6" s="619"/>
      <c r="BF6" s="620"/>
      <c r="BG6" s="621">
        <v>17004436</v>
      </c>
      <c r="BH6" s="622"/>
      <c r="BI6" s="622"/>
      <c r="BJ6" s="622"/>
      <c r="BK6" s="622"/>
      <c r="BL6" s="622"/>
      <c r="BM6" s="622"/>
      <c r="BN6" s="623"/>
      <c r="BO6" s="624">
        <v>93.1</v>
      </c>
      <c r="BP6" s="624"/>
      <c r="BQ6" s="624"/>
      <c r="BR6" s="624"/>
      <c r="BS6" s="625">
        <v>394727</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291403</v>
      </c>
      <c r="CS6" s="622"/>
      <c r="CT6" s="622"/>
      <c r="CU6" s="622"/>
      <c r="CV6" s="622"/>
      <c r="CW6" s="622"/>
      <c r="CX6" s="622"/>
      <c r="CY6" s="623"/>
      <c r="CZ6" s="615">
        <v>0.7</v>
      </c>
      <c r="DA6" s="616"/>
      <c r="DB6" s="616"/>
      <c r="DC6" s="635"/>
      <c r="DD6" s="630" t="s">
        <v>226</v>
      </c>
      <c r="DE6" s="622"/>
      <c r="DF6" s="622"/>
      <c r="DG6" s="622"/>
      <c r="DH6" s="622"/>
      <c r="DI6" s="622"/>
      <c r="DJ6" s="622"/>
      <c r="DK6" s="622"/>
      <c r="DL6" s="622"/>
      <c r="DM6" s="622"/>
      <c r="DN6" s="622"/>
      <c r="DO6" s="622"/>
      <c r="DP6" s="623"/>
      <c r="DQ6" s="630">
        <v>291313</v>
      </c>
      <c r="DR6" s="622"/>
      <c r="DS6" s="622"/>
      <c r="DT6" s="622"/>
      <c r="DU6" s="622"/>
      <c r="DV6" s="622"/>
      <c r="DW6" s="622"/>
      <c r="DX6" s="622"/>
      <c r="DY6" s="622"/>
      <c r="DZ6" s="622"/>
      <c r="EA6" s="622"/>
      <c r="EB6" s="622"/>
      <c r="EC6" s="631"/>
    </row>
    <row r="7" spans="2:143" ht="11.25" customHeight="1" x14ac:dyDescent="0.15">
      <c r="B7" s="618" t="s">
        <v>227</v>
      </c>
      <c r="C7" s="619"/>
      <c r="D7" s="619"/>
      <c r="E7" s="619"/>
      <c r="F7" s="619"/>
      <c r="G7" s="619"/>
      <c r="H7" s="619"/>
      <c r="I7" s="619"/>
      <c r="J7" s="619"/>
      <c r="K7" s="619"/>
      <c r="L7" s="619"/>
      <c r="M7" s="619"/>
      <c r="N7" s="619"/>
      <c r="O7" s="619"/>
      <c r="P7" s="619"/>
      <c r="Q7" s="620"/>
      <c r="R7" s="621">
        <v>29733</v>
      </c>
      <c r="S7" s="622"/>
      <c r="T7" s="622"/>
      <c r="U7" s="622"/>
      <c r="V7" s="622"/>
      <c r="W7" s="622"/>
      <c r="X7" s="622"/>
      <c r="Y7" s="623"/>
      <c r="Z7" s="624">
        <v>0.1</v>
      </c>
      <c r="AA7" s="624"/>
      <c r="AB7" s="624"/>
      <c r="AC7" s="624"/>
      <c r="AD7" s="625">
        <v>29733</v>
      </c>
      <c r="AE7" s="625"/>
      <c r="AF7" s="625"/>
      <c r="AG7" s="625"/>
      <c r="AH7" s="625"/>
      <c r="AI7" s="625"/>
      <c r="AJ7" s="625"/>
      <c r="AK7" s="625"/>
      <c r="AL7" s="626">
        <v>0.1</v>
      </c>
      <c r="AM7" s="627"/>
      <c r="AN7" s="627"/>
      <c r="AO7" s="628"/>
      <c r="AP7" s="618" t="s">
        <v>228</v>
      </c>
      <c r="AQ7" s="619"/>
      <c r="AR7" s="619"/>
      <c r="AS7" s="619"/>
      <c r="AT7" s="619"/>
      <c r="AU7" s="619"/>
      <c r="AV7" s="619"/>
      <c r="AW7" s="619"/>
      <c r="AX7" s="619"/>
      <c r="AY7" s="619"/>
      <c r="AZ7" s="619"/>
      <c r="BA7" s="619"/>
      <c r="BB7" s="619"/>
      <c r="BC7" s="619"/>
      <c r="BD7" s="619"/>
      <c r="BE7" s="619"/>
      <c r="BF7" s="620"/>
      <c r="BG7" s="621">
        <v>8352848</v>
      </c>
      <c r="BH7" s="622"/>
      <c r="BI7" s="622"/>
      <c r="BJ7" s="622"/>
      <c r="BK7" s="622"/>
      <c r="BL7" s="622"/>
      <c r="BM7" s="622"/>
      <c r="BN7" s="623"/>
      <c r="BO7" s="624">
        <v>45.7</v>
      </c>
      <c r="BP7" s="624"/>
      <c r="BQ7" s="624"/>
      <c r="BR7" s="624"/>
      <c r="BS7" s="625">
        <v>394727</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5683640</v>
      </c>
      <c r="CS7" s="622"/>
      <c r="CT7" s="622"/>
      <c r="CU7" s="622"/>
      <c r="CV7" s="622"/>
      <c r="CW7" s="622"/>
      <c r="CX7" s="622"/>
      <c r="CY7" s="623"/>
      <c r="CZ7" s="624">
        <v>12.8</v>
      </c>
      <c r="DA7" s="624"/>
      <c r="DB7" s="624"/>
      <c r="DC7" s="624"/>
      <c r="DD7" s="630">
        <v>1654659</v>
      </c>
      <c r="DE7" s="622"/>
      <c r="DF7" s="622"/>
      <c r="DG7" s="622"/>
      <c r="DH7" s="622"/>
      <c r="DI7" s="622"/>
      <c r="DJ7" s="622"/>
      <c r="DK7" s="622"/>
      <c r="DL7" s="622"/>
      <c r="DM7" s="622"/>
      <c r="DN7" s="622"/>
      <c r="DO7" s="622"/>
      <c r="DP7" s="623"/>
      <c r="DQ7" s="630">
        <v>3527635</v>
      </c>
      <c r="DR7" s="622"/>
      <c r="DS7" s="622"/>
      <c r="DT7" s="622"/>
      <c r="DU7" s="622"/>
      <c r="DV7" s="622"/>
      <c r="DW7" s="622"/>
      <c r="DX7" s="622"/>
      <c r="DY7" s="622"/>
      <c r="DZ7" s="622"/>
      <c r="EA7" s="622"/>
      <c r="EB7" s="622"/>
      <c r="EC7" s="631"/>
    </row>
    <row r="8" spans="2:143" ht="11.25" customHeight="1" x14ac:dyDescent="0.15">
      <c r="B8" s="618" t="s">
        <v>230</v>
      </c>
      <c r="C8" s="619"/>
      <c r="D8" s="619"/>
      <c r="E8" s="619"/>
      <c r="F8" s="619"/>
      <c r="G8" s="619"/>
      <c r="H8" s="619"/>
      <c r="I8" s="619"/>
      <c r="J8" s="619"/>
      <c r="K8" s="619"/>
      <c r="L8" s="619"/>
      <c r="M8" s="619"/>
      <c r="N8" s="619"/>
      <c r="O8" s="619"/>
      <c r="P8" s="619"/>
      <c r="Q8" s="620"/>
      <c r="R8" s="621">
        <v>72214</v>
      </c>
      <c r="S8" s="622"/>
      <c r="T8" s="622"/>
      <c r="U8" s="622"/>
      <c r="V8" s="622"/>
      <c r="W8" s="622"/>
      <c r="X8" s="622"/>
      <c r="Y8" s="623"/>
      <c r="Z8" s="624">
        <v>0.2</v>
      </c>
      <c r="AA8" s="624"/>
      <c r="AB8" s="624"/>
      <c r="AC8" s="624"/>
      <c r="AD8" s="625">
        <v>72214</v>
      </c>
      <c r="AE8" s="625"/>
      <c r="AF8" s="625"/>
      <c r="AG8" s="625"/>
      <c r="AH8" s="625"/>
      <c r="AI8" s="625"/>
      <c r="AJ8" s="625"/>
      <c r="AK8" s="625"/>
      <c r="AL8" s="626">
        <v>0.3</v>
      </c>
      <c r="AM8" s="627"/>
      <c r="AN8" s="627"/>
      <c r="AO8" s="628"/>
      <c r="AP8" s="618" t="s">
        <v>231</v>
      </c>
      <c r="AQ8" s="619"/>
      <c r="AR8" s="619"/>
      <c r="AS8" s="619"/>
      <c r="AT8" s="619"/>
      <c r="AU8" s="619"/>
      <c r="AV8" s="619"/>
      <c r="AW8" s="619"/>
      <c r="AX8" s="619"/>
      <c r="AY8" s="619"/>
      <c r="AZ8" s="619"/>
      <c r="BA8" s="619"/>
      <c r="BB8" s="619"/>
      <c r="BC8" s="619"/>
      <c r="BD8" s="619"/>
      <c r="BE8" s="619"/>
      <c r="BF8" s="620"/>
      <c r="BG8" s="621">
        <v>197269</v>
      </c>
      <c r="BH8" s="622"/>
      <c r="BI8" s="622"/>
      <c r="BJ8" s="622"/>
      <c r="BK8" s="622"/>
      <c r="BL8" s="622"/>
      <c r="BM8" s="622"/>
      <c r="BN8" s="623"/>
      <c r="BO8" s="624">
        <v>1.1000000000000001</v>
      </c>
      <c r="BP8" s="624"/>
      <c r="BQ8" s="624"/>
      <c r="BR8" s="624"/>
      <c r="BS8" s="630" t="s">
        <v>226</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15868281</v>
      </c>
      <c r="CS8" s="622"/>
      <c r="CT8" s="622"/>
      <c r="CU8" s="622"/>
      <c r="CV8" s="622"/>
      <c r="CW8" s="622"/>
      <c r="CX8" s="622"/>
      <c r="CY8" s="623"/>
      <c r="CZ8" s="624">
        <v>35.799999999999997</v>
      </c>
      <c r="DA8" s="624"/>
      <c r="DB8" s="624"/>
      <c r="DC8" s="624"/>
      <c r="DD8" s="630">
        <v>537189</v>
      </c>
      <c r="DE8" s="622"/>
      <c r="DF8" s="622"/>
      <c r="DG8" s="622"/>
      <c r="DH8" s="622"/>
      <c r="DI8" s="622"/>
      <c r="DJ8" s="622"/>
      <c r="DK8" s="622"/>
      <c r="DL8" s="622"/>
      <c r="DM8" s="622"/>
      <c r="DN8" s="622"/>
      <c r="DO8" s="622"/>
      <c r="DP8" s="623"/>
      <c r="DQ8" s="630">
        <v>7301271</v>
      </c>
      <c r="DR8" s="622"/>
      <c r="DS8" s="622"/>
      <c r="DT8" s="622"/>
      <c r="DU8" s="622"/>
      <c r="DV8" s="622"/>
      <c r="DW8" s="622"/>
      <c r="DX8" s="622"/>
      <c r="DY8" s="622"/>
      <c r="DZ8" s="622"/>
      <c r="EA8" s="622"/>
      <c r="EB8" s="622"/>
      <c r="EC8" s="631"/>
    </row>
    <row r="9" spans="2:143" ht="11.25" customHeight="1" x14ac:dyDescent="0.15">
      <c r="B9" s="618" t="s">
        <v>233</v>
      </c>
      <c r="C9" s="619"/>
      <c r="D9" s="619"/>
      <c r="E9" s="619"/>
      <c r="F9" s="619"/>
      <c r="G9" s="619"/>
      <c r="H9" s="619"/>
      <c r="I9" s="619"/>
      <c r="J9" s="619"/>
      <c r="K9" s="619"/>
      <c r="L9" s="619"/>
      <c r="M9" s="619"/>
      <c r="N9" s="619"/>
      <c r="O9" s="619"/>
      <c r="P9" s="619"/>
      <c r="Q9" s="620"/>
      <c r="R9" s="621">
        <v>87568</v>
      </c>
      <c r="S9" s="622"/>
      <c r="T9" s="622"/>
      <c r="U9" s="622"/>
      <c r="V9" s="622"/>
      <c r="W9" s="622"/>
      <c r="X9" s="622"/>
      <c r="Y9" s="623"/>
      <c r="Z9" s="624">
        <v>0.2</v>
      </c>
      <c r="AA9" s="624"/>
      <c r="AB9" s="624"/>
      <c r="AC9" s="624"/>
      <c r="AD9" s="625">
        <v>87568</v>
      </c>
      <c r="AE9" s="625"/>
      <c r="AF9" s="625"/>
      <c r="AG9" s="625"/>
      <c r="AH9" s="625"/>
      <c r="AI9" s="625"/>
      <c r="AJ9" s="625"/>
      <c r="AK9" s="625"/>
      <c r="AL9" s="626">
        <v>0.4</v>
      </c>
      <c r="AM9" s="627"/>
      <c r="AN9" s="627"/>
      <c r="AO9" s="628"/>
      <c r="AP9" s="618" t="s">
        <v>234</v>
      </c>
      <c r="AQ9" s="619"/>
      <c r="AR9" s="619"/>
      <c r="AS9" s="619"/>
      <c r="AT9" s="619"/>
      <c r="AU9" s="619"/>
      <c r="AV9" s="619"/>
      <c r="AW9" s="619"/>
      <c r="AX9" s="619"/>
      <c r="AY9" s="619"/>
      <c r="AZ9" s="619"/>
      <c r="BA9" s="619"/>
      <c r="BB9" s="619"/>
      <c r="BC9" s="619"/>
      <c r="BD9" s="619"/>
      <c r="BE9" s="619"/>
      <c r="BF9" s="620"/>
      <c r="BG9" s="621">
        <v>5793746</v>
      </c>
      <c r="BH9" s="622"/>
      <c r="BI9" s="622"/>
      <c r="BJ9" s="622"/>
      <c r="BK9" s="622"/>
      <c r="BL9" s="622"/>
      <c r="BM9" s="622"/>
      <c r="BN9" s="623"/>
      <c r="BO9" s="624">
        <v>31.7</v>
      </c>
      <c r="BP9" s="624"/>
      <c r="BQ9" s="624"/>
      <c r="BR9" s="624"/>
      <c r="BS9" s="630" t="s">
        <v>235</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4632661</v>
      </c>
      <c r="CS9" s="622"/>
      <c r="CT9" s="622"/>
      <c r="CU9" s="622"/>
      <c r="CV9" s="622"/>
      <c r="CW9" s="622"/>
      <c r="CX9" s="622"/>
      <c r="CY9" s="623"/>
      <c r="CZ9" s="624">
        <v>10.5</v>
      </c>
      <c r="DA9" s="624"/>
      <c r="DB9" s="624"/>
      <c r="DC9" s="624"/>
      <c r="DD9" s="630">
        <v>388204</v>
      </c>
      <c r="DE9" s="622"/>
      <c r="DF9" s="622"/>
      <c r="DG9" s="622"/>
      <c r="DH9" s="622"/>
      <c r="DI9" s="622"/>
      <c r="DJ9" s="622"/>
      <c r="DK9" s="622"/>
      <c r="DL9" s="622"/>
      <c r="DM9" s="622"/>
      <c r="DN9" s="622"/>
      <c r="DO9" s="622"/>
      <c r="DP9" s="623"/>
      <c r="DQ9" s="630">
        <v>3843795</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24" t="s">
        <v>226</v>
      </c>
      <c r="AA10" s="624"/>
      <c r="AB10" s="624"/>
      <c r="AC10" s="624"/>
      <c r="AD10" s="625" t="s">
        <v>235</v>
      </c>
      <c r="AE10" s="625"/>
      <c r="AF10" s="625"/>
      <c r="AG10" s="625"/>
      <c r="AH10" s="625"/>
      <c r="AI10" s="625"/>
      <c r="AJ10" s="625"/>
      <c r="AK10" s="625"/>
      <c r="AL10" s="626" t="s">
        <v>235</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349437</v>
      </c>
      <c r="BH10" s="622"/>
      <c r="BI10" s="622"/>
      <c r="BJ10" s="622"/>
      <c r="BK10" s="622"/>
      <c r="BL10" s="622"/>
      <c r="BM10" s="622"/>
      <c r="BN10" s="623"/>
      <c r="BO10" s="624">
        <v>1.9</v>
      </c>
      <c r="BP10" s="624"/>
      <c r="BQ10" s="624"/>
      <c r="BR10" s="624"/>
      <c r="BS10" s="630" t="s">
        <v>226</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64103</v>
      </c>
      <c r="CS10" s="622"/>
      <c r="CT10" s="622"/>
      <c r="CU10" s="622"/>
      <c r="CV10" s="622"/>
      <c r="CW10" s="622"/>
      <c r="CX10" s="622"/>
      <c r="CY10" s="623"/>
      <c r="CZ10" s="624">
        <v>0.1</v>
      </c>
      <c r="DA10" s="624"/>
      <c r="DB10" s="624"/>
      <c r="DC10" s="624"/>
      <c r="DD10" s="630">
        <v>900</v>
      </c>
      <c r="DE10" s="622"/>
      <c r="DF10" s="622"/>
      <c r="DG10" s="622"/>
      <c r="DH10" s="622"/>
      <c r="DI10" s="622"/>
      <c r="DJ10" s="622"/>
      <c r="DK10" s="622"/>
      <c r="DL10" s="622"/>
      <c r="DM10" s="622"/>
      <c r="DN10" s="622"/>
      <c r="DO10" s="622"/>
      <c r="DP10" s="623"/>
      <c r="DQ10" s="630">
        <v>57847</v>
      </c>
      <c r="DR10" s="622"/>
      <c r="DS10" s="622"/>
      <c r="DT10" s="622"/>
      <c r="DU10" s="622"/>
      <c r="DV10" s="622"/>
      <c r="DW10" s="622"/>
      <c r="DX10" s="622"/>
      <c r="DY10" s="622"/>
      <c r="DZ10" s="622"/>
      <c r="EA10" s="622"/>
      <c r="EB10" s="622"/>
      <c r="EC10" s="631"/>
    </row>
    <row r="11" spans="2:143" ht="11.25" customHeight="1" x14ac:dyDescent="0.15">
      <c r="B11" s="618" t="s">
        <v>240</v>
      </c>
      <c r="C11" s="619"/>
      <c r="D11" s="619"/>
      <c r="E11" s="619"/>
      <c r="F11" s="619"/>
      <c r="G11" s="619"/>
      <c r="H11" s="619"/>
      <c r="I11" s="619"/>
      <c r="J11" s="619"/>
      <c r="K11" s="619"/>
      <c r="L11" s="619"/>
      <c r="M11" s="619"/>
      <c r="N11" s="619"/>
      <c r="O11" s="619"/>
      <c r="P11" s="619"/>
      <c r="Q11" s="620"/>
      <c r="R11" s="621" t="s">
        <v>235</v>
      </c>
      <c r="S11" s="622"/>
      <c r="T11" s="622"/>
      <c r="U11" s="622"/>
      <c r="V11" s="622"/>
      <c r="W11" s="622"/>
      <c r="X11" s="622"/>
      <c r="Y11" s="623"/>
      <c r="Z11" s="624" t="s">
        <v>235</v>
      </c>
      <c r="AA11" s="624"/>
      <c r="AB11" s="624"/>
      <c r="AC11" s="624"/>
      <c r="AD11" s="625" t="s">
        <v>235</v>
      </c>
      <c r="AE11" s="625"/>
      <c r="AF11" s="625"/>
      <c r="AG11" s="625"/>
      <c r="AH11" s="625"/>
      <c r="AI11" s="625"/>
      <c r="AJ11" s="625"/>
      <c r="AK11" s="625"/>
      <c r="AL11" s="626" t="s">
        <v>235</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2012396</v>
      </c>
      <c r="BH11" s="622"/>
      <c r="BI11" s="622"/>
      <c r="BJ11" s="622"/>
      <c r="BK11" s="622"/>
      <c r="BL11" s="622"/>
      <c r="BM11" s="622"/>
      <c r="BN11" s="623"/>
      <c r="BO11" s="624">
        <v>11</v>
      </c>
      <c r="BP11" s="624"/>
      <c r="BQ11" s="624"/>
      <c r="BR11" s="624"/>
      <c r="BS11" s="630">
        <v>394727</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746344</v>
      </c>
      <c r="CS11" s="622"/>
      <c r="CT11" s="622"/>
      <c r="CU11" s="622"/>
      <c r="CV11" s="622"/>
      <c r="CW11" s="622"/>
      <c r="CX11" s="622"/>
      <c r="CY11" s="623"/>
      <c r="CZ11" s="624">
        <v>1.7</v>
      </c>
      <c r="DA11" s="624"/>
      <c r="DB11" s="624"/>
      <c r="DC11" s="624"/>
      <c r="DD11" s="630">
        <v>157552</v>
      </c>
      <c r="DE11" s="622"/>
      <c r="DF11" s="622"/>
      <c r="DG11" s="622"/>
      <c r="DH11" s="622"/>
      <c r="DI11" s="622"/>
      <c r="DJ11" s="622"/>
      <c r="DK11" s="622"/>
      <c r="DL11" s="622"/>
      <c r="DM11" s="622"/>
      <c r="DN11" s="622"/>
      <c r="DO11" s="622"/>
      <c r="DP11" s="623"/>
      <c r="DQ11" s="630">
        <v>547739</v>
      </c>
      <c r="DR11" s="622"/>
      <c r="DS11" s="622"/>
      <c r="DT11" s="622"/>
      <c r="DU11" s="622"/>
      <c r="DV11" s="622"/>
      <c r="DW11" s="622"/>
      <c r="DX11" s="622"/>
      <c r="DY11" s="622"/>
      <c r="DZ11" s="622"/>
      <c r="EA11" s="622"/>
      <c r="EB11" s="622"/>
      <c r="EC11" s="631"/>
    </row>
    <row r="12" spans="2:143" ht="11.25" customHeight="1" x14ac:dyDescent="0.15">
      <c r="B12" s="618" t="s">
        <v>243</v>
      </c>
      <c r="C12" s="619"/>
      <c r="D12" s="619"/>
      <c r="E12" s="619"/>
      <c r="F12" s="619"/>
      <c r="G12" s="619"/>
      <c r="H12" s="619"/>
      <c r="I12" s="619"/>
      <c r="J12" s="619"/>
      <c r="K12" s="619"/>
      <c r="L12" s="619"/>
      <c r="M12" s="619"/>
      <c r="N12" s="619"/>
      <c r="O12" s="619"/>
      <c r="P12" s="619"/>
      <c r="Q12" s="620"/>
      <c r="R12" s="621">
        <v>1866083</v>
      </c>
      <c r="S12" s="622"/>
      <c r="T12" s="622"/>
      <c r="U12" s="622"/>
      <c r="V12" s="622"/>
      <c r="W12" s="622"/>
      <c r="X12" s="622"/>
      <c r="Y12" s="623"/>
      <c r="Z12" s="624">
        <v>4.0999999999999996</v>
      </c>
      <c r="AA12" s="624"/>
      <c r="AB12" s="624"/>
      <c r="AC12" s="624"/>
      <c r="AD12" s="625">
        <v>1866083</v>
      </c>
      <c r="AE12" s="625"/>
      <c r="AF12" s="625"/>
      <c r="AG12" s="625"/>
      <c r="AH12" s="625"/>
      <c r="AI12" s="625"/>
      <c r="AJ12" s="625"/>
      <c r="AK12" s="625"/>
      <c r="AL12" s="626">
        <v>8</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7583405</v>
      </c>
      <c r="BH12" s="622"/>
      <c r="BI12" s="622"/>
      <c r="BJ12" s="622"/>
      <c r="BK12" s="622"/>
      <c r="BL12" s="622"/>
      <c r="BM12" s="622"/>
      <c r="BN12" s="623"/>
      <c r="BO12" s="624">
        <v>41.5</v>
      </c>
      <c r="BP12" s="624"/>
      <c r="BQ12" s="624"/>
      <c r="BR12" s="624"/>
      <c r="BS12" s="630" t="s">
        <v>235</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597115</v>
      </c>
      <c r="CS12" s="622"/>
      <c r="CT12" s="622"/>
      <c r="CU12" s="622"/>
      <c r="CV12" s="622"/>
      <c r="CW12" s="622"/>
      <c r="CX12" s="622"/>
      <c r="CY12" s="623"/>
      <c r="CZ12" s="624">
        <v>1.3</v>
      </c>
      <c r="DA12" s="624"/>
      <c r="DB12" s="624"/>
      <c r="DC12" s="624"/>
      <c r="DD12" s="630">
        <v>96606</v>
      </c>
      <c r="DE12" s="622"/>
      <c r="DF12" s="622"/>
      <c r="DG12" s="622"/>
      <c r="DH12" s="622"/>
      <c r="DI12" s="622"/>
      <c r="DJ12" s="622"/>
      <c r="DK12" s="622"/>
      <c r="DL12" s="622"/>
      <c r="DM12" s="622"/>
      <c r="DN12" s="622"/>
      <c r="DO12" s="622"/>
      <c r="DP12" s="623"/>
      <c r="DQ12" s="630">
        <v>514028</v>
      </c>
      <c r="DR12" s="622"/>
      <c r="DS12" s="622"/>
      <c r="DT12" s="622"/>
      <c r="DU12" s="622"/>
      <c r="DV12" s="622"/>
      <c r="DW12" s="622"/>
      <c r="DX12" s="622"/>
      <c r="DY12" s="622"/>
      <c r="DZ12" s="622"/>
      <c r="EA12" s="622"/>
      <c r="EB12" s="622"/>
      <c r="EC12" s="631"/>
    </row>
    <row r="13" spans="2:143" ht="11.25" customHeight="1" x14ac:dyDescent="0.15">
      <c r="B13" s="618" t="s">
        <v>246</v>
      </c>
      <c r="C13" s="619"/>
      <c r="D13" s="619"/>
      <c r="E13" s="619"/>
      <c r="F13" s="619"/>
      <c r="G13" s="619"/>
      <c r="H13" s="619"/>
      <c r="I13" s="619"/>
      <c r="J13" s="619"/>
      <c r="K13" s="619"/>
      <c r="L13" s="619"/>
      <c r="M13" s="619"/>
      <c r="N13" s="619"/>
      <c r="O13" s="619"/>
      <c r="P13" s="619"/>
      <c r="Q13" s="620"/>
      <c r="R13" s="621">
        <v>11530</v>
      </c>
      <c r="S13" s="622"/>
      <c r="T13" s="622"/>
      <c r="U13" s="622"/>
      <c r="V13" s="622"/>
      <c r="W13" s="622"/>
      <c r="X13" s="622"/>
      <c r="Y13" s="623"/>
      <c r="Z13" s="624">
        <v>0</v>
      </c>
      <c r="AA13" s="624"/>
      <c r="AB13" s="624"/>
      <c r="AC13" s="624"/>
      <c r="AD13" s="625">
        <v>11530</v>
      </c>
      <c r="AE13" s="625"/>
      <c r="AF13" s="625"/>
      <c r="AG13" s="625"/>
      <c r="AH13" s="625"/>
      <c r="AI13" s="625"/>
      <c r="AJ13" s="625"/>
      <c r="AK13" s="625"/>
      <c r="AL13" s="626">
        <v>0</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7560015</v>
      </c>
      <c r="BH13" s="622"/>
      <c r="BI13" s="622"/>
      <c r="BJ13" s="622"/>
      <c r="BK13" s="622"/>
      <c r="BL13" s="622"/>
      <c r="BM13" s="622"/>
      <c r="BN13" s="623"/>
      <c r="BO13" s="624">
        <v>41.4</v>
      </c>
      <c r="BP13" s="624"/>
      <c r="BQ13" s="624"/>
      <c r="BR13" s="624"/>
      <c r="BS13" s="630" t="s">
        <v>235</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5468274</v>
      </c>
      <c r="CS13" s="622"/>
      <c r="CT13" s="622"/>
      <c r="CU13" s="622"/>
      <c r="CV13" s="622"/>
      <c r="CW13" s="622"/>
      <c r="CX13" s="622"/>
      <c r="CY13" s="623"/>
      <c r="CZ13" s="624">
        <v>12.3</v>
      </c>
      <c r="DA13" s="624"/>
      <c r="DB13" s="624"/>
      <c r="DC13" s="624"/>
      <c r="DD13" s="630">
        <v>2087712</v>
      </c>
      <c r="DE13" s="622"/>
      <c r="DF13" s="622"/>
      <c r="DG13" s="622"/>
      <c r="DH13" s="622"/>
      <c r="DI13" s="622"/>
      <c r="DJ13" s="622"/>
      <c r="DK13" s="622"/>
      <c r="DL13" s="622"/>
      <c r="DM13" s="622"/>
      <c r="DN13" s="622"/>
      <c r="DO13" s="622"/>
      <c r="DP13" s="623"/>
      <c r="DQ13" s="630">
        <v>3770693</v>
      </c>
      <c r="DR13" s="622"/>
      <c r="DS13" s="622"/>
      <c r="DT13" s="622"/>
      <c r="DU13" s="622"/>
      <c r="DV13" s="622"/>
      <c r="DW13" s="622"/>
      <c r="DX13" s="622"/>
      <c r="DY13" s="622"/>
      <c r="DZ13" s="622"/>
      <c r="EA13" s="622"/>
      <c r="EB13" s="622"/>
      <c r="EC13" s="631"/>
    </row>
    <row r="14" spans="2:143" ht="11.25" customHeight="1" x14ac:dyDescent="0.15">
      <c r="B14" s="618" t="s">
        <v>249</v>
      </c>
      <c r="C14" s="619"/>
      <c r="D14" s="619"/>
      <c r="E14" s="619"/>
      <c r="F14" s="619"/>
      <c r="G14" s="619"/>
      <c r="H14" s="619"/>
      <c r="I14" s="619"/>
      <c r="J14" s="619"/>
      <c r="K14" s="619"/>
      <c r="L14" s="619"/>
      <c r="M14" s="619"/>
      <c r="N14" s="619"/>
      <c r="O14" s="619"/>
      <c r="P14" s="619"/>
      <c r="Q14" s="620"/>
      <c r="R14" s="621" t="s">
        <v>235</v>
      </c>
      <c r="S14" s="622"/>
      <c r="T14" s="622"/>
      <c r="U14" s="622"/>
      <c r="V14" s="622"/>
      <c r="W14" s="622"/>
      <c r="X14" s="622"/>
      <c r="Y14" s="623"/>
      <c r="Z14" s="624" t="s">
        <v>250</v>
      </c>
      <c r="AA14" s="624"/>
      <c r="AB14" s="624"/>
      <c r="AC14" s="624"/>
      <c r="AD14" s="625" t="s">
        <v>226</v>
      </c>
      <c r="AE14" s="625"/>
      <c r="AF14" s="625"/>
      <c r="AG14" s="625"/>
      <c r="AH14" s="625"/>
      <c r="AI14" s="625"/>
      <c r="AJ14" s="625"/>
      <c r="AK14" s="625"/>
      <c r="AL14" s="626" t="s">
        <v>226</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297398</v>
      </c>
      <c r="BH14" s="622"/>
      <c r="BI14" s="622"/>
      <c r="BJ14" s="622"/>
      <c r="BK14" s="622"/>
      <c r="BL14" s="622"/>
      <c r="BM14" s="622"/>
      <c r="BN14" s="623"/>
      <c r="BO14" s="624">
        <v>1.6</v>
      </c>
      <c r="BP14" s="624"/>
      <c r="BQ14" s="624"/>
      <c r="BR14" s="624"/>
      <c r="BS14" s="630" t="s">
        <v>235</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1603653</v>
      </c>
      <c r="CS14" s="622"/>
      <c r="CT14" s="622"/>
      <c r="CU14" s="622"/>
      <c r="CV14" s="622"/>
      <c r="CW14" s="622"/>
      <c r="CX14" s="622"/>
      <c r="CY14" s="623"/>
      <c r="CZ14" s="624">
        <v>3.6</v>
      </c>
      <c r="DA14" s="624"/>
      <c r="DB14" s="624"/>
      <c r="DC14" s="624"/>
      <c r="DD14" s="630">
        <v>176494</v>
      </c>
      <c r="DE14" s="622"/>
      <c r="DF14" s="622"/>
      <c r="DG14" s="622"/>
      <c r="DH14" s="622"/>
      <c r="DI14" s="622"/>
      <c r="DJ14" s="622"/>
      <c r="DK14" s="622"/>
      <c r="DL14" s="622"/>
      <c r="DM14" s="622"/>
      <c r="DN14" s="622"/>
      <c r="DO14" s="622"/>
      <c r="DP14" s="623"/>
      <c r="DQ14" s="630">
        <v>1193338</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101507</v>
      </c>
      <c r="S15" s="622"/>
      <c r="T15" s="622"/>
      <c r="U15" s="622"/>
      <c r="V15" s="622"/>
      <c r="W15" s="622"/>
      <c r="X15" s="622"/>
      <c r="Y15" s="623"/>
      <c r="Z15" s="624">
        <v>0.2</v>
      </c>
      <c r="AA15" s="624"/>
      <c r="AB15" s="624"/>
      <c r="AC15" s="624"/>
      <c r="AD15" s="625">
        <v>101507</v>
      </c>
      <c r="AE15" s="625"/>
      <c r="AF15" s="625"/>
      <c r="AG15" s="625"/>
      <c r="AH15" s="625"/>
      <c r="AI15" s="625"/>
      <c r="AJ15" s="625"/>
      <c r="AK15" s="625"/>
      <c r="AL15" s="626">
        <v>0.4</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770785</v>
      </c>
      <c r="BH15" s="622"/>
      <c r="BI15" s="622"/>
      <c r="BJ15" s="622"/>
      <c r="BK15" s="622"/>
      <c r="BL15" s="622"/>
      <c r="BM15" s="622"/>
      <c r="BN15" s="623"/>
      <c r="BO15" s="624">
        <v>4.2</v>
      </c>
      <c r="BP15" s="624"/>
      <c r="BQ15" s="624"/>
      <c r="BR15" s="624"/>
      <c r="BS15" s="630" t="s">
        <v>235</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5970840</v>
      </c>
      <c r="CS15" s="622"/>
      <c r="CT15" s="622"/>
      <c r="CU15" s="622"/>
      <c r="CV15" s="622"/>
      <c r="CW15" s="622"/>
      <c r="CX15" s="622"/>
      <c r="CY15" s="623"/>
      <c r="CZ15" s="624">
        <v>13.5</v>
      </c>
      <c r="DA15" s="624"/>
      <c r="DB15" s="624"/>
      <c r="DC15" s="624"/>
      <c r="DD15" s="630">
        <v>1219484</v>
      </c>
      <c r="DE15" s="622"/>
      <c r="DF15" s="622"/>
      <c r="DG15" s="622"/>
      <c r="DH15" s="622"/>
      <c r="DI15" s="622"/>
      <c r="DJ15" s="622"/>
      <c r="DK15" s="622"/>
      <c r="DL15" s="622"/>
      <c r="DM15" s="622"/>
      <c r="DN15" s="622"/>
      <c r="DO15" s="622"/>
      <c r="DP15" s="623"/>
      <c r="DQ15" s="630">
        <v>3547694</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226</v>
      </c>
      <c r="S16" s="622"/>
      <c r="T16" s="622"/>
      <c r="U16" s="622"/>
      <c r="V16" s="622"/>
      <c r="W16" s="622"/>
      <c r="X16" s="622"/>
      <c r="Y16" s="623"/>
      <c r="Z16" s="624" t="s">
        <v>250</v>
      </c>
      <c r="AA16" s="624"/>
      <c r="AB16" s="624"/>
      <c r="AC16" s="624"/>
      <c r="AD16" s="625" t="s">
        <v>226</v>
      </c>
      <c r="AE16" s="625"/>
      <c r="AF16" s="625"/>
      <c r="AG16" s="625"/>
      <c r="AH16" s="625"/>
      <c r="AI16" s="625"/>
      <c r="AJ16" s="625"/>
      <c r="AK16" s="625"/>
      <c r="AL16" s="626" t="s">
        <v>235</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226</v>
      </c>
      <c r="BH16" s="622"/>
      <c r="BI16" s="622"/>
      <c r="BJ16" s="622"/>
      <c r="BK16" s="622"/>
      <c r="BL16" s="622"/>
      <c r="BM16" s="622"/>
      <c r="BN16" s="623"/>
      <c r="BO16" s="624" t="s">
        <v>226</v>
      </c>
      <c r="BP16" s="624"/>
      <c r="BQ16" s="624"/>
      <c r="BR16" s="624"/>
      <c r="BS16" s="630" t="s">
        <v>235</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34975</v>
      </c>
      <c r="CS16" s="622"/>
      <c r="CT16" s="622"/>
      <c r="CU16" s="622"/>
      <c r="CV16" s="622"/>
      <c r="CW16" s="622"/>
      <c r="CX16" s="622"/>
      <c r="CY16" s="623"/>
      <c r="CZ16" s="624">
        <v>0.1</v>
      </c>
      <c r="DA16" s="624"/>
      <c r="DB16" s="624"/>
      <c r="DC16" s="624"/>
      <c r="DD16" s="630" t="s">
        <v>226</v>
      </c>
      <c r="DE16" s="622"/>
      <c r="DF16" s="622"/>
      <c r="DG16" s="622"/>
      <c r="DH16" s="622"/>
      <c r="DI16" s="622"/>
      <c r="DJ16" s="622"/>
      <c r="DK16" s="622"/>
      <c r="DL16" s="622"/>
      <c r="DM16" s="622"/>
      <c r="DN16" s="622"/>
      <c r="DO16" s="622"/>
      <c r="DP16" s="623"/>
      <c r="DQ16" s="630">
        <v>26772</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95044</v>
      </c>
      <c r="S17" s="622"/>
      <c r="T17" s="622"/>
      <c r="U17" s="622"/>
      <c r="V17" s="622"/>
      <c r="W17" s="622"/>
      <c r="X17" s="622"/>
      <c r="Y17" s="623"/>
      <c r="Z17" s="624">
        <v>0.2</v>
      </c>
      <c r="AA17" s="624"/>
      <c r="AB17" s="624"/>
      <c r="AC17" s="624"/>
      <c r="AD17" s="625">
        <v>95044</v>
      </c>
      <c r="AE17" s="625"/>
      <c r="AF17" s="625"/>
      <c r="AG17" s="625"/>
      <c r="AH17" s="625"/>
      <c r="AI17" s="625"/>
      <c r="AJ17" s="625"/>
      <c r="AK17" s="625"/>
      <c r="AL17" s="626">
        <v>0.4</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226</v>
      </c>
      <c r="BH17" s="622"/>
      <c r="BI17" s="622"/>
      <c r="BJ17" s="622"/>
      <c r="BK17" s="622"/>
      <c r="BL17" s="622"/>
      <c r="BM17" s="622"/>
      <c r="BN17" s="623"/>
      <c r="BO17" s="624" t="s">
        <v>235</v>
      </c>
      <c r="BP17" s="624"/>
      <c r="BQ17" s="624"/>
      <c r="BR17" s="624"/>
      <c r="BS17" s="630" t="s">
        <v>235</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3335642</v>
      </c>
      <c r="CS17" s="622"/>
      <c r="CT17" s="622"/>
      <c r="CU17" s="622"/>
      <c r="CV17" s="622"/>
      <c r="CW17" s="622"/>
      <c r="CX17" s="622"/>
      <c r="CY17" s="623"/>
      <c r="CZ17" s="624">
        <v>7.5</v>
      </c>
      <c r="DA17" s="624"/>
      <c r="DB17" s="624"/>
      <c r="DC17" s="624"/>
      <c r="DD17" s="630" t="s">
        <v>235</v>
      </c>
      <c r="DE17" s="622"/>
      <c r="DF17" s="622"/>
      <c r="DG17" s="622"/>
      <c r="DH17" s="622"/>
      <c r="DI17" s="622"/>
      <c r="DJ17" s="622"/>
      <c r="DK17" s="622"/>
      <c r="DL17" s="622"/>
      <c r="DM17" s="622"/>
      <c r="DN17" s="622"/>
      <c r="DO17" s="622"/>
      <c r="DP17" s="623"/>
      <c r="DQ17" s="630">
        <v>3277651</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4376163</v>
      </c>
      <c r="S18" s="622"/>
      <c r="T18" s="622"/>
      <c r="U18" s="622"/>
      <c r="V18" s="622"/>
      <c r="W18" s="622"/>
      <c r="X18" s="622"/>
      <c r="Y18" s="623"/>
      <c r="Z18" s="624">
        <v>9.6999999999999993</v>
      </c>
      <c r="AA18" s="624"/>
      <c r="AB18" s="624"/>
      <c r="AC18" s="624"/>
      <c r="AD18" s="625">
        <v>3622739</v>
      </c>
      <c r="AE18" s="625"/>
      <c r="AF18" s="625"/>
      <c r="AG18" s="625"/>
      <c r="AH18" s="625"/>
      <c r="AI18" s="625"/>
      <c r="AJ18" s="625"/>
      <c r="AK18" s="625"/>
      <c r="AL18" s="626">
        <v>15.6</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226</v>
      </c>
      <c r="BH18" s="622"/>
      <c r="BI18" s="622"/>
      <c r="BJ18" s="622"/>
      <c r="BK18" s="622"/>
      <c r="BL18" s="622"/>
      <c r="BM18" s="622"/>
      <c r="BN18" s="623"/>
      <c r="BO18" s="624" t="s">
        <v>235</v>
      </c>
      <c r="BP18" s="624"/>
      <c r="BQ18" s="624"/>
      <c r="BR18" s="624"/>
      <c r="BS18" s="630" t="s">
        <v>235</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250</v>
      </c>
      <c r="CS18" s="622"/>
      <c r="CT18" s="622"/>
      <c r="CU18" s="622"/>
      <c r="CV18" s="622"/>
      <c r="CW18" s="622"/>
      <c r="CX18" s="622"/>
      <c r="CY18" s="623"/>
      <c r="CZ18" s="624" t="s">
        <v>235</v>
      </c>
      <c r="DA18" s="624"/>
      <c r="DB18" s="624"/>
      <c r="DC18" s="624"/>
      <c r="DD18" s="630" t="s">
        <v>226</v>
      </c>
      <c r="DE18" s="622"/>
      <c r="DF18" s="622"/>
      <c r="DG18" s="622"/>
      <c r="DH18" s="622"/>
      <c r="DI18" s="622"/>
      <c r="DJ18" s="622"/>
      <c r="DK18" s="622"/>
      <c r="DL18" s="622"/>
      <c r="DM18" s="622"/>
      <c r="DN18" s="622"/>
      <c r="DO18" s="622"/>
      <c r="DP18" s="623"/>
      <c r="DQ18" s="630" t="s">
        <v>235</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3622739</v>
      </c>
      <c r="S19" s="622"/>
      <c r="T19" s="622"/>
      <c r="U19" s="622"/>
      <c r="V19" s="622"/>
      <c r="W19" s="622"/>
      <c r="X19" s="622"/>
      <c r="Y19" s="623"/>
      <c r="Z19" s="624">
        <v>8</v>
      </c>
      <c r="AA19" s="624"/>
      <c r="AB19" s="624"/>
      <c r="AC19" s="624"/>
      <c r="AD19" s="625">
        <v>3622739</v>
      </c>
      <c r="AE19" s="625"/>
      <c r="AF19" s="625"/>
      <c r="AG19" s="625"/>
      <c r="AH19" s="625"/>
      <c r="AI19" s="625"/>
      <c r="AJ19" s="625"/>
      <c r="AK19" s="625"/>
      <c r="AL19" s="626">
        <v>15.6</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1263403</v>
      </c>
      <c r="BH19" s="622"/>
      <c r="BI19" s="622"/>
      <c r="BJ19" s="622"/>
      <c r="BK19" s="622"/>
      <c r="BL19" s="622"/>
      <c r="BM19" s="622"/>
      <c r="BN19" s="623"/>
      <c r="BO19" s="624">
        <v>6.9</v>
      </c>
      <c r="BP19" s="624"/>
      <c r="BQ19" s="624"/>
      <c r="BR19" s="624"/>
      <c r="BS19" s="630" t="s">
        <v>226</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235</v>
      </c>
      <c r="CS19" s="622"/>
      <c r="CT19" s="622"/>
      <c r="CU19" s="622"/>
      <c r="CV19" s="622"/>
      <c r="CW19" s="622"/>
      <c r="CX19" s="622"/>
      <c r="CY19" s="623"/>
      <c r="CZ19" s="624" t="s">
        <v>235</v>
      </c>
      <c r="DA19" s="624"/>
      <c r="DB19" s="624"/>
      <c r="DC19" s="624"/>
      <c r="DD19" s="630" t="s">
        <v>235</v>
      </c>
      <c r="DE19" s="622"/>
      <c r="DF19" s="622"/>
      <c r="DG19" s="622"/>
      <c r="DH19" s="622"/>
      <c r="DI19" s="622"/>
      <c r="DJ19" s="622"/>
      <c r="DK19" s="622"/>
      <c r="DL19" s="622"/>
      <c r="DM19" s="622"/>
      <c r="DN19" s="622"/>
      <c r="DO19" s="622"/>
      <c r="DP19" s="623"/>
      <c r="DQ19" s="630" t="s">
        <v>235</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753424</v>
      </c>
      <c r="S20" s="622"/>
      <c r="T20" s="622"/>
      <c r="U20" s="622"/>
      <c r="V20" s="622"/>
      <c r="W20" s="622"/>
      <c r="X20" s="622"/>
      <c r="Y20" s="623"/>
      <c r="Z20" s="624">
        <v>1.7</v>
      </c>
      <c r="AA20" s="624"/>
      <c r="AB20" s="624"/>
      <c r="AC20" s="624"/>
      <c r="AD20" s="625" t="s">
        <v>235</v>
      </c>
      <c r="AE20" s="625"/>
      <c r="AF20" s="625"/>
      <c r="AG20" s="625"/>
      <c r="AH20" s="625"/>
      <c r="AI20" s="625"/>
      <c r="AJ20" s="625"/>
      <c r="AK20" s="625"/>
      <c r="AL20" s="626" t="s">
        <v>235</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1263403</v>
      </c>
      <c r="BH20" s="622"/>
      <c r="BI20" s="622"/>
      <c r="BJ20" s="622"/>
      <c r="BK20" s="622"/>
      <c r="BL20" s="622"/>
      <c r="BM20" s="622"/>
      <c r="BN20" s="623"/>
      <c r="BO20" s="624">
        <v>6.9</v>
      </c>
      <c r="BP20" s="624"/>
      <c r="BQ20" s="624"/>
      <c r="BR20" s="624"/>
      <c r="BS20" s="630" t="s">
        <v>235</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44296931</v>
      </c>
      <c r="CS20" s="622"/>
      <c r="CT20" s="622"/>
      <c r="CU20" s="622"/>
      <c r="CV20" s="622"/>
      <c r="CW20" s="622"/>
      <c r="CX20" s="622"/>
      <c r="CY20" s="623"/>
      <c r="CZ20" s="624">
        <v>100</v>
      </c>
      <c r="DA20" s="624"/>
      <c r="DB20" s="624"/>
      <c r="DC20" s="624"/>
      <c r="DD20" s="630">
        <v>6318800</v>
      </c>
      <c r="DE20" s="622"/>
      <c r="DF20" s="622"/>
      <c r="DG20" s="622"/>
      <c r="DH20" s="622"/>
      <c r="DI20" s="622"/>
      <c r="DJ20" s="622"/>
      <c r="DK20" s="622"/>
      <c r="DL20" s="622"/>
      <c r="DM20" s="622"/>
      <c r="DN20" s="622"/>
      <c r="DO20" s="622"/>
      <c r="DP20" s="623"/>
      <c r="DQ20" s="630">
        <v>27899776</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226</v>
      </c>
      <c r="S21" s="622"/>
      <c r="T21" s="622"/>
      <c r="U21" s="622"/>
      <c r="V21" s="622"/>
      <c r="W21" s="622"/>
      <c r="X21" s="622"/>
      <c r="Y21" s="623"/>
      <c r="Z21" s="624" t="s">
        <v>235</v>
      </c>
      <c r="AA21" s="624"/>
      <c r="AB21" s="624"/>
      <c r="AC21" s="624"/>
      <c r="AD21" s="625" t="s">
        <v>235</v>
      </c>
      <c r="AE21" s="625"/>
      <c r="AF21" s="625"/>
      <c r="AG21" s="625"/>
      <c r="AH21" s="625"/>
      <c r="AI21" s="625"/>
      <c r="AJ21" s="625"/>
      <c r="AK21" s="625"/>
      <c r="AL21" s="626" t="s">
        <v>235</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4486</v>
      </c>
      <c r="BH21" s="622"/>
      <c r="BI21" s="622"/>
      <c r="BJ21" s="622"/>
      <c r="BK21" s="622"/>
      <c r="BL21" s="622"/>
      <c r="BM21" s="622"/>
      <c r="BN21" s="623"/>
      <c r="BO21" s="624">
        <v>0</v>
      </c>
      <c r="BP21" s="624"/>
      <c r="BQ21" s="624"/>
      <c r="BR21" s="624"/>
      <c r="BS21" s="630" t="s">
        <v>235</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273</v>
      </c>
      <c r="C22" s="619"/>
      <c r="D22" s="619"/>
      <c r="E22" s="619"/>
      <c r="F22" s="619"/>
      <c r="G22" s="619"/>
      <c r="H22" s="619"/>
      <c r="I22" s="619"/>
      <c r="J22" s="619"/>
      <c r="K22" s="619"/>
      <c r="L22" s="619"/>
      <c r="M22" s="619"/>
      <c r="N22" s="619"/>
      <c r="O22" s="619"/>
      <c r="P22" s="619"/>
      <c r="Q22" s="620"/>
      <c r="R22" s="621">
        <v>25182115</v>
      </c>
      <c r="S22" s="622"/>
      <c r="T22" s="622"/>
      <c r="U22" s="622"/>
      <c r="V22" s="622"/>
      <c r="W22" s="622"/>
      <c r="X22" s="622"/>
      <c r="Y22" s="623"/>
      <c r="Z22" s="624">
        <v>55.9</v>
      </c>
      <c r="AA22" s="624"/>
      <c r="AB22" s="624"/>
      <c r="AC22" s="624"/>
      <c r="AD22" s="625">
        <v>23169774</v>
      </c>
      <c r="AE22" s="625"/>
      <c r="AF22" s="625"/>
      <c r="AG22" s="625"/>
      <c r="AH22" s="625"/>
      <c r="AI22" s="625"/>
      <c r="AJ22" s="625"/>
      <c r="AK22" s="625"/>
      <c r="AL22" s="626">
        <v>99.5</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235</v>
      </c>
      <c r="BH22" s="622"/>
      <c r="BI22" s="622"/>
      <c r="BJ22" s="622"/>
      <c r="BK22" s="622"/>
      <c r="BL22" s="622"/>
      <c r="BM22" s="622"/>
      <c r="BN22" s="623"/>
      <c r="BO22" s="624" t="s">
        <v>235</v>
      </c>
      <c r="BP22" s="624"/>
      <c r="BQ22" s="624"/>
      <c r="BR22" s="624"/>
      <c r="BS22" s="630" t="s">
        <v>235</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276</v>
      </c>
      <c r="C23" s="619"/>
      <c r="D23" s="619"/>
      <c r="E23" s="619"/>
      <c r="F23" s="619"/>
      <c r="G23" s="619"/>
      <c r="H23" s="619"/>
      <c r="I23" s="619"/>
      <c r="J23" s="619"/>
      <c r="K23" s="619"/>
      <c r="L23" s="619"/>
      <c r="M23" s="619"/>
      <c r="N23" s="619"/>
      <c r="O23" s="619"/>
      <c r="P23" s="619"/>
      <c r="Q23" s="620"/>
      <c r="R23" s="621">
        <v>15130</v>
      </c>
      <c r="S23" s="622"/>
      <c r="T23" s="622"/>
      <c r="U23" s="622"/>
      <c r="V23" s="622"/>
      <c r="W23" s="622"/>
      <c r="X23" s="622"/>
      <c r="Y23" s="623"/>
      <c r="Z23" s="624">
        <v>0</v>
      </c>
      <c r="AA23" s="624"/>
      <c r="AB23" s="624"/>
      <c r="AC23" s="624"/>
      <c r="AD23" s="625">
        <v>15130</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1258917</v>
      </c>
      <c r="BH23" s="622"/>
      <c r="BI23" s="622"/>
      <c r="BJ23" s="622"/>
      <c r="BK23" s="622"/>
      <c r="BL23" s="622"/>
      <c r="BM23" s="622"/>
      <c r="BN23" s="623"/>
      <c r="BO23" s="624">
        <v>6.9</v>
      </c>
      <c r="BP23" s="624"/>
      <c r="BQ23" s="624"/>
      <c r="BR23" s="624"/>
      <c r="BS23" s="630" t="s">
        <v>250</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x14ac:dyDescent="0.15">
      <c r="B24" s="618" t="s">
        <v>283</v>
      </c>
      <c r="C24" s="619"/>
      <c r="D24" s="619"/>
      <c r="E24" s="619"/>
      <c r="F24" s="619"/>
      <c r="G24" s="619"/>
      <c r="H24" s="619"/>
      <c r="I24" s="619"/>
      <c r="J24" s="619"/>
      <c r="K24" s="619"/>
      <c r="L24" s="619"/>
      <c r="M24" s="619"/>
      <c r="N24" s="619"/>
      <c r="O24" s="619"/>
      <c r="P24" s="619"/>
      <c r="Q24" s="620"/>
      <c r="R24" s="621">
        <v>1004253</v>
      </c>
      <c r="S24" s="622"/>
      <c r="T24" s="622"/>
      <c r="U24" s="622"/>
      <c r="V24" s="622"/>
      <c r="W24" s="622"/>
      <c r="X24" s="622"/>
      <c r="Y24" s="623"/>
      <c r="Z24" s="624">
        <v>2.2000000000000002</v>
      </c>
      <c r="AA24" s="624"/>
      <c r="AB24" s="624"/>
      <c r="AC24" s="624"/>
      <c r="AD24" s="625" t="s">
        <v>235</v>
      </c>
      <c r="AE24" s="625"/>
      <c r="AF24" s="625"/>
      <c r="AG24" s="625"/>
      <c r="AH24" s="625"/>
      <c r="AI24" s="625"/>
      <c r="AJ24" s="625"/>
      <c r="AK24" s="625"/>
      <c r="AL24" s="626" t="s">
        <v>235</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226</v>
      </c>
      <c r="BH24" s="622"/>
      <c r="BI24" s="622"/>
      <c r="BJ24" s="622"/>
      <c r="BK24" s="622"/>
      <c r="BL24" s="622"/>
      <c r="BM24" s="622"/>
      <c r="BN24" s="623"/>
      <c r="BO24" s="624" t="s">
        <v>226</v>
      </c>
      <c r="BP24" s="624"/>
      <c r="BQ24" s="624"/>
      <c r="BR24" s="624"/>
      <c r="BS24" s="630" t="s">
        <v>250</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20813806</v>
      </c>
      <c r="CS24" s="611"/>
      <c r="CT24" s="611"/>
      <c r="CU24" s="611"/>
      <c r="CV24" s="611"/>
      <c r="CW24" s="611"/>
      <c r="CX24" s="611"/>
      <c r="CY24" s="612"/>
      <c r="CZ24" s="615">
        <v>47</v>
      </c>
      <c r="DA24" s="616"/>
      <c r="DB24" s="616"/>
      <c r="DC24" s="635"/>
      <c r="DD24" s="654">
        <v>12687507</v>
      </c>
      <c r="DE24" s="611"/>
      <c r="DF24" s="611"/>
      <c r="DG24" s="611"/>
      <c r="DH24" s="611"/>
      <c r="DI24" s="611"/>
      <c r="DJ24" s="611"/>
      <c r="DK24" s="612"/>
      <c r="DL24" s="654">
        <v>12541401</v>
      </c>
      <c r="DM24" s="611"/>
      <c r="DN24" s="611"/>
      <c r="DO24" s="611"/>
      <c r="DP24" s="611"/>
      <c r="DQ24" s="611"/>
      <c r="DR24" s="611"/>
      <c r="DS24" s="611"/>
      <c r="DT24" s="611"/>
      <c r="DU24" s="611"/>
      <c r="DV24" s="612"/>
      <c r="DW24" s="615">
        <v>50.4</v>
      </c>
      <c r="DX24" s="616"/>
      <c r="DY24" s="616"/>
      <c r="DZ24" s="616"/>
      <c r="EA24" s="616"/>
      <c r="EB24" s="616"/>
      <c r="EC24" s="617"/>
    </row>
    <row r="25" spans="2:133" ht="11.25" customHeight="1" x14ac:dyDescent="0.15">
      <c r="B25" s="618" t="s">
        <v>286</v>
      </c>
      <c r="C25" s="619"/>
      <c r="D25" s="619"/>
      <c r="E25" s="619"/>
      <c r="F25" s="619"/>
      <c r="G25" s="619"/>
      <c r="H25" s="619"/>
      <c r="I25" s="619"/>
      <c r="J25" s="619"/>
      <c r="K25" s="619"/>
      <c r="L25" s="619"/>
      <c r="M25" s="619"/>
      <c r="N25" s="619"/>
      <c r="O25" s="619"/>
      <c r="P25" s="619"/>
      <c r="Q25" s="620"/>
      <c r="R25" s="621">
        <v>1321260</v>
      </c>
      <c r="S25" s="622"/>
      <c r="T25" s="622"/>
      <c r="U25" s="622"/>
      <c r="V25" s="622"/>
      <c r="W25" s="622"/>
      <c r="X25" s="622"/>
      <c r="Y25" s="623"/>
      <c r="Z25" s="624">
        <v>2.9</v>
      </c>
      <c r="AA25" s="624"/>
      <c r="AB25" s="624"/>
      <c r="AC25" s="624"/>
      <c r="AD25" s="625">
        <v>32484</v>
      </c>
      <c r="AE25" s="625"/>
      <c r="AF25" s="625"/>
      <c r="AG25" s="625"/>
      <c r="AH25" s="625"/>
      <c r="AI25" s="625"/>
      <c r="AJ25" s="625"/>
      <c r="AK25" s="625"/>
      <c r="AL25" s="626">
        <v>0.1</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226</v>
      </c>
      <c r="BH25" s="622"/>
      <c r="BI25" s="622"/>
      <c r="BJ25" s="622"/>
      <c r="BK25" s="622"/>
      <c r="BL25" s="622"/>
      <c r="BM25" s="622"/>
      <c r="BN25" s="623"/>
      <c r="BO25" s="624" t="s">
        <v>235</v>
      </c>
      <c r="BP25" s="624"/>
      <c r="BQ25" s="624"/>
      <c r="BR25" s="624"/>
      <c r="BS25" s="630" t="s">
        <v>250</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7242742</v>
      </c>
      <c r="CS25" s="657"/>
      <c r="CT25" s="657"/>
      <c r="CU25" s="657"/>
      <c r="CV25" s="657"/>
      <c r="CW25" s="657"/>
      <c r="CX25" s="657"/>
      <c r="CY25" s="658"/>
      <c r="CZ25" s="626">
        <v>16.399999999999999</v>
      </c>
      <c r="DA25" s="655"/>
      <c r="DB25" s="655"/>
      <c r="DC25" s="659"/>
      <c r="DD25" s="630">
        <v>6122047</v>
      </c>
      <c r="DE25" s="657"/>
      <c r="DF25" s="657"/>
      <c r="DG25" s="657"/>
      <c r="DH25" s="657"/>
      <c r="DI25" s="657"/>
      <c r="DJ25" s="657"/>
      <c r="DK25" s="658"/>
      <c r="DL25" s="630">
        <v>5975941</v>
      </c>
      <c r="DM25" s="657"/>
      <c r="DN25" s="657"/>
      <c r="DO25" s="657"/>
      <c r="DP25" s="657"/>
      <c r="DQ25" s="657"/>
      <c r="DR25" s="657"/>
      <c r="DS25" s="657"/>
      <c r="DT25" s="657"/>
      <c r="DU25" s="657"/>
      <c r="DV25" s="658"/>
      <c r="DW25" s="626">
        <v>24</v>
      </c>
      <c r="DX25" s="655"/>
      <c r="DY25" s="655"/>
      <c r="DZ25" s="655"/>
      <c r="EA25" s="655"/>
      <c r="EB25" s="655"/>
      <c r="EC25" s="656"/>
    </row>
    <row r="26" spans="2:133" ht="11.25" customHeight="1" x14ac:dyDescent="0.15">
      <c r="B26" s="618" t="s">
        <v>289</v>
      </c>
      <c r="C26" s="619"/>
      <c r="D26" s="619"/>
      <c r="E26" s="619"/>
      <c r="F26" s="619"/>
      <c r="G26" s="619"/>
      <c r="H26" s="619"/>
      <c r="I26" s="619"/>
      <c r="J26" s="619"/>
      <c r="K26" s="619"/>
      <c r="L26" s="619"/>
      <c r="M26" s="619"/>
      <c r="N26" s="619"/>
      <c r="O26" s="619"/>
      <c r="P26" s="619"/>
      <c r="Q26" s="620"/>
      <c r="R26" s="621">
        <v>295413</v>
      </c>
      <c r="S26" s="622"/>
      <c r="T26" s="622"/>
      <c r="U26" s="622"/>
      <c r="V26" s="622"/>
      <c r="W26" s="622"/>
      <c r="X26" s="622"/>
      <c r="Y26" s="623"/>
      <c r="Z26" s="624">
        <v>0.7</v>
      </c>
      <c r="AA26" s="624"/>
      <c r="AB26" s="624"/>
      <c r="AC26" s="624"/>
      <c r="AD26" s="625">
        <v>905</v>
      </c>
      <c r="AE26" s="625"/>
      <c r="AF26" s="625"/>
      <c r="AG26" s="625"/>
      <c r="AH26" s="625"/>
      <c r="AI26" s="625"/>
      <c r="AJ26" s="625"/>
      <c r="AK26" s="625"/>
      <c r="AL26" s="626">
        <v>0</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226</v>
      </c>
      <c r="BH26" s="622"/>
      <c r="BI26" s="622"/>
      <c r="BJ26" s="622"/>
      <c r="BK26" s="622"/>
      <c r="BL26" s="622"/>
      <c r="BM26" s="622"/>
      <c r="BN26" s="623"/>
      <c r="BO26" s="624" t="s">
        <v>226</v>
      </c>
      <c r="BP26" s="624"/>
      <c r="BQ26" s="624"/>
      <c r="BR26" s="624"/>
      <c r="BS26" s="630" t="s">
        <v>250</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5317231</v>
      </c>
      <c r="CS26" s="622"/>
      <c r="CT26" s="622"/>
      <c r="CU26" s="622"/>
      <c r="CV26" s="622"/>
      <c r="CW26" s="622"/>
      <c r="CX26" s="622"/>
      <c r="CY26" s="623"/>
      <c r="CZ26" s="626">
        <v>12</v>
      </c>
      <c r="DA26" s="655"/>
      <c r="DB26" s="655"/>
      <c r="DC26" s="659"/>
      <c r="DD26" s="630">
        <v>4346084</v>
      </c>
      <c r="DE26" s="622"/>
      <c r="DF26" s="622"/>
      <c r="DG26" s="622"/>
      <c r="DH26" s="622"/>
      <c r="DI26" s="622"/>
      <c r="DJ26" s="622"/>
      <c r="DK26" s="623"/>
      <c r="DL26" s="630" t="s">
        <v>235</v>
      </c>
      <c r="DM26" s="622"/>
      <c r="DN26" s="622"/>
      <c r="DO26" s="622"/>
      <c r="DP26" s="622"/>
      <c r="DQ26" s="622"/>
      <c r="DR26" s="622"/>
      <c r="DS26" s="622"/>
      <c r="DT26" s="622"/>
      <c r="DU26" s="622"/>
      <c r="DV26" s="623"/>
      <c r="DW26" s="626" t="s">
        <v>235</v>
      </c>
      <c r="DX26" s="655"/>
      <c r="DY26" s="655"/>
      <c r="DZ26" s="655"/>
      <c r="EA26" s="655"/>
      <c r="EB26" s="655"/>
      <c r="EC26" s="656"/>
    </row>
    <row r="27" spans="2:133" ht="11.25" customHeight="1" x14ac:dyDescent="0.15">
      <c r="B27" s="618" t="s">
        <v>292</v>
      </c>
      <c r="C27" s="619"/>
      <c r="D27" s="619"/>
      <c r="E27" s="619"/>
      <c r="F27" s="619"/>
      <c r="G27" s="619"/>
      <c r="H27" s="619"/>
      <c r="I27" s="619"/>
      <c r="J27" s="619"/>
      <c r="K27" s="619"/>
      <c r="L27" s="619"/>
      <c r="M27" s="619"/>
      <c r="N27" s="619"/>
      <c r="O27" s="619"/>
      <c r="P27" s="619"/>
      <c r="Q27" s="620"/>
      <c r="R27" s="621">
        <v>6249044</v>
      </c>
      <c r="S27" s="622"/>
      <c r="T27" s="622"/>
      <c r="U27" s="622"/>
      <c r="V27" s="622"/>
      <c r="W27" s="622"/>
      <c r="X27" s="622"/>
      <c r="Y27" s="623"/>
      <c r="Z27" s="624">
        <v>13.9</v>
      </c>
      <c r="AA27" s="624"/>
      <c r="AB27" s="624"/>
      <c r="AC27" s="624"/>
      <c r="AD27" s="625" t="s">
        <v>226</v>
      </c>
      <c r="AE27" s="625"/>
      <c r="AF27" s="625"/>
      <c r="AG27" s="625"/>
      <c r="AH27" s="625"/>
      <c r="AI27" s="625"/>
      <c r="AJ27" s="625"/>
      <c r="AK27" s="625"/>
      <c r="AL27" s="626" t="s">
        <v>235</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18267839</v>
      </c>
      <c r="BH27" s="622"/>
      <c r="BI27" s="622"/>
      <c r="BJ27" s="622"/>
      <c r="BK27" s="622"/>
      <c r="BL27" s="622"/>
      <c r="BM27" s="622"/>
      <c r="BN27" s="623"/>
      <c r="BO27" s="624">
        <v>100</v>
      </c>
      <c r="BP27" s="624"/>
      <c r="BQ27" s="624"/>
      <c r="BR27" s="624"/>
      <c r="BS27" s="630">
        <v>394727</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10235422</v>
      </c>
      <c r="CS27" s="657"/>
      <c r="CT27" s="657"/>
      <c r="CU27" s="657"/>
      <c r="CV27" s="657"/>
      <c r="CW27" s="657"/>
      <c r="CX27" s="657"/>
      <c r="CY27" s="658"/>
      <c r="CZ27" s="626">
        <v>23.1</v>
      </c>
      <c r="DA27" s="655"/>
      <c r="DB27" s="655"/>
      <c r="DC27" s="659"/>
      <c r="DD27" s="630">
        <v>3287809</v>
      </c>
      <c r="DE27" s="657"/>
      <c r="DF27" s="657"/>
      <c r="DG27" s="657"/>
      <c r="DH27" s="657"/>
      <c r="DI27" s="657"/>
      <c r="DJ27" s="657"/>
      <c r="DK27" s="658"/>
      <c r="DL27" s="630">
        <v>3287809</v>
      </c>
      <c r="DM27" s="657"/>
      <c r="DN27" s="657"/>
      <c r="DO27" s="657"/>
      <c r="DP27" s="657"/>
      <c r="DQ27" s="657"/>
      <c r="DR27" s="657"/>
      <c r="DS27" s="657"/>
      <c r="DT27" s="657"/>
      <c r="DU27" s="657"/>
      <c r="DV27" s="658"/>
      <c r="DW27" s="626">
        <v>13.2</v>
      </c>
      <c r="DX27" s="655"/>
      <c r="DY27" s="655"/>
      <c r="DZ27" s="655"/>
      <c r="EA27" s="655"/>
      <c r="EB27" s="655"/>
      <c r="EC27" s="656"/>
    </row>
    <row r="28" spans="2:133" ht="11.25" customHeight="1" x14ac:dyDescent="0.15">
      <c r="B28" s="663" t="s">
        <v>295</v>
      </c>
      <c r="C28" s="664"/>
      <c r="D28" s="664"/>
      <c r="E28" s="664"/>
      <c r="F28" s="664"/>
      <c r="G28" s="664"/>
      <c r="H28" s="664"/>
      <c r="I28" s="664"/>
      <c r="J28" s="664"/>
      <c r="K28" s="664"/>
      <c r="L28" s="664"/>
      <c r="M28" s="664"/>
      <c r="N28" s="664"/>
      <c r="O28" s="664"/>
      <c r="P28" s="664"/>
      <c r="Q28" s="665"/>
      <c r="R28" s="621" t="s">
        <v>235</v>
      </c>
      <c r="S28" s="622"/>
      <c r="T28" s="622"/>
      <c r="U28" s="622"/>
      <c r="V28" s="622"/>
      <c r="W28" s="622"/>
      <c r="X28" s="622"/>
      <c r="Y28" s="623"/>
      <c r="Z28" s="624" t="s">
        <v>235</v>
      </c>
      <c r="AA28" s="624"/>
      <c r="AB28" s="624"/>
      <c r="AC28" s="624"/>
      <c r="AD28" s="625" t="s">
        <v>235</v>
      </c>
      <c r="AE28" s="625"/>
      <c r="AF28" s="625"/>
      <c r="AG28" s="625"/>
      <c r="AH28" s="625"/>
      <c r="AI28" s="625"/>
      <c r="AJ28" s="625"/>
      <c r="AK28" s="625"/>
      <c r="AL28" s="626" t="s">
        <v>235</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3335642</v>
      </c>
      <c r="CS28" s="622"/>
      <c r="CT28" s="622"/>
      <c r="CU28" s="622"/>
      <c r="CV28" s="622"/>
      <c r="CW28" s="622"/>
      <c r="CX28" s="622"/>
      <c r="CY28" s="623"/>
      <c r="CZ28" s="626">
        <v>7.5</v>
      </c>
      <c r="DA28" s="655"/>
      <c r="DB28" s="655"/>
      <c r="DC28" s="659"/>
      <c r="DD28" s="630">
        <v>3277651</v>
      </c>
      <c r="DE28" s="622"/>
      <c r="DF28" s="622"/>
      <c r="DG28" s="622"/>
      <c r="DH28" s="622"/>
      <c r="DI28" s="622"/>
      <c r="DJ28" s="622"/>
      <c r="DK28" s="623"/>
      <c r="DL28" s="630">
        <v>3277651</v>
      </c>
      <c r="DM28" s="622"/>
      <c r="DN28" s="622"/>
      <c r="DO28" s="622"/>
      <c r="DP28" s="622"/>
      <c r="DQ28" s="622"/>
      <c r="DR28" s="622"/>
      <c r="DS28" s="622"/>
      <c r="DT28" s="622"/>
      <c r="DU28" s="622"/>
      <c r="DV28" s="623"/>
      <c r="DW28" s="626">
        <v>13.2</v>
      </c>
      <c r="DX28" s="655"/>
      <c r="DY28" s="655"/>
      <c r="DZ28" s="655"/>
      <c r="EA28" s="655"/>
      <c r="EB28" s="655"/>
      <c r="EC28" s="656"/>
    </row>
    <row r="29" spans="2:133" ht="11.25" customHeight="1" x14ac:dyDescent="0.15">
      <c r="B29" s="618" t="s">
        <v>297</v>
      </c>
      <c r="C29" s="619"/>
      <c r="D29" s="619"/>
      <c r="E29" s="619"/>
      <c r="F29" s="619"/>
      <c r="G29" s="619"/>
      <c r="H29" s="619"/>
      <c r="I29" s="619"/>
      <c r="J29" s="619"/>
      <c r="K29" s="619"/>
      <c r="L29" s="619"/>
      <c r="M29" s="619"/>
      <c r="N29" s="619"/>
      <c r="O29" s="619"/>
      <c r="P29" s="619"/>
      <c r="Q29" s="620"/>
      <c r="R29" s="621">
        <v>2891669</v>
      </c>
      <c r="S29" s="622"/>
      <c r="T29" s="622"/>
      <c r="U29" s="622"/>
      <c r="V29" s="622"/>
      <c r="W29" s="622"/>
      <c r="X29" s="622"/>
      <c r="Y29" s="623"/>
      <c r="Z29" s="624">
        <v>6.4</v>
      </c>
      <c r="AA29" s="624"/>
      <c r="AB29" s="624"/>
      <c r="AC29" s="624"/>
      <c r="AD29" s="625" t="s">
        <v>235</v>
      </c>
      <c r="AE29" s="625"/>
      <c r="AF29" s="625"/>
      <c r="AG29" s="625"/>
      <c r="AH29" s="625"/>
      <c r="AI29" s="625"/>
      <c r="AJ29" s="625"/>
      <c r="AK29" s="625"/>
      <c r="AL29" s="626" t="s">
        <v>235</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63</v>
      </c>
      <c r="CG29" s="637"/>
      <c r="CH29" s="637"/>
      <c r="CI29" s="637"/>
      <c r="CJ29" s="637"/>
      <c r="CK29" s="637"/>
      <c r="CL29" s="637"/>
      <c r="CM29" s="637"/>
      <c r="CN29" s="637"/>
      <c r="CO29" s="637"/>
      <c r="CP29" s="637"/>
      <c r="CQ29" s="638"/>
      <c r="CR29" s="621">
        <v>3335462</v>
      </c>
      <c r="CS29" s="657"/>
      <c r="CT29" s="657"/>
      <c r="CU29" s="657"/>
      <c r="CV29" s="657"/>
      <c r="CW29" s="657"/>
      <c r="CX29" s="657"/>
      <c r="CY29" s="658"/>
      <c r="CZ29" s="626">
        <v>7.5</v>
      </c>
      <c r="DA29" s="655"/>
      <c r="DB29" s="655"/>
      <c r="DC29" s="659"/>
      <c r="DD29" s="630">
        <v>3277471</v>
      </c>
      <c r="DE29" s="657"/>
      <c r="DF29" s="657"/>
      <c r="DG29" s="657"/>
      <c r="DH29" s="657"/>
      <c r="DI29" s="657"/>
      <c r="DJ29" s="657"/>
      <c r="DK29" s="658"/>
      <c r="DL29" s="630">
        <v>3277471</v>
      </c>
      <c r="DM29" s="657"/>
      <c r="DN29" s="657"/>
      <c r="DO29" s="657"/>
      <c r="DP29" s="657"/>
      <c r="DQ29" s="657"/>
      <c r="DR29" s="657"/>
      <c r="DS29" s="657"/>
      <c r="DT29" s="657"/>
      <c r="DU29" s="657"/>
      <c r="DV29" s="658"/>
      <c r="DW29" s="626">
        <v>13.2</v>
      </c>
      <c r="DX29" s="655"/>
      <c r="DY29" s="655"/>
      <c r="DZ29" s="655"/>
      <c r="EA29" s="655"/>
      <c r="EB29" s="655"/>
      <c r="EC29" s="656"/>
    </row>
    <row r="30" spans="2:133" ht="11.25" customHeight="1" x14ac:dyDescent="0.15">
      <c r="B30" s="618" t="s">
        <v>301</v>
      </c>
      <c r="C30" s="619"/>
      <c r="D30" s="619"/>
      <c r="E30" s="619"/>
      <c r="F30" s="619"/>
      <c r="G30" s="619"/>
      <c r="H30" s="619"/>
      <c r="I30" s="619"/>
      <c r="J30" s="619"/>
      <c r="K30" s="619"/>
      <c r="L30" s="619"/>
      <c r="M30" s="619"/>
      <c r="N30" s="619"/>
      <c r="O30" s="619"/>
      <c r="P30" s="619"/>
      <c r="Q30" s="620"/>
      <c r="R30" s="621">
        <v>101430</v>
      </c>
      <c r="S30" s="622"/>
      <c r="T30" s="622"/>
      <c r="U30" s="622"/>
      <c r="V30" s="622"/>
      <c r="W30" s="622"/>
      <c r="X30" s="622"/>
      <c r="Y30" s="623"/>
      <c r="Z30" s="624">
        <v>0.2</v>
      </c>
      <c r="AA30" s="624"/>
      <c r="AB30" s="624"/>
      <c r="AC30" s="624"/>
      <c r="AD30" s="625">
        <v>28947</v>
      </c>
      <c r="AE30" s="625"/>
      <c r="AF30" s="625"/>
      <c r="AG30" s="625"/>
      <c r="AH30" s="625"/>
      <c r="AI30" s="625"/>
      <c r="AJ30" s="625"/>
      <c r="AK30" s="625"/>
      <c r="AL30" s="626">
        <v>0.1</v>
      </c>
      <c r="AM30" s="627"/>
      <c r="AN30" s="627"/>
      <c r="AO30" s="628"/>
      <c r="AP30" s="669" t="s">
        <v>302</v>
      </c>
      <c r="AQ30" s="670"/>
      <c r="AR30" s="670"/>
      <c r="AS30" s="670"/>
      <c r="AT30" s="675" t="s">
        <v>303</v>
      </c>
      <c r="AU30" s="210"/>
      <c r="AV30" s="210"/>
      <c r="AW30" s="210"/>
      <c r="AX30" s="607" t="s">
        <v>177</v>
      </c>
      <c r="AY30" s="608"/>
      <c r="AZ30" s="608"/>
      <c r="BA30" s="608"/>
      <c r="BB30" s="608"/>
      <c r="BC30" s="608"/>
      <c r="BD30" s="608"/>
      <c r="BE30" s="608"/>
      <c r="BF30" s="609"/>
      <c r="BG30" s="681">
        <v>99.7</v>
      </c>
      <c r="BH30" s="682"/>
      <c r="BI30" s="682"/>
      <c r="BJ30" s="682"/>
      <c r="BK30" s="682"/>
      <c r="BL30" s="682"/>
      <c r="BM30" s="616">
        <v>97.8</v>
      </c>
      <c r="BN30" s="682"/>
      <c r="BO30" s="682"/>
      <c r="BP30" s="682"/>
      <c r="BQ30" s="683"/>
      <c r="BR30" s="681">
        <v>99.6</v>
      </c>
      <c r="BS30" s="682"/>
      <c r="BT30" s="682"/>
      <c r="BU30" s="682"/>
      <c r="BV30" s="682"/>
      <c r="BW30" s="682"/>
      <c r="BX30" s="616">
        <v>97.5</v>
      </c>
      <c r="BY30" s="682"/>
      <c r="BZ30" s="682"/>
      <c r="CA30" s="682"/>
      <c r="CB30" s="683"/>
      <c r="CD30" s="686"/>
      <c r="CE30" s="687"/>
      <c r="CF30" s="636" t="s">
        <v>304</v>
      </c>
      <c r="CG30" s="637"/>
      <c r="CH30" s="637"/>
      <c r="CI30" s="637"/>
      <c r="CJ30" s="637"/>
      <c r="CK30" s="637"/>
      <c r="CL30" s="637"/>
      <c r="CM30" s="637"/>
      <c r="CN30" s="637"/>
      <c r="CO30" s="637"/>
      <c r="CP30" s="637"/>
      <c r="CQ30" s="638"/>
      <c r="CR30" s="621">
        <v>3055370</v>
      </c>
      <c r="CS30" s="622"/>
      <c r="CT30" s="622"/>
      <c r="CU30" s="622"/>
      <c r="CV30" s="622"/>
      <c r="CW30" s="622"/>
      <c r="CX30" s="622"/>
      <c r="CY30" s="623"/>
      <c r="CZ30" s="626">
        <v>6.9</v>
      </c>
      <c r="DA30" s="655"/>
      <c r="DB30" s="655"/>
      <c r="DC30" s="659"/>
      <c r="DD30" s="630">
        <v>2998108</v>
      </c>
      <c r="DE30" s="622"/>
      <c r="DF30" s="622"/>
      <c r="DG30" s="622"/>
      <c r="DH30" s="622"/>
      <c r="DI30" s="622"/>
      <c r="DJ30" s="622"/>
      <c r="DK30" s="623"/>
      <c r="DL30" s="630">
        <v>2998108</v>
      </c>
      <c r="DM30" s="622"/>
      <c r="DN30" s="622"/>
      <c r="DO30" s="622"/>
      <c r="DP30" s="622"/>
      <c r="DQ30" s="622"/>
      <c r="DR30" s="622"/>
      <c r="DS30" s="622"/>
      <c r="DT30" s="622"/>
      <c r="DU30" s="622"/>
      <c r="DV30" s="623"/>
      <c r="DW30" s="626">
        <v>12</v>
      </c>
      <c r="DX30" s="655"/>
      <c r="DY30" s="655"/>
      <c r="DZ30" s="655"/>
      <c r="EA30" s="655"/>
      <c r="EB30" s="655"/>
      <c r="EC30" s="656"/>
    </row>
    <row r="31" spans="2:133" ht="11.25" customHeight="1" x14ac:dyDescent="0.15">
      <c r="B31" s="618" t="s">
        <v>305</v>
      </c>
      <c r="C31" s="619"/>
      <c r="D31" s="619"/>
      <c r="E31" s="619"/>
      <c r="F31" s="619"/>
      <c r="G31" s="619"/>
      <c r="H31" s="619"/>
      <c r="I31" s="619"/>
      <c r="J31" s="619"/>
      <c r="K31" s="619"/>
      <c r="L31" s="619"/>
      <c r="M31" s="619"/>
      <c r="N31" s="619"/>
      <c r="O31" s="619"/>
      <c r="P31" s="619"/>
      <c r="Q31" s="620"/>
      <c r="R31" s="621">
        <v>73051</v>
      </c>
      <c r="S31" s="622"/>
      <c r="T31" s="622"/>
      <c r="U31" s="622"/>
      <c r="V31" s="622"/>
      <c r="W31" s="622"/>
      <c r="X31" s="622"/>
      <c r="Y31" s="623"/>
      <c r="Z31" s="624">
        <v>0.2</v>
      </c>
      <c r="AA31" s="624"/>
      <c r="AB31" s="624"/>
      <c r="AC31" s="624"/>
      <c r="AD31" s="625" t="s">
        <v>235</v>
      </c>
      <c r="AE31" s="625"/>
      <c r="AF31" s="625"/>
      <c r="AG31" s="625"/>
      <c r="AH31" s="625"/>
      <c r="AI31" s="625"/>
      <c r="AJ31" s="625"/>
      <c r="AK31" s="625"/>
      <c r="AL31" s="626" t="s">
        <v>226</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99.7</v>
      </c>
      <c r="BH31" s="657"/>
      <c r="BI31" s="657"/>
      <c r="BJ31" s="657"/>
      <c r="BK31" s="657"/>
      <c r="BL31" s="657"/>
      <c r="BM31" s="627">
        <v>99.2</v>
      </c>
      <c r="BN31" s="679"/>
      <c r="BO31" s="679"/>
      <c r="BP31" s="679"/>
      <c r="BQ31" s="680"/>
      <c r="BR31" s="678">
        <v>99.6</v>
      </c>
      <c r="BS31" s="657"/>
      <c r="BT31" s="657"/>
      <c r="BU31" s="657"/>
      <c r="BV31" s="657"/>
      <c r="BW31" s="657"/>
      <c r="BX31" s="627">
        <v>98.9</v>
      </c>
      <c r="BY31" s="679"/>
      <c r="BZ31" s="679"/>
      <c r="CA31" s="679"/>
      <c r="CB31" s="680"/>
      <c r="CD31" s="686"/>
      <c r="CE31" s="687"/>
      <c r="CF31" s="636" t="s">
        <v>308</v>
      </c>
      <c r="CG31" s="637"/>
      <c r="CH31" s="637"/>
      <c r="CI31" s="637"/>
      <c r="CJ31" s="637"/>
      <c r="CK31" s="637"/>
      <c r="CL31" s="637"/>
      <c r="CM31" s="637"/>
      <c r="CN31" s="637"/>
      <c r="CO31" s="637"/>
      <c r="CP31" s="637"/>
      <c r="CQ31" s="638"/>
      <c r="CR31" s="621">
        <v>280092</v>
      </c>
      <c r="CS31" s="657"/>
      <c r="CT31" s="657"/>
      <c r="CU31" s="657"/>
      <c r="CV31" s="657"/>
      <c r="CW31" s="657"/>
      <c r="CX31" s="657"/>
      <c r="CY31" s="658"/>
      <c r="CZ31" s="626">
        <v>0.6</v>
      </c>
      <c r="DA31" s="655"/>
      <c r="DB31" s="655"/>
      <c r="DC31" s="659"/>
      <c r="DD31" s="630">
        <v>279363</v>
      </c>
      <c r="DE31" s="657"/>
      <c r="DF31" s="657"/>
      <c r="DG31" s="657"/>
      <c r="DH31" s="657"/>
      <c r="DI31" s="657"/>
      <c r="DJ31" s="657"/>
      <c r="DK31" s="658"/>
      <c r="DL31" s="630">
        <v>279363</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x14ac:dyDescent="0.15">
      <c r="B32" s="618" t="s">
        <v>309</v>
      </c>
      <c r="C32" s="619"/>
      <c r="D32" s="619"/>
      <c r="E32" s="619"/>
      <c r="F32" s="619"/>
      <c r="G32" s="619"/>
      <c r="H32" s="619"/>
      <c r="I32" s="619"/>
      <c r="J32" s="619"/>
      <c r="K32" s="619"/>
      <c r="L32" s="619"/>
      <c r="M32" s="619"/>
      <c r="N32" s="619"/>
      <c r="O32" s="619"/>
      <c r="P32" s="619"/>
      <c r="Q32" s="620"/>
      <c r="R32" s="621">
        <v>1266671</v>
      </c>
      <c r="S32" s="622"/>
      <c r="T32" s="622"/>
      <c r="U32" s="622"/>
      <c r="V32" s="622"/>
      <c r="W32" s="622"/>
      <c r="X32" s="622"/>
      <c r="Y32" s="623"/>
      <c r="Z32" s="624">
        <v>2.8</v>
      </c>
      <c r="AA32" s="624"/>
      <c r="AB32" s="624"/>
      <c r="AC32" s="624"/>
      <c r="AD32" s="625" t="s">
        <v>235</v>
      </c>
      <c r="AE32" s="625"/>
      <c r="AF32" s="625"/>
      <c r="AG32" s="625"/>
      <c r="AH32" s="625"/>
      <c r="AI32" s="625"/>
      <c r="AJ32" s="625"/>
      <c r="AK32" s="625"/>
      <c r="AL32" s="626" t="s">
        <v>226</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99.8</v>
      </c>
      <c r="BH32" s="691"/>
      <c r="BI32" s="691"/>
      <c r="BJ32" s="691"/>
      <c r="BK32" s="691"/>
      <c r="BL32" s="691"/>
      <c r="BM32" s="692">
        <v>96.3</v>
      </c>
      <c r="BN32" s="691"/>
      <c r="BO32" s="691"/>
      <c r="BP32" s="691"/>
      <c r="BQ32" s="693"/>
      <c r="BR32" s="690">
        <v>99.5</v>
      </c>
      <c r="BS32" s="691"/>
      <c r="BT32" s="691"/>
      <c r="BU32" s="691"/>
      <c r="BV32" s="691"/>
      <c r="BW32" s="691"/>
      <c r="BX32" s="692">
        <v>96.1</v>
      </c>
      <c r="BY32" s="691"/>
      <c r="BZ32" s="691"/>
      <c r="CA32" s="691"/>
      <c r="CB32" s="693"/>
      <c r="CD32" s="688"/>
      <c r="CE32" s="689"/>
      <c r="CF32" s="636" t="s">
        <v>311</v>
      </c>
      <c r="CG32" s="637"/>
      <c r="CH32" s="637"/>
      <c r="CI32" s="637"/>
      <c r="CJ32" s="637"/>
      <c r="CK32" s="637"/>
      <c r="CL32" s="637"/>
      <c r="CM32" s="637"/>
      <c r="CN32" s="637"/>
      <c r="CO32" s="637"/>
      <c r="CP32" s="637"/>
      <c r="CQ32" s="638"/>
      <c r="CR32" s="621">
        <v>180</v>
      </c>
      <c r="CS32" s="622"/>
      <c r="CT32" s="622"/>
      <c r="CU32" s="622"/>
      <c r="CV32" s="622"/>
      <c r="CW32" s="622"/>
      <c r="CX32" s="622"/>
      <c r="CY32" s="623"/>
      <c r="CZ32" s="626">
        <v>0</v>
      </c>
      <c r="DA32" s="655"/>
      <c r="DB32" s="655"/>
      <c r="DC32" s="659"/>
      <c r="DD32" s="630">
        <v>180</v>
      </c>
      <c r="DE32" s="622"/>
      <c r="DF32" s="622"/>
      <c r="DG32" s="622"/>
      <c r="DH32" s="622"/>
      <c r="DI32" s="622"/>
      <c r="DJ32" s="622"/>
      <c r="DK32" s="623"/>
      <c r="DL32" s="630">
        <v>180</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312</v>
      </c>
      <c r="C33" s="619"/>
      <c r="D33" s="619"/>
      <c r="E33" s="619"/>
      <c r="F33" s="619"/>
      <c r="G33" s="619"/>
      <c r="H33" s="619"/>
      <c r="I33" s="619"/>
      <c r="J33" s="619"/>
      <c r="K33" s="619"/>
      <c r="L33" s="619"/>
      <c r="M33" s="619"/>
      <c r="N33" s="619"/>
      <c r="O33" s="619"/>
      <c r="P33" s="619"/>
      <c r="Q33" s="620"/>
      <c r="R33" s="621">
        <v>814689</v>
      </c>
      <c r="S33" s="622"/>
      <c r="T33" s="622"/>
      <c r="U33" s="622"/>
      <c r="V33" s="622"/>
      <c r="W33" s="622"/>
      <c r="X33" s="622"/>
      <c r="Y33" s="623"/>
      <c r="Z33" s="624">
        <v>1.8</v>
      </c>
      <c r="AA33" s="624"/>
      <c r="AB33" s="624"/>
      <c r="AC33" s="624"/>
      <c r="AD33" s="625" t="s">
        <v>235</v>
      </c>
      <c r="AE33" s="625"/>
      <c r="AF33" s="625"/>
      <c r="AG33" s="625"/>
      <c r="AH33" s="625"/>
      <c r="AI33" s="625"/>
      <c r="AJ33" s="625"/>
      <c r="AK33" s="625"/>
      <c r="AL33" s="626" t="s">
        <v>235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17129350</v>
      </c>
      <c r="CS33" s="657"/>
      <c r="CT33" s="657"/>
      <c r="CU33" s="657"/>
      <c r="CV33" s="657"/>
      <c r="CW33" s="657"/>
      <c r="CX33" s="657"/>
      <c r="CY33" s="658"/>
      <c r="CZ33" s="626">
        <v>38.700000000000003</v>
      </c>
      <c r="DA33" s="655"/>
      <c r="DB33" s="655"/>
      <c r="DC33" s="659"/>
      <c r="DD33" s="630">
        <v>13882670</v>
      </c>
      <c r="DE33" s="657"/>
      <c r="DF33" s="657"/>
      <c r="DG33" s="657"/>
      <c r="DH33" s="657"/>
      <c r="DI33" s="657"/>
      <c r="DJ33" s="657"/>
      <c r="DK33" s="658"/>
      <c r="DL33" s="630">
        <v>11077157</v>
      </c>
      <c r="DM33" s="657"/>
      <c r="DN33" s="657"/>
      <c r="DO33" s="657"/>
      <c r="DP33" s="657"/>
      <c r="DQ33" s="657"/>
      <c r="DR33" s="657"/>
      <c r="DS33" s="657"/>
      <c r="DT33" s="657"/>
      <c r="DU33" s="657"/>
      <c r="DV33" s="658"/>
      <c r="DW33" s="626">
        <v>44.5</v>
      </c>
      <c r="DX33" s="655"/>
      <c r="DY33" s="655"/>
      <c r="DZ33" s="655"/>
      <c r="EA33" s="655"/>
      <c r="EB33" s="655"/>
      <c r="EC33" s="656"/>
    </row>
    <row r="34" spans="2:133" ht="11.25" customHeight="1" x14ac:dyDescent="0.15">
      <c r="B34" s="618" t="s">
        <v>314</v>
      </c>
      <c r="C34" s="619"/>
      <c r="D34" s="619"/>
      <c r="E34" s="619"/>
      <c r="F34" s="619"/>
      <c r="G34" s="619"/>
      <c r="H34" s="619"/>
      <c r="I34" s="619"/>
      <c r="J34" s="619"/>
      <c r="K34" s="619"/>
      <c r="L34" s="619"/>
      <c r="M34" s="619"/>
      <c r="N34" s="619"/>
      <c r="O34" s="619"/>
      <c r="P34" s="619"/>
      <c r="Q34" s="620"/>
      <c r="R34" s="621">
        <v>882451</v>
      </c>
      <c r="S34" s="622"/>
      <c r="T34" s="622"/>
      <c r="U34" s="622"/>
      <c r="V34" s="622"/>
      <c r="W34" s="622"/>
      <c r="X34" s="622"/>
      <c r="Y34" s="623"/>
      <c r="Z34" s="624">
        <v>2</v>
      </c>
      <c r="AA34" s="624"/>
      <c r="AB34" s="624"/>
      <c r="AC34" s="624"/>
      <c r="AD34" s="625">
        <v>43554</v>
      </c>
      <c r="AE34" s="625"/>
      <c r="AF34" s="625"/>
      <c r="AG34" s="625"/>
      <c r="AH34" s="625"/>
      <c r="AI34" s="625"/>
      <c r="AJ34" s="625"/>
      <c r="AK34" s="625"/>
      <c r="AL34" s="626">
        <v>0.2</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7025333</v>
      </c>
      <c r="CS34" s="622"/>
      <c r="CT34" s="622"/>
      <c r="CU34" s="622"/>
      <c r="CV34" s="622"/>
      <c r="CW34" s="622"/>
      <c r="CX34" s="622"/>
      <c r="CY34" s="623"/>
      <c r="CZ34" s="626">
        <v>15.9</v>
      </c>
      <c r="DA34" s="655"/>
      <c r="DB34" s="655"/>
      <c r="DC34" s="659"/>
      <c r="DD34" s="630">
        <v>5198810</v>
      </c>
      <c r="DE34" s="622"/>
      <c r="DF34" s="622"/>
      <c r="DG34" s="622"/>
      <c r="DH34" s="622"/>
      <c r="DI34" s="622"/>
      <c r="DJ34" s="622"/>
      <c r="DK34" s="623"/>
      <c r="DL34" s="630">
        <v>4743951</v>
      </c>
      <c r="DM34" s="622"/>
      <c r="DN34" s="622"/>
      <c r="DO34" s="622"/>
      <c r="DP34" s="622"/>
      <c r="DQ34" s="622"/>
      <c r="DR34" s="622"/>
      <c r="DS34" s="622"/>
      <c r="DT34" s="622"/>
      <c r="DU34" s="622"/>
      <c r="DV34" s="623"/>
      <c r="DW34" s="626">
        <v>19.100000000000001</v>
      </c>
      <c r="DX34" s="655"/>
      <c r="DY34" s="655"/>
      <c r="DZ34" s="655"/>
      <c r="EA34" s="655"/>
      <c r="EB34" s="655"/>
      <c r="EC34" s="656"/>
    </row>
    <row r="35" spans="2:133" ht="11.25" customHeight="1" x14ac:dyDescent="0.15">
      <c r="B35" s="618" t="s">
        <v>318</v>
      </c>
      <c r="C35" s="619"/>
      <c r="D35" s="619"/>
      <c r="E35" s="619"/>
      <c r="F35" s="619"/>
      <c r="G35" s="619"/>
      <c r="H35" s="619"/>
      <c r="I35" s="619"/>
      <c r="J35" s="619"/>
      <c r="K35" s="619"/>
      <c r="L35" s="619"/>
      <c r="M35" s="619"/>
      <c r="N35" s="619"/>
      <c r="O35" s="619"/>
      <c r="P35" s="619"/>
      <c r="Q35" s="620"/>
      <c r="R35" s="621">
        <v>4920920</v>
      </c>
      <c r="S35" s="622"/>
      <c r="T35" s="622"/>
      <c r="U35" s="622"/>
      <c r="V35" s="622"/>
      <c r="W35" s="622"/>
      <c r="X35" s="622"/>
      <c r="Y35" s="623"/>
      <c r="Z35" s="624">
        <v>10.9</v>
      </c>
      <c r="AA35" s="624"/>
      <c r="AB35" s="624"/>
      <c r="AC35" s="624"/>
      <c r="AD35" s="625" t="s">
        <v>226</v>
      </c>
      <c r="AE35" s="625"/>
      <c r="AF35" s="625"/>
      <c r="AG35" s="625"/>
      <c r="AH35" s="625"/>
      <c r="AI35" s="625"/>
      <c r="AJ35" s="625"/>
      <c r="AK35" s="625"/>
      <c r="AL35" s="626" t="s">
        <v>235</v>
      </c>
      <c r="AM35" s="627"/>
      <c r="AN35" s="627"/>
      <c r="AO35" s="628"/>
      <c r="AP35" s="214"/>
      <c r="AQ35" s="694" t="s">
        <v>319</v>
      </c>
      <c r="AR35" s="695"/>
      <c r="AS35" s="695"/>
      <c r="AT35" s="695"/>
      <c r="AU35" s="695"/>
      <c r="AV35" s="695"/>
      <c r="AW35" s="695"/>
      <c r="AX35" s="695"/>
      <c r="AY35" s="696"/>
      <c r="AZ35" s="610">
        <v>7815949</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429652</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92026</v>
      </c>
      <c r="CS35" s="657"/>
      <c r="CT35" s="657"/>
      <c r="CU35" s="657"/>
      <c r="CV35" s="657"/>
      <c r="CW35" s="657"/>
      <c r="CX35" s="657"/>
      <c r="CY35" s="658"/>
      <c r="CZ35" s="626">
        <v>0.2</v>
      </c>
      <c r="DA35" s="655"/>
      <c r="DB35" s="655"/>
      <c r="DC35" s="659"/>
      <c r="DD35" s="630">
        <v>79881</v>
      </c>
      <c r="DE35" s="657"/>
      <c r="DF35" s="657"/>
      <c r="DG35" s="657"/>
      <c r="DH35" s="657"/>
      <c r="DI35" s="657"/>
      <c r="DJ35" s="657"/>
      <c r="DK35" s="658"/>
      <c r="DL35" s="630">
        <v>79881</v>
      </c>
      <c r="DM35" s="657"/>
      <c r="DN35" s="657"/>
      <c r="DO35" s="657"/>
      <c r="DP35" s="657"/>
      <c r="DQ35" s="657"/>
      <c r="DR35" s="657"/>
      <c r="DS35" s="657"/>
      <c r="DT35" s="657"/>
      <c r="DU35" s="657"/>
      <c r="DV35" s="658"/>
      <c r="DW35" s="626">
        <v>0.3</v>
      </c>
      <c r="DX35" s="655"/>
      <c r="DY35" s="655"/>
      <c r="DZ35" s="655"/>
      <c r="EA35" s="655"/>
      <c r="EB35" s="655"/>
      <c r="EC35" s="656"/>
    </row>
    <row r="36" spans="2:133" ht="11.25" customHeight="1" x14ac:dyDescent="0.15">
      <c r="B36" s="618" t="s">
        <v>322</v>
      </c>
      <c r="C36" s="619"/>
      <c r="D36" s="619"/>
      <c r="E36" s="619"/>
      <c r="F36" s="619"/>
      <c r="G36" s="619"/>
      <c r="H36" s="619"/>
      <c r="I36" s="619"/>
      <c r="J36" s="619"/>
      <c r="K36" s="619"/>
      <c r="L36" s="619"/>
      <c r="M36" s="619"/>
      <c r="N36" s="619"/>
      <c r="O36" s="619"/>
      <c r="P36" s="619"/>
      <c r="Q36" s="620"/>
      <c r="R36" s="621" t="s">
        <v>235</v>
      </c>
      <c r="S36" s="622"/>
      <c r="T36" s="622"/>
      <c r="U36" s="622"/>
      <c r="V36" s="622"/>
      <c r="W36" s="622"/>
      <c r="X36" s="622"/>
      <c r="Y36" s="623"/>
      <c r="Z36" s="624" t="s">
        <v>226</v>
      </c>
      <c r="AA36" s="624"/>
      <c r="AB36" s="624"/>
      <c r="AC36" s="624"/>
      <c r="AD36" s="625" t="s">
        <v>235</v>
      </c>
      <c r="AE36" s="625"/>
      <c r="AF36" s="625"/>
      <c r="AG36" s="625"/>
      <c r="AH36" s="625"/>
      <c r="AI36" s="625"/>
      <c r="AJ36" s="625"/>
      <c r="AK36" s="625"/>
      <c r="AL36" s="626" t="s">
        <v>235</v>
      </c>
      <c r="AM36" s="627"/>
      <c r="AN36" s="627"/>
      <c r="AO36" s="628"/>
      <c r="AQ36" s="698" t="s">
        <v>323</v>
      </c>
      <c r="AR36" s="699"/>
      <c r="AS36" s="699"/>
      <c r="AT36" s="699"/>
      <c r="AU36" s="699"/>
      <c r="AV36" s="699"/>
      <c r="AW36" s="699"/>
      <c r="AX36" s="699"/>
      <c r="AY36" s="700"/>
      <c r="AZ36" s="621">
        <v>2558371</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393216</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2655339</v>
      </c>
      <c r="CS36" s="622"/>
      <c r="CT36" s="622"/>
      <c r="CU36" s="622"/>
      <c r="CV36" s="622"/>
      <c r="CW36" s="622"/>
      <c r="CX36" s="622"/>
      <c r="CY36" s="623"/>
      <c r="CZ36" s="626">
        <v>6</v>
      </c>
      <c r="DA36" s="655"/>
      <c r="DB36" s="655"/>
      <c r="DC36" s="659"/>
      <c r="DD36" s="630">
        <v>2386840</v>
      </c>
      <c r="DE36" s="622"/>
      <c r="DF36" s="622"/>
      <c r="DG36" s="622"/>
      <c r="DH36" s="622"/>
      <c r="DI36" s="622"/>
      <c r="DJ36" s="622"/>
      <c r="DK36" s="623"/>
      <c r="DL36" s="630">
        <v>1624546</v>
      </c>
      <c r="DM36" s="622"/>
      <c r="DN36" s="622"/>
      <c r="DO36" s="622"/>
      <c r="DP36" s="622"/>
      <c r="DQ36" s="622"/>
      <c r="DR36" s="622"/>
      <c r="DS36" s="622"/>
      <c r="DT36" s="622"/>
      <c r="DU36" s="622"/>
      <c r="DV36" s="623"/>
      <c r="DW36" s="626">
        <v>6.5</v>
      </c>
      <c r="DX36" s="655"/>
      <c r="DY36" s="655"/>
      <c r="DZ36" s="655"/>
      <c r="EA36" s="655"/>
      <c r="EB36" s="655"/>
      <c r="EC36" s="656"/>
    </row>
    <row r="37" spans="2:133" ht="11.25" customHeight="1" x14ac:dyDescent="0.15">
      <c r="B37" s="618" t="s">
        <v>326</v>
      </c>
      <c r="C37" s="619"/>
      <c r="D37" s="619"/>
      <c r="E37" s="619"/>
      <c r="F37" s="619"/>
      <c r="G37" s="619"/>
      <c r="H37" s="619"/>
      <c r="I37" s="619"/>
      <c r="J37" s="619"/>
      <c r="K37" s="619"/>
      <c r="L37" s="619"/>
      <c r="M37" s="619"/>
      <c r="N37" s="619"/>
      <c r="O37" s="619"/>
      <c r="P37" s="619"/>
      <c r="Q37" s="620"/>
      <c r="R37" s="621">
        <v>1607220</v>
      </c>
      <c r="S37" s="622"/>
      <c r="T37" s="622"/>
      <c r="U37" s="622"/>
      <c r="V37" s="622"/>
      <c r="W37" s="622"/>
      <c r="X37" s="622"/>
      <c r="Y37" s="623"/>
      <c r="Z37" s="624">
        <v>3.6</v>
      </c>
      <c r="AA37" s="624"/>
      <c r="AB37" s="624"/>
      <c r="AC37" s="624"/>
      <c r="AD37" s="625" t="s">
        <v>235</v>
      </c>
      <c r="AE37" s="625"/>
      <c r="AF37" s="625"/>
      <c r="AG37" s="625"/>
      <c r="AH37" s="625"/>
      <c r="AI37" s="625"/>
      <c r="AJ37" s="625"/>
      <c r="AK37" s="625"/>
      <c r="AL37" s="626" t="s">
        <v>235</v>
      </c>
      <c r="AM37" s="627"/>
      <c r="AN37" s="627"/>
      <c r="AO37" s="628"/>
      <c r="AQ37" s="698" t="s">
        <v>327</v>
      </c>
      <c r="AR37" s="699"/>
      <c r="AS37" s="699"/>
      <c r="AT37" s="699"/>
      <c r="AU37" s="699"/>
      <c r="AV37" s="699"/>
      <c r="AW37" s="699"/>
      <c r="AX37" s="699"/>
      <c r="AY37" s="700"/>
      <c r="AZ37" s="621">
        <v>1823724</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13969</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261652</v>
      </c>
      <c r="CS37" s="657"/>
      <c r="CT37" s="657"/>
      <c r="CU37" s="657"/>
      <c r="CV37" s="657"/>
      <c r="CW37" s="657"/>
      <c r="CX37" s="657"/>
      <c r="CY37" s="658"/>
      <c r="CZ37" s="626">
        <v>0.6</v>
      </c>
      <c r="DA37" s="655"/>
      <c r="DB37" s="655"/>
      <c r="DC37" s="659"/>
      <c r="DD37" s="630">
        <v>261652</v>
      </c>
      <c r="DE37" s="657"/>
      <c r="DF37" s="657"/>
      <c r="DG37" s="657"/>
      <c r="DH37" s="657"/>
      <c r="DI37" s="657"/>
      <c r="DJ37" s="657"/>
      <c r="DK37" s="658"/>
      <c r="DL37" s="630">
        <v>199920</v>
      </c>
      <c r="DM37" s="657"/>
      <c r="DN37" s="657"/>
      <c r="DO37" s="657"/>
      <c r="DP37" s="657"/>
      <c r="DQ37" s="657"/>
      <c r="DR37" s="657"/>
      <c r="DS37" s="657"/>
      <c r="DT37" s="657"/>
      <c r="DU37" s="657"/>
      <c r="DV37" s="658"/>
      <c r="DW37" s="626">
        <v>0.8</v>
      </c>
      <c r="DX37" s="655"/>
      <c r="DY37" s="655"/>
      <c r="DZ37" s="655"/>
      <c r="EA37" s="655"/>
      <c r="EB37" s="655"/>
      <c r="EC37" s="656"/>
    </row>
    <row r="38" spans="2:133" ht="11.25" customHeight="1" x14ac:dyDescent="0.15">
      <c r="B38" s="666" t="s">
        <v>330</v>
      </c>
      <c r="C38" s="667"/>
      <c r="D38" s="667"/>
      <c r="E38" s="667"/>
      <c r="F38" s="667"/>
      <c r="G38" s="667"/>
      <c r="H38" s="667"/>
      <c r="I38" s="667"/>
      <c r="J38" s="667"/>
      <c r="K38" s="667"/>
      <c r="L38" s="667"/>
      <c r="M38" s="667"/>
      <c r="N38" s="667"/>
      <c r="O38" s="667"/>
      <c r="P38" s="667"/>
      <c r="Q38" s="668"/>
      <c r="R38" s="701">
        <v>45018096</v>
      </c>
      <c r="S38" s="702"/>
      <c r="T38" s="702"/>
      <c r="U38" s="702"/>
      <c r="V38" s="702"/>
      <c r="W38" s="702"/>
      <c r="X38" s="702"/>
      <c r="Y38" s="703"/>
      <c r="Z38" s="704">
        <v>100</v>
      </c>
      <c r="AA38" s="704"/>
      <c r="AB38" s="704"/>
      <c r="AC38" s="704"/>
      <c r="AD38" s="705">
        <v>23290794</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18587</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22693</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5973638</v>
      </c>
      <c r="CS38" s="622"/>
      <c r="CT38" s="622"/>
      <c r="CU38" s="622"/>
      <c r="CV38" s="622"/>
      <c r="CW38" s="622"/>
      <c r="CX38" s="622"/>
      <c r="CY38" s="623"/>
      <c r="CZ38" s="626">
        <v>13.5</v>
      </c>
      <c r="DA38" s="655"/>
      <c r="DB38" s="655"/>
      <c r="DC38" s="659"/>
      <c r="DD38" s="630">
        <v>5381432</v>
      </c>
      <c r="DE38" s="622"/>
      <c r="DF38" s="622"/>
      <c r="DG38" s="622"/>
      <c r="DH38" s="622"/>
      <c r="DI38" s="622"/>
      <c r="DJ38" s="622"/>
      <c r="DK38" s="623"/>
      <c r="DL38" s="630">
        <v>3986037</v>
      </c>
      <c r="DM38" s="622"/>
      <c r="DN38" s="622"/>
      <c r="DO38" s="622"/>
      <c r="DP38" s="622"/>
      <c r="DQ38" s="622"/>
      <c r="DR38" s="622"/>
      <c r="DS38" s="622"/>
      <c r="DT38" s="622"/>
      <c r="DU38" s="622"/>
      <c r="DV38" s="623"/>
      <c r="DW38" s="626">
        <v>16</v>
      </c>
      <c r="DX38" s="655"/>
      <c r="DY38" s="655"/>
      <c r="DZ38" s="655"/>
      <c r="EA38" s="655"/>
      <c r="EB38" s="655"/>
      <c r="EC38" s="656"/>
    </row>
    <row r="39" spans="2:133" ht="11.25" customHeight="1" x14ac:dyDescent="0.15">
      <c r="AQ39" s="698" t="s">
        <v>334</v>
      </c>
      <c r="AR39" s="699"/>
      <c r="AS39" s="699"/>
      <c r="AT39" s="699"/>
      <c r="AU39" s="699"/>
      <c r="AV39" s="699"/>
      <c r="AW39" s="699"/>
      <c r="AX39" s="699"/>
      <c r="AY39" s="700"/>
      <c r="AZ39" s="621" t="s">
        <v>235</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98</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379347</v>
      </c>
      <c r="CS39" s="657"/>
      <c r="CT39" s="657"/>
      <c r="CU39" s="657"/>
      <c r="CV39" s="657"/>
      <c r="CW39" s="657"/>
      <c r="CX39" s="657"/>
      <c r="CY39" s="658"/>
      <c r="CZ39" s="626">
        <v>0.9</v>
      </c>
      <c r="DA39" s="655"/>
      <c r="DB39" s="655"/>
      <c r="DC39" s="659"/>
      <c r="DD39" s="630">
        <v>33437</v>
      </c>
      <c r="DE39" s="657"/>
      <c r="DF39" s="657"/>
      <c r="DG39" s="657"/>
      <c r="DH39" s="657"/>
      <c r="DI39" s="657"/>
      <c r="DJ39" s="657"/>
      <c r="DK39" s="658"/>
      <c r="DL39" s="630" t="s">
        <v>235</v>
      </c>
      <c r="DM39" s="657"/>
      <c r="DN39" s="657"/>
      <c r="DO39" s="657"/>
      <c r="DP39" s="657"/>
      <c r="DQ39" s="657"/>
      <c r="DR39" s="657"/>
      <c r="DS39" s="657"/>
      <c r="DT39" s="657"/>
      <c r="DU39" s="657"/>
      <c r="DV39" s="658"/>
      <c r="DW39" s="626" t="s">
        <v>235</v>
      </c>
      <c r="DX39" s="655"/>
      <c r="DY39" s="655"/>
      <c r="DZ39" s="655"/>
      <c r="EA39" s="655"/>
      <c r="EB39" s="655"/>
      <c r="EC39" s="656"/>
    </row>
    <row r="40" spans="2:133" ht="11.25" customHeight="1" x14ac:dyDescent="0.15">
      <c r="AQ40" s="698" t="s">
        <v>338</v>
      </c>
      <c r="AR40" s="699"/>
      <c r="AS40" s="699"/>
      <c r="AT40" s="699"/>
      <c r="AU40" s="699"/>
      <c r="AV40" s="699"/>
      <c r="AW40" s="699"/>
      <c r="AX40" s="699"/>
      <c r="AY40" s="700"/>
      <c r="AZ40" s="621">
        <v>905287</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104</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1003667</v>
      </c>
      <c r="CS40" s="622"/>
      <c r="CT40" s="622"/>
      <c r="CU40" s="622"/>
      <c r="CV40" s="622"/>
      <c r="CW40" s="622"/>
      <c r="CX40" s="622"/>
      <c r="CY40" s="623"/>
      <c r="CZ40" s="626">
        <v>2.2999999999999998</v>
      </c>
      <c r="DA40" s="655"/>
      <c r="DB40" s="655"/>
      <c r="DC40" s="659"/>
      <c r="DD40" s="630">
        <v>802270</v>
      </c>
      <c r="DE40" s="622"/>
      <c r="DF40" s="622"/>
      <c r="DG40" s="622"/>
      <c r="DH40" s="622"/>
      <c r="DI40" s="622"/>
      <c r="DJ40" s="622"/>
      <c r="DK40" s="623"/>
      <c r="DL40" s="630">
        <v>642742</v>
      </c>
      <c r="DM40" s="622"/>
      <c r="DN40" s="622"/>
      <c r="DO40" s="622"/>
      <c r="DP40" s="622"/>
      <c r="DQ40" s="622"/>
      <c r="DR40" s="622"/>
      <c r="DS40" s="622"/>
      <c r="DT40" s="622"/>
      <c r="DU40" s="622"/>
      <c r="DV40" s="623"/>
      <c r="DW40" s="626">
        <v>2.6</v>
      </c>
      <c r="DX40" s="655"/>
      <c r="DY40" s="655"/>
      <c r="DZ40" s="655"/>
      <c r="EA40" s="655"/>
      <c r="EB40" s="655"/>
      <c r="EC40" s="656"/>
    </row>
    <row r="41" spans="2:133" ht="11.25" customHeight="1" x14ac:dyDescent="0.15">
      <c r="AQ41" s="708" t="s">
        <v>341</v>
      </c>
      <c r="AR41" s="709"/>
      <c r="AS41" s="709"/>
      <c r="AT41" s="709"/>
      <c r="AU41" s="709"/>
      <c r="AV41" s="709"/>
      <c r="AW41" s="709"/>
      <c r="AX41" s="709"/>
      <c r="AY41" s="710"/>
      <c r="AZ41" s="701">
        <v>2509980</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292</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235</v>
      </c>
      <c r="CS41" s="657"/>
      <c r="CT41" s="657"/>
      <c r="CU41" s="657"/>
      <c r="CV41" s="657"/>
      <c r="CW41" s="657"/>
      <c r="CX41" s="657"/>
      <c r="CY41" s="658"/>
      <c r="CZ41" s="626" t="s">
        <v>235</v>
      </c>
      <c r="DA41" s="655"/>
      <c r="DB41" s="655"/>
      <c r="DC41" s="659"/>
      <c r="DD41" s="630" t="s">
        <v>235</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6353775</v>
      </c>
      <c r="CS42" s="622"/>
      <c r="CT42" s="622"/>
      <c r="CU42" s="622"/>
      <c r="CV42" s="622"/>
      <c r="CW42" s="622"/>
      <c r="CX42" s="622"/>
      <c r="CY42" s="623"/>
      <c r="CZ42" s="626">
        <v>14.3</v>
      </c>
      <c r="DA42" s="627"/>
      <c r="DB42" s="627"/>
      <c r="DC42" s="722"/>
      <c r="DD42" s="630">
        <v>1329599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92187</v>
      </c>
      <c r="CS43" s="657"/>
      <c r="CT43" s="657"/>
      <c r="CU43" s="657"/>
      <c r="CV43" s="657"/>
      <c r="CW43" s="657"/>
      <c r="CX43" s="657"/>
      <c r="CY43" s="658"/>
      <c r="CZ43" s="626">
        <v>0.2</v>
      </c>
      <c r="DA43" s="655"/>
      <c r="DB43" s="655"/>
      <c r="DC43" s="659"/>
      <c r="DD43" s="630">
        <v>88653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348</v>
      </c>
      <c r="CD44" s="733" t="s">
        <v>300</v>
      </c>
      <c r="CE44" s="734"/>
      <c r="CF44" s="618" t="s">
        <v>349</v>
      </c>
      <c r="CG44" s="619"/>
      <c r="CH44" s="619"/>
      <c r="CI44" s="619"/>
      <c r="CJ44" s="619"/>
      <c r="CK44" s="619"/>
      <c r="CL44" s="619"/>
      <c r="CM44" s="619"/>
      <c r="CN44" s="619"/>
      <c r="CO44" s="619"/>
      <c r="CP44" s="619"/>
      <c r="CQ44" s="620"/>
      <c r="CR44" s="621">
        <v>6318800</v>
      </c>
      <c r="CS44" s="622"/>
      <c r="CT44" s="622"/>
      <c r="CU44" s="622"/>
      <c r="CV44" s="622"/>
      <c r="CW44" s="622"/>
      <c r="CX44" s="622"/>
      <c r="CY44" s="623"/>
      <c r="CZ44" s="626">
        <v>14.3</v>
      </c>
      <c r="DA44" s="627"/>
      <c r="DB44" s="627"/>
      <c r="DC44" s="722"/>
      <c r="DD44" s="630">
        <v>1302827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350</v>
      </c>
      <c r="CG45" s="619"/>
      <c r="CH45" s="619"/>
      <c r="CI45" s="619"/>
      <c r="CJ45" s="619"/>
      <c r="CK45" s="619"/>
      <c r="CL45" s="619"/>
      <c r="CM45" s="619"/>
      <c r="CN45" s="619"/>
      <c r="CO45" s="619"/>
      <c r="CP45" s="619"/>
      <c r="CQ45" s="620"/>
      <c r="CR45" s="621">
        <v>2318226</v>
      </c>
      <c r="CS45" s="657"/>
      <c r="CT45" s="657"/>
      <c r="CU45" s="657"/>
      <c r="CV45" s="657"/>
      <c r="CW45" s="657"/>
      <c r="CX45" s="657"/>
      <c r="CY45" s="658"/>
      <c r="CZ45" s="626">
        <v>5.2</v>
      </c>
      <c r="DA45" s="655"/>
      <c r="DB45" s="655"/>
      <c r="DC45" s="659"/>
      <c r="DD45" s="630">
        <v>112724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351</v>
      </c>
      <c r="CG46" s="619"/>
      <c r="CH46" s="619"/>
      <c r="CI46" s="619"/>
      <c r="CJ46" s="619"/>
      <c r="CK46" s="619"/>
      <c r="CL46" s="619"/>
      <c r="CM46" s="619"/>
      <c r="CN46" s="619"/>
      <c r="CO46" s="619"/>
      <c r="CP46" s="619"/>
      <c r="CQ46" s="620"/>
      <c r="CR46" s="621">
        <v>3798108</v>
      </c>
      <c r="CS46" s="622"/>
      <c r="CT46" s="622"/>
      <c r="CU46" s="622"/>
      <c r="CV46" s="622"/>
      <c r="CW46" s="622"/>
      <c r="CX46" s="622"/>
      <c r="CY46" s="623"/>
      <c r="CZ46" s="626">
        <v>8.6</v>
      </c>
      <c r="DA46" s="627"/>
      <c r="DB46" s="627"/>
      <c r="DC46" s="722"/>
      <c r="DD46" s="630">
        <v>1016368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352</v>
      </c>
      <c r="CG47" s="619"/>
      <c r="CH47" s="619"/>
      <c r="CI47" s="619"/>
      <c r="CJ47" s="619"/>
      <c r="CK47" s="619"/>
      <c r="CL47" s="619"/>
      <c r="CM47" s="619"/>
      <c r="CN47" s="619"/>
      <c r="CO47" s="619"/>
      <c r="CP47" s="619"/>
      <c r="CQ47" s="620"/>
      <c r="CR47" s="621">
        <v>34975</v>
      </c>
      <c r="CS47" s="657"/>
      <c r="CT47" s="657"/>
      <c r="CU47" s="657"/>
      <c r="CV47" s="657"/>
      <c r="CW47" s="657"/>
      <c r="CX47" s="657"/>
      <c r="CY47" s="658"/>
      <c r="CZ47" s="626">
        <v>0.1</v>
      </c>
      <c r="DA47" s="655"/>
      <c r="DB47" s="655"/>
      <c r="DC47" s="659"/>
      <c r="DD47" s="630">
        <v>26772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353</v>
      </c>
      <c r="CG48" s="619"/>
      <c r="CH48" s="619"/>
      <c r="CI48" s="619"/>
      <c r="CJ48" s="619"/>
      <c r="CK48" s="619"/>
      <c r="CL48" s="619"/>
      <c r="CM48" s="619"/>
      <c r="CN48" s="619"/>
      <c r="CO48" s="619"/>
      <c r="CP48" s="619"/>
      <c r="CQ48" s="620"/>
      <c r="CR48" s="621" t="s">
        <v>226</v>
      </c>
      <c r="CS48" s="622"/>
      <c r="CT48" s="622"/>
      <c r="CU48" s="622"/>
      <c r="CV48" s="622"/>
      <c r="CW48" s="622"/>
      <c r="CX48" s="622"/>
      <c r="CY48" s="623"/>
      <c r="CZ48" s="626" t="s">
        <v>235</v>
      </c>
      <c r="DA48" s="627"/>
      <c r="DB48" s="627"/>
      <c r="DC48" s="722"/>
      <c r="DD48" s="630" t="s">
        <v>250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354</v>
      </c>
      <c r="CE49" s="667"/>
      <c r="CF49" s="667"/>
      <c r="CG49" s="667"/>
      <c r="CH49" s="667"/>
      <c r="CI49" s="667"/>
      <c r="CJ49" s="667"/>
      <c r="CK49" s="667"/>
      <c r="CL49" s="667"/>
      <c r="CM49" s="667"/>
      <c r="CN49" s="667"/>
      <c r="CO49" s="667"/>
      <c r="CP49" s="667"/>
      <c r="CQ49" s="668"/>
      <c r="CR49" s="701">
        <v>44296931</v>
      </c>
      <c r="CS49" s="691"/>
      <c r="CT49" s="691"/>
      <c r="CU49" s="691"/>
      <c r="CV49" s="691"/>
      <c r="CW49" s="691"/>
      <c r="CX49" s="691"/>
      <c r="CY49" s="723"/>
      <c r="CZ49" s="706">
        <v>100</v>
      </c>
      <c r="DA49" s="724"/>
      <c r="DB49" s="724"/>
      <c r="DC49" s="725"/>
      <c r="DD49" s="726">
        <v>27899776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BP7YtzhhCEl/2MqIqQEGWxoXxtYA0nTHXHeGyXMc439ugjAnzzBKU3THyvPNsfpUG5iM+Eis9Dmwi0x7KhRSXA==" saltValue="+06NttToU6h7RIHHpWcY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377</v>
      </c>
      <c r="C7" s="754"/>
      <c r="D7" s="754"/>
      <c r="E7" s="754"/>
      <c r="F7" s="754"/>
      <c r="G7" s="754"/>
      <c r="H7" s="754"/>
      <c r="I7" s="754"/>
      <c r="J7" s="754"/>
      <c r="K7" s="754"/>
      <c r="L7" s="754"/>
      <c r="M7" s="754"/>
      <c r="N7" s="754"/>
      <c r="O7" s="754"/>
      <c r="P7" s="755"/>
      <c r="Q7" s="756">
        <v>44941</v>
      </c>
      <c r="R7" s="757"/>
      <c r="S7" s="757"/>
      <c r="T7" s="757"/>
      <c r="U7" s="757"/>
      <c r="V7" s="757">
        <v>44243</v>
      </c>
      <c r="W7" s="757"/>
      <c r="X7" s="757"/>
      <c r="Y7" s="757"/>
      <c r="Z7" s="757"/>
      <c r="AA7" s="757">
        <v>698</v>
      </c>
      <c r="AB7" s="757"/>
      <c r="AC7" s="757"/>
      <c r="AD7" s="757"/>
      <c r="AE7" s="758"/>
      <c r="AF7" s="759">
        <v>538</v>
      </c>
      <c r="AG7" s="760"/>
      <c r="AH7" s="760"/>
      <c r="AI7" s="760"/>
      <c r="AJ7" s="761"/>
      <c r="AK7" s="796">
        <v>1267</v>
      </c>
      <c r="AL7" s="797"/>
      <c r="AM7" s="797"/>
      <c r="AN7" s="797"/>
      <c r="AO7" s="797"/>
      <c r="AP7" s="797">
        <v>39441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580</v>
      </c>
      <c r="BT7" s="801"/>
      <c r="BU7" s="801"/>
      <c r="BV7" s="801"/>
      <c r="BW7" s="801"/>
      <c r="BX7" s="801"/>
      <c r="BY7" s="801"/>
      <c r="BZ7" s="801"/>
      <c r="CA7" s="801"/>
      <c r="CB7" s="801"/>
      <c r="CC7" s="801"/>
      <c r="CD7" s="801"/>
      <c r="CE7" s="801"/>
      <c r="CF7" s="801"/>
      <c r="CG7" s="802"/>
      <c r="CH7" s="793">
        <v>1</v>
      </c>
      <c r="CI7" s="794"/>
      <c r="CJ7" s="794"/>
      <c r="CK7" s="794"/>
      <c r="CL7" s="795"/>
      <c r="CM7" s="793">
        <v>21</v>
      </c>
      <c r="CN7" s="794"/>
      <c r="CO7" s="794"/>
      <c r="CP7" s="794"/>
      <c r="CQ7" s="795"/>
      <c r="CR7" s="793">
        <v>4</v>
      </c>
      <c r="CS7" s="794"/>
      <c r="CT7" s="794"/>
      <c r="CU7" s="794"/>
      <c r="CV7" s="795"/>
      <c r="CW7" s="793" t="s">
        <v>600</v>
      </c>
      <c r="CX7" s="794"/>
      <c r="CY7" s="794"/>
      <c r="CZ7" s="794"/>
      <c r="DA7" s="795"/>
      <c r="DB7" s="793" t="s">
        <v>601</v>
      </c>
      <c r="DC7" s="794"/>
      <c r="DD7" s="794"/>
      <c r="DE7" s="794"/>
      <c r="DF7" s="795"/>
      <c r="DG7" s="793" t="s">
        <v>602</v>
      </c>
      <c r="DH7" s="794"/>
      <c r="DI7" s="794"/>
      <c r="DJ7" s="794"/>
      <c r="DK7" s="795"/>
      <c r="DL7" s="793" t="s">
        <v>603</v>
      </c>
      <c r="DM7" s="794"/>
      <c r="DN7" s="794"/>
      <c r="DO7" s="794"/>
      <c r="DP7" s="795"/>
      <c r="DQ7" s="793" t="s">
        <v>600</v>
      </c>
      <c r="DR7" s="794"/>
      <c r="DS7" s="794"/>
      <c r="DT7" s="794"/>
      <c r="DU7" s="795"/>
      <c r="DV7" s="774"/>
      <c r="DW7" s="775"/>
      <c r="DX7" s="775"/>
      <c r="DY7" s="775"/>
      <c r="DZ7" s="776"/>
      <c r="EA7" s="234"/>
    </row>
    <row r="8" spans="1:131" s="235" customFormat="1" ht="26.25" customHeight="1" x14ac:dyDescent="0.15">
      <c r="A8" s="241">
        <v>2</v>
      </c>
      <c r="B8" s="777" t="s">
        <v>378</v>
      </c>
      <c r="C8" s="778"/>
      <c r="D8" s="778"/>
      <c r="E8" s="778"/>
      <c r="F8" s="778"/>
      <c r="G8" s="778"/>
      <c r="H8" s="778"/>
      <c r="I8" s="778"/>
      <c r="J8" s="778"/>
      <c r="K8" s="778"/>
      <c r="L8" s="778"/>
      <c r="M8" s="778"/>
      <c r="N8" s="778"/>
      <c r="O8" s="778"/>
      <c r="P8" s="779"/>
      <c r="Q8" s="780">
        <v>103</v>
      </c>
      <c r="R8" s="781"/>
      <c r="S8" s="781"/>
      <c r="T8" s="781"/>
      <c r="U8" s="781"/>
      <c r="V8" s="781">
        <v>80</v>
      </c>
      <c r="W8" s="781"/>
      <c r="X8" s="781"/>
      <c r="Y8" s="781"/>
      <c r="Z8" s="781"/>
      <c r="AA8" s="781">
        <v>23</v>
      </c>
      <c r="AB8" s="781"/>
      <c r="AC8" s="781"/>
      <c r="AD8" s="781"/>
      <c r="AE8" s="782"/>
      <c r="AF8" s="783">
        <v>23</v>
      </c>
      <c r="AG8" s="784"/>
      <c r="AH8" s="784"/>
      <c r="AI8" s="784"/>
      <c r="AJ8" s="785"/>
      <c r="AK8" s="786">
        <v>9</v>
      </c>
      <c r="AL8" s="787"/>
      <c r="AM8" s="787"/>
      <c r="AN8" s="787"/>
      <c r="AO8" s="787"/>
      <c r="AP8" s="787" t="s">
        <v>577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581</v>
      </c>
      <c r="BT8" s="791"/>
      <c r="BU8" s="791"/>
      <c r="BV8" s="791"/>
      <c r="BW8" s="791"/>
      <c r="BX8" s="791"/>
      <c r="BY8" s="791"/>
      <c r="BZ8" s="791"/>
      <c r="CA8" s="791"/>
      <c r="CB8" s="791"/>
      <c r="CC8" s="791"/>
      <c r="CD8" s="791"/>
      <c r="CE8" s="791"/>
      <c r="CF8" s="791"/>
      <c r="CG8" s="792"/>
      <c r="CH8" s="803">
        <v>-12</v>
      </c>
      <c r="CI8" s="804"/>
      <c r="CJ8" s="804"/>
      <c r="CK8" s="804"/>
      <c r="CL8" s="805"/>
      <c r="CM8" s="803">
        <v>431</v>
      </c>
      <c r="CN8" s="804"/>
      <c r="CO8" s="804"/>
      <c r="CP8" s="804"/>
      <c r="CQ8" s="805"/>
      <c r="CR8" s="803">
        <v>204</v>
      </c>
      <c r="CS8" s="804"/>
      <c r="CT8" s="804"/>
      <c r="CU8" s="804"/>
      <c r="CV8" s="805"/>
      <c r="CW8" s="803">
        <v>16</v>
      </c>
      <c r="CX8" s="804"/>
      <c r="CY8" s="804"/>
      <c r="CZ8" s="804"/>
      <c r="DA8" s="805"/>
      <c r="DB8" s="803" t="s">
        <v>600</v>
      </c>
      <c r="DC8" s="804"/>
      <c r="DD8" s="804"/>
      <c r="DE8" s="804"/>
      <c r="DF8" s="805"/>
      <c r="DG8" s="803" t="s">
        <v>600</v>
      </c>
      <c r="DH8" s="804"/>
      <c r="DI8" s="804"/>
      <c r="DJ8" s="804"/>
      <c r="DK8" s="805"/>
      <c r="DL8" s="809" t="s">
        <v>604</v>
      </c>
      <c r="DM8" s="804"/>
      <c r="DN8" s="804"/>
      <c r="DO8" s="804"/>
      <c r="DP8" s="805"/>
      <c r="DQ8" s="803" t="s">
        <v>601</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582</v>
      </c>
      <c r="BT9" s="791"/>
      <c r="BU9" s="791"/>
      <c r="BV9" s="791"/>
      <c r="BW9" s="791"/>
      <c r="BX9" s="791"/>
      <c r="BY9" s="791"/>
      <c r="BZ9" s="791"/>
      <c r="CA9" s="791"/>
      <c r="CB9" s="791"/>
      <c r="CC9" s="791"/>
      <c r="CD9" s="791"/>
      <c r="CE9" s="791"/>
      <c r="CF9" s="791"/>
      <c r="CG9" s="792"/>
      <c r="CH9" s="803">
        <v>-17</v>
      </c>
      <c r="CI9" s="804"/>
      <c r="CJ9" s="804"/>
      <c r="CK9" s="804"/>
      <c r="CL9" s="805"/>
      <c r="CM9" s="803">
        <v>32</v>
      </c>
      <c r="CN9" s="804"/>
      <c r="CO9" s="804"/>
      <c r="CP9" s="804"/>
      <c r="CQ9" s="805"/>
      <c r="CR9" s="803">
        <v>40</v>
      </c>
      <c r="CS9" s="804"/>
      <c r="CT9" s="804"/>
      <c r="CU9" s="804"/>
      <c r="CV9" s="805"/>
      <c r="CW9" s="803">
        <v>11</v>
      </c>
      <c r="CX9" s="804"/>
      <c r="CY9" s="804"/>
      <c r="CZ9" s="804"/>
      <c r="DA9" s="805"/>
      <c r="DB9" s="803">
        <v>2</v>
      </c>
      <c r="DC9" s="804"/>
      <c r="DD9" s="804"/>
      <c r="DE9" s="804"/>
      <c r="DF9" s="805"/>
      <c r="DG9" s="803" t="s">
        <v>600</v>
      </c>
      <c r="DH9" s="804"/>
      <c r="DI9" s="804"/>
      <c r="DJ9" s="804"/>
      <c r="DK9" s="805"/>
      <c r="DL9" s="803" t="s">
        <v>600</v>
      </c>
      <c r="DM9" s="804"/>
      <c r="DN9" s="804"/>
      <c r="DO9" s="804"/>
      <c r="DP9" s="805"/>
      <c r="DQ9" s="803" t="s">
        <v>600</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583</v>
      </c>
      <c r="BT10" s="791"/>
      <c r="BU10" s="791"/>
      <c r="BV10" s="791"/>
      <c r="BW10" s="791"/>
      <c r="BX10" s="791"/>
      <c r="BY10" s="791"/>
      <c r="BZ10" s="791"/>
      <c r="CA10" s="791"/>
      <c r="CB10" s="791"/>
      <c r="CC10" s="791"/>
      <c r="CD10" s="791"/>
      <c r="CE10" s="791"/>
      <c r="CF10" s="791"/>
      <c r="CG10" s="792"/>
      <c r="CH10" s="803">
        <v>-7</v>
      </c>
      <c r="CI10" s="804"/>
      <c r="CJ10" s="804"/>
      <c r="CK10" s="804"/>
      <c r="CL10" s="805"/>
      <c r="CM10" s="803">
        <v>323</v>
      </c>
      <c r="CN10" s="804"/>
      <c r="CO10" s="804"/>
      <c r="CP10" s="804"/>
      <c r="CQ10" s="805"/>
      <c r="CR10" s="803">
        <v>15</v>
      </c>
      <c r="CS10" s="804"/>
      <c r="CT10" s="804"/>
      <c r="CU10" s="804"/>
      <c r="CV10" s="805"/>
      <c r="CW10" s="803" t="s">
        <v>601</v>
      </c>
      <c r="CX10" s="804"/>
      <c r="CY10" s="804"/>
      <c r="CZ10" s="804"/>
      <c r="DA10" s="805"/>
      <c r="DB10" s="803" t="s">
        <v>600</v>
      </c>
      <c r="DC10" s="804"/>
      <c r="DD10" s="804"/>
      <c r="DE10" s="804"/>
      <c r="DF10" s="805"/>
      <c r="DG10" s="803" t="s">
        <v>599</v>
      </c>
      <c r="DH10" s="804"/>
      <c r="DI10" s="804"/>
      <c r="DJ10" s="804"/>
      <c r="DK10" s="805"/>
      <c r="DL10" s="803" t="s">
        <v>600</v>
      </c>
      <c r="DM10" s="804"/>
      <c r="DN10" s="804"/>
      <c r="DO10" s="804"/>
      <c r="DP10" s="805"/>
      <c r="DQ10" s="803" t="s">
        <v>605</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10"/>
      <c r="R22" s="811"/>
      <c r="S22" s="811"/>
      <c r="T22" s="811"/>
      <c r="U22" s="811"/>
      <c r="V22" s="811"/>
      <c r="W22" s="811"/>
      <c r="X22" s="811"/>
      <c r="Y22" s="811"/>
      <c r="Z22" s="811"/>
      <c r="AA22" s="811"/>
      <c r="AB22" s="811"/>
      <c r="AC22" s="811"/>
      <c r="AD22" s="811"/>
      <c r="AE22" s="812"/>
      <c r="AF22" s="783"/>
      <c r="AG22" s="784"/>
      <c r="AH22" s="784"/>
      <c r="AI22" s="784"/>
      <c r="AJ22" s="785"/>
      <c r="AK22" s="828"/>
      <c r="AL22" s="829"/>
      <c r="AM22" s="829"/>
      <c r="AN22" s="829"/>
      <c r="AO22" s="829"/>
      <c r="AP22" s="829"/>
      <c r="AQ22" s="829"/>
      <c r="AR22" s="829"/>
      <c r="AS22" s="829"/>
      <c r="AT22" s="829"/>
      <c r="AU22" s="830"/>
      <c r="AV22" s="830"/>
      <c r="AW22" s="830"/>
      <c r="AX22" s="830"/>
      <c r="AY22" s="831"/>
      <c r="AZ22" s="832" t="s">
        <v>379</v>
      </c>
      <c r="BA22" s="832"/>
      <c r="BB22" s="832"/>
      <c r="BC22" s="832"/>
      <c r="BD22" s="833"/>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3" t="s">
        <v>381</v>
      </c>
      <c r="C23" s="814"/>
      <c r="D23" s="814"/>
      <c r="E23" s="814"/>
      <c r="F23" s="814"/>
      <c r="G23" s="814"/>
      <c r="H23" s="814"/>
      <c r="I23" s="814"/>
      <c r="J23" s="814"/>
      <c r="K23" s="814"/>
      <c r="L23" s="814"/>
      <c r="M23" s="814"/>
      <c r="N23" s="814"/>
      <c r="O23" s="814"/>
      <c r="P23" s="815"/>
      <c r="Q23" s="816">
        <v>45044</v>
      </c>
      <c r="R23" s="817"/>
      <c r="S23" s="817"/>
      <c r="T23" s="817"/>
      <c r="U23" s="817"/>
      <c r="V23" s="818">
        <v>44323</v>
      </c>
      <c r="W23" s="819"/>
      <c r="X23" s="819"/>
      <c r="Y23" s="819"/>
      <c r="Z23" s="820"/>
      <c r="AA23" s="818">
        <v>721</v>
      </c>
      <c r="AB23" s="819"/>
      <c r="AC23" s="819"/>
      <c r="AD23" s="819"/>
      <c r="AE23" s="821"/>
      <c r="AF23" s="822">
        <v>561</v>
      </c>
      <c r="AG23" s="817"/>
      <c r="AH23" s="817"/>
      <c r="AI23" s="817"/>
      <c r="AJ23" s="823"/>
      <c r="AK23" s="824"/>
      <c r="AL23" s="825"/>
      <c r="AM23" s="825"/>
      <c r="AN23" s="825"/>
      <c r="AO23" s="825"/>
      <c r="AP23" s="818">
        <v>39441</v>
      </c>
      <c r="AQ23" s="819"/>
      <c r="AR23" s="819"/>
      <c r="AS23" s="819"/>
      <c r="AT23" s="820"/>
      <c r="AU23" s="826"/>
      <c r="AV23" s="826"/>
      <c r="AW23" s="826"/>
      <c r="AX23" s="826"/>
      <c r="AY23" s="827"/>
      <c r="AZ23" s="835" t="s">
        <v>382</v>
      </c>
      <c r="BA23" s="819"/>
      <c r="BB23" s="819"/>
      <c r="BC23" s="819"/>
      <c r="BD23" s="821"/>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4" t="s">
        <v>383</v>
      </c>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360</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6" t="s">
        <v>388</v>
      </c>
      <c r="AG26" s="837"/>
      <c r="AH26" s="837"/>
      <c r="AI26" s="837"/>
      <c r="AJ26" s="838"/>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9"/>
      <c r="AG27" s="840"/>
      <c r="AH27" s="840"/>
      <c r="AI27" s="840"/>
      <c r="AJ27" s="841"/>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6">
        <v>11740</v>
      </c>
      <c r="R28" s="847"/>
      <c r="S28" s="847"/>
      <c r="T28" s="847"/>
      <c r="U28" s="847"/>
      <c r="V28" s="847">
        <v>11310</v>
      </c>
      <c r="W28" s="847"/>
      <c r="X28" s="847"/>
      <c r="Y28" s="847"/>
      <c r="Z28" s="847"/>
      <c r="AA28" s="847">
        <v>430</v>
      </c>
      <c r="AB28" s="847"/>
      <c r="AC28" s="847"/>
      <c r="AD28" s="847"/>
      <c r="AE28" s="848"/>
      <c r="AF28" s="849">
        <v>430</v>
      </c>
      <c r="AG28" s="847"/>
      <c r="AH28" s="847"/>
      <c r="AI28" s="847"/>
      <c r="AJ28" s="850"/>
      <c r="AK28" s="851">
        <v>905</v>
      </c>
      <c r="AL28" s="842"/>
      <c r="AM28" s="842"/>
      <c r="AN28" s="842"/>
      <c r="AO28" s="842"/>
      <c r="AP28" s="842">
        <v>57</v>
      </c>
      <c r="AQ28" s="842"/>
      <c r="AR28" s="842"/>
      <c r="AS28" s="842"/>
      <c r="AT28" s="842"/>
      <c r="AU28" s="842" t="s">
        <v>577</v>
      </c>
      <c r="AV28" s="842"/>
      <c r="AW28" s="842"/>
      <c r="AX28" s="842"/>
      <c r="AY28" s="842"/>
      <c r="AZ28" s="843"/>
      <c r="BA28" s="843"/>
      <c r="BB28" s="843"/>
      <c r="BC28" s="843"/>
      <c r="BD28" s="843"/>
      <c r="BE28" s="844"/>
      <c r="BF28" s="844"/>
      <c r="BG28" s="844"/>
      <c r="BH28" s="844"/>
      <c r="BI28" s="845"/>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8175</v>
      </c>
      <c r="R29" s="781"/>
      <c r="S29" s="781"/>
      <c r="T29" s="781"/>
      <c r="U29" s="781"/>
      <c r="V29" s="781">
        <v>8158</v>
      </c>
      <c r="W29" s="781"/>
      <c r="X29" s="781"/>
      <c r="Y29" s="781"/>
      <c r="Z29" s="781"/>
      <c r="AA29" s="781">
        <v>17</v>
      </c>
      <c r="AB29" s="781"/>
      <c r="AC29" s="781"/>
      <c r="AD29" s="781"/>
      <c r="AE29" s="782"/>
      <c r="AF29" s="783">
        <v>17</v>
      </c>
      <c r="AG29" s="784"/>
      <c r="AH29" s="784"/>
      <c r="AI29" s="784"/>
      <c r="AJ29" s="785"/>
      <c r="AK29" s="854">
        <v>1299</v>
      </c>
      <c r="AL29" s="855"/>
      <c r="AM29" s="855"/>
      <c r="AN29" s="855"/>
      <c r="AO29" s="855"/>
      <c r="AP29" s="855">
        <v>155</v>
      </c>
      <c r="AQ29" s="855"/>
      <c r="AR29" s="855"/>
      <c r="AS29" s="855"/>
      <c r="AT29" s="855"/>
      <c r="AU29" s="855">
        <v>155</v>
      </c>
      <c r="AV29" s="855"/>
      <c r="AW29" s="855"/>
      <c r="AX29" s="855"/>
      <c r="AY29" s="855"/>
      <c r="AZ29" s="856"/>
      <c r="BA29" s="856"/>
      <c r="BB29" s="856"/>
      <c r="BC29" s="856"/>
      <c r="BD29" s="856"/>
      <c r="BE29" s="852"/>
      <c r="BF29" s="852"/>
      <c r="BG29" s="852"/>
      <c r="BH29" s="852"/>
      <c r="BI29" s="853"/>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1184</v>
      </c>
      <c r="R30" s="781"/>
      <c r="S30" s="781"/>
      <c r="T30" s="781"/>
      <c r="U30" s="781"/>
      <c r="V30" s="781">
        <v>1164</v>
      </c>
      <c r="W30" s="781"/>
      <c r="X30" s="781"/>
      <c r="Y30" s="781"/>
      <c r="Z30" s="781"/>
      <c r="AA30" s="781">
        <v>20</v>
      </c>
      <c r="AB30" s="781"/>
      <c r="AC30" s="781"/>
      <c r="AD30" s="781"/>
      <c r="AE30" s="782"/>
      <c r="AF30" s="783">
        <v>20</v>
      </c>
      <c r="AG30" s="784"/>
      <c r="AH30" s="784"/>
      <c r="AI30" s="784"/>
      <c r="AJ30" s="785"/>
      <c r="AK30" s="854">
        <v>1211</v>
      </c>
      <c r="AL30" s="855"/>
      <c r="AM30" s="855"/>
      <c r="AN30" s="855"/>
      <c r="AO30" s="855"/>
      <c r="AP30" s="855" t="s">
        <v>579</v>
      </c>
      <c r="AQ30" s="855"/>
      <c r="AR30" s="855"/>
      <c r="AS30" s="855"/>
      <c r="AT30" s="855"/>
      <c r="AU30" s="855" t="s">
        <v>578</v>
      </c>
      <c r="AV30" s="855"/>
      <c r="AW30" s="855"/>
      <c r="AX30" s="855"/>
      <c r="AY30" s="855"/>
      <c r="AZ30" s="856"/>
      <c r="BA30" s="856"/>
      <c r="BB30" s="856"/>
      <c r="BC30" s="856"/>
      <c r="BD30" s="856"/>
      <c r="BE30" s="852"/>
      <c r="BF30" s="852"/>
      <c r="BG30" s="852"/>
      <c r="BH30" s="852"/>
      <c r="BI30" s="853"/>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396</v>
      </c>
      <c r="C31" s="778"/>
      <c r="D31" s="778"/>
      <c r="E31" s="778"/>
      <c r="F31" s="778"/>
      <c r="G31" s="778"/>
      <c r="H31" s="778"/>
      <c r="I31" s="778"/>
      <c r="J31" s="778"/>
      <c r="K31" s="778"/>
      <c r="L31" s="778"/>
      <c r="M31" s="778"/>
      <c r="N31" s="778"/>
      <c r="O31" s="778"/>
      <c r="P31" s="779"/>
      <c r="Q31" s="780">
        <v>11239</v>
      </c>
      <c r="R31" s="781"/>
      <c r="S31" s="781"/>
      <c r="T31" s="781"/>
      <c r="U31" s="781"/>
      <c r="V31" s="781">
        <v>12057</v>
      </c>
      <c r="W31" s="781"/>
      <c r="X31" s="781"/>
      <c r="Y31" s="781"/>
      <c r="Z31" s="781"/>
      <c r="AA31" s="781">
        <v>-818</v>
      </c>
      <c r="AB31" s="781"/>
      <c r="AC31" s="781"/>
      <c r="AD31" s="781"/>
      <c r="AE31" s="782"/>
      <c r="AF31" s="783">
        <v>452</v>
      </c>
      <c r="AG31" s="784"/>
      <c r="AH31" s="784"/>
      <c r="AI31" s="784"/>
      <c r="AJ31" s="785"/>
      <c r="AK31" s="854">
        <v>1824</v>
      </c>
      <c r="AL31" s="855"/>
      <c r="AM31" s="855"/>
      <c r="AN31" s="855"/>
      <c r="AO31" s="855"/>
      <c r="AP31" s="855">
        <v>10077</v>
      </c>
      <c r="AQ31" s="855"/>
      <c r="AR31" s="855"/>
      <c r="AS31" s="855"/>
      <c r="AT31" s="855"/>
      <c r="AU31" s="855">
        <v>7890</v>
      </c>
      <c r="AV31" s="855"/>
      <c r="AW31" s="855"/>
      <c r="AX31" s="855"/>
      <c r="AY31" s="855"/>
      <c r="AZ31" s="856" t="s">
        <v>597</v>
      </c>
      <c r="BA31" s="856"/>
      <c r="BB31" s="856"/>
      <c r="BC31" s="856"/>
      <c r="BD31" s="856"/>
      <c r="BE31" s="852" t="s">
        <v>397</v>
      </c>
      <c r="BF31" s="852"/>
      <c r="BG31" s="852"/>
      <c r="BH31" s="852"/>
      <c r="BI31" s="853"/>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398</v>
      </c>
      <c r="C32" s="778"/>
      <c r="D32" s="778"/>
      <c r="E32" s="778"/>
      <c r="F32" s="778"/>
      <c r="G32" s="778"/>
      <c r="H32" s="778"/>
      <c r="I32" s="778"/>
      <c r="J32" s="778"/>
      <c r="K32" s="778"/>
      <c r="L32" s="778"/>
      <c r="M32" s="778"/>
      <c r="N32" s="778"/>
      <c r="O32" s="778"/>
      <c r="P32" s="779"/>
      <c r="Q32" s="780">
        <v>2256</v>
      </c>
      <c r="R32" s="781"/>
      <c r="S32" s="781"/>
      <c r="T32" s="781"/>
      <c r="U32" s="781"/>
      <c r="V32" s="781">
        <v>1921</v>
      </c>
      <c r="W32" s="781"/>
      <c r="X32" s="781"/>
      <c r="Y32" s="781"/>
      <c r="Z32" s="781"/>
      <c r="AA32" s="781">
        <v>335</v>
      </c>
      <c r="AB32" s="781"/>
      <c r="AC32" s="781"/>
      <c r="AD32" s="781"/>
      <c r="AE32" s="782"/>
      <c r="AF32" s="783">
        <v>4020</v>
      </c>
      <c r="AG32" s="784"/>
      <c r="AH32" s="784"/>
      <c r="AI32" s="784"/>
      <c r="AJ32" s="785"/>
      <c r="AK32" s="854">
        <v>19</v>
      </c>
      <c r="AL32" s="855"/>
      <c r="AM32" s="855"/>
      <c r="AN32" s="855"/>
      <c r="AO32" s="855"/>
      <c r="AP32" s="855">
        <v>6589</v>
      </c>
      <c r="AQ32" s="855"/>
      <c r="AR32" s="855"/>
      <c r="AS32" s="855"/>
      <c r="AT32" s="855"/>
      <c r="AU32" s="855">
        <v>178</v>
      </c>
      <c r="AV32" s="855"/>
      <c r="AW32" s="855"/>
      <c r="AX32" s="855"/>
      <c r="AY32" s="855"/>
      <c r="AZ32" s="856" t="s">
        <v>598</v>
      </c>
      <c r="BA32" s="856"/>
      <c r="BB32" s="856"/>
      <c r="BC32" s="856"/>
      <c r="BD32" s="856"/>
      <c r="BE32" s="852" t="s">
        <v>397</v>
      </c>
      <c r="BF32" s="852"/>
      <c r="BG32" s="852"/>
      <c r="BH32" s="852"/>
      <c r="BI32" s="853"/>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399</v>
      </c>
      <c r="C33" s="778"/>
      <c r="D33" s="778"/>
      <c r="E33" s="778"/>
      <c r="F33" s="778"/>
      <c r="G33" s="778"/>
      <c r="H33" s="778"/>
      <c r="I33" s="778"/>
      <c r="J33" s="778"/>
      <c r="K33" s="778"/>
      <c r="L33" s="778"/>
      <c r="M33" s="778"/>
      <c r="N33" s="778"/>
      <c r="O33" s="778"/>
      <c r="P33" s="779"/>
      <c r="Q33" s="780">
        <v>6782</v>
      </c>
      <c r="R33" s="781"/>
      <c r="S33" s="781"/>
      <c r="T33" s="781"/>
      <c r="U33" s="781"/>
      <c r="V33" s="781">
        <v>6563</v>
      </c>
      <c r="W33" s="781"/>
      <c r="X33" s="781"/>
      <c r="Y33" s="781"/>
      <c r="Z33" s="781"/>
      <c r="AA33" s="781">
        <v>219</v>
      </c>
      <c r="AB33" s="781"/>
      <c r="AC33" s="781"/>
      <c r="AD33" s="781"/>
      <c r="AE33" s="782"/>
      <c r="AF33" s="783">
        <v>190</v>
      </c>
      <c r="AG33" s="784"/>
      <c r="AH33" s="784"/>
      <c r="AI33" s="784"/>
      <c r="AJ33" s="785"/>
      <c r="AK33" s="854">
        <v>2352</v>
      </c>
      <c r="AL33" s="855"/>
      <c r="AM33" s="855"/>
      <c r="AN33" s="855"/>
      <c r="AO33" s="855"/>
      <c r="AP33" s="855">
        <v>40310</v>
      </c>
      <c r="AQ33" s="855"/>
      <c r="AR33" s="855"/>
      <c r="AS33" s="855"/>
      <c r="AT33" s="855"/>
      <c r="AU33" s="855">
        <v>31442</v>
      </c>
      <c r="AV33" s="855"/>
      <c r="AW33" s="855"/>
      <c r="AX33" s="855"/>
      <c r="AY33" s="855"/>
      <c r="AZ33" s="856" t="s">
        <v>599</v>
      </c>
      <c r="BA33" s="856"/>
      <c r="BB33" s="856"/>
      <c r="BC33" s="856"/>
      <c r="BD33" s="856"/>
      <c r="BE33" s="852" t="s">
        <v>400</v>
      </c>
      <c r="BF33" s="852"/>
      <c r="BG33" s="852"/>
      <c r="BH33" s="852"/>
      <c r="BI33" s="853"/>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401</v>
      </c>
      <c r="C34" s="778"/>
      <c r="D34" s="778"/>
      <c r="E34" s="778"/>
      <c r="F34" s="778"/>
      <c r="G34" s="778"/>
      <c r="H34" s="778"/>
      <c r="I34" s="778"/>
      <c r="J34" s="778"/>
      <c r="K34" s="778"/>
      <c r="L34" s="778"/>
      <c r="M34" s="778"/>
      <c r="N34" s="778"/>
      <c r="O34" s="778"/>
      <c r="P34" s="779"/>
      <c r="Q34" s="780">
        <v>279</v>
      </c>
      <c r="R34" s="781"/>
      <c r="S34" s="781"/>
      <c r="T34" s="781"/>
      <c r="U34" s="781"/>
      <c r="V34" s="781">
        <v>279</v>
      </c>
      <c r="W34" s="781"/>
      <c r="X34" s="781"/>
      <c r="Y34" s="781"/>
      <c r="Z34" s="781"/>
      <c r="AA34" s="781" t="s">
        <v>576</v>
      </c>
      <c r="AB34" s="781"/>
      <c r="AC34" s="781"/>
      <c r="AD34" s="781"/>
      <c r="AE34" s="782"/>
      <c r="AF34" s="783" t="s">
        <v>235</v>
      </c>
      <c r="AG34" s="784"/>
      <c r="AH34" s="784"/>
      <c r="AI34" s="784"/>
      <c r="AJ34" s="785"/>
      <c r="AK34" s="854">
        <v>206</v>
      </c>
      <c r="AL34" s="855"/>
      <c r="AM34" s="855"/>
      <c r="AN34" s="855"/>
      <c r="AO34" s="855"/>
      <c r="AP34" s="855">
        <v>859</v>
      </c>
      <c r="AQ34" s="855"/>
      <c r="AR34" s="855"/>
      <c r="AS34" s="855"/>
      <c r="AT34" s="855"/>
      <c r="AU34" s="855">
        <v>837</v>
      </c>
      <c r="AV34" s="855"/>
      <c r="AW34" s="855"/>
      <c r="AX34" s="855"/>
      <c r="AY34" s="855"/>
      <c r="AZ34" s="856" t="s">
        <v>599</v>
      </c>
      <c r="BA34" s="856"/>
      <c r="BB34" s="856"/>
      <c r="BC34" s="856"/>
      <c r="BD34" s="856"/>
      <c r="BE34" s="852" t="s">
        <v>402</v>
      </c>
      <c r="BF34" s="852"/>
      <c r="BG34" s="852"/>
      <c r="BH34" s="852"/>
      <c r="BI34" s="853"/>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4"/>
      <c r="AL35" s="855"/>
      <c r="AM35" s="855"/>
      <c r="AN35" s="855"/>
      <c r="AO35" s="855"/>
      <c r="AP35" s="855"/>
      <c r="AQ35" s="855"/>
      <c r="AR35" s="855"/>
      <c r="AS35" s="855"/>
      <c r="AT35" s="855"/>
      <c r="AU35" s="855"/>
      <c r="AV35" s="855"/>
      <c r="AW35" s="855"/>
      <c r="AX35" s="855"/>
      <c r="AY35" s="855"/>
      <c r="AZ35" s="856"/>
      <c r="BA35" s="856"/>
      <c r="BB35" s="856"/>
      <c r="BC35" s="856"/>
      <c r="BD35" s="856"/>
      <c r="BE35" s="852"/>
      <c r="BF35" s="852"/>
      <c r="BG35" s="852"/>
      <c r="BH35" s="852"/>
      <c r="BI35" s="853"/>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4"/>
      <c r="AL36" s="855"/>
      <c r="AM36" s="855"/>
      <c r="AN36" s="855"/>
      <c r="AO36" s="855"/>
      <c r="AP36" s="855"/>
      <c r="AQ36" s="855"/>
      <c r="AR36" s="855"/>
      <c r="AS36" s="855"/>
      <c r="AT36" s="855"/>
      <c r="AU36" s="855"/>
      <c r="AV36" s="855"/>
      <c r="AW36" s="855"/>
      <c r="AX36" s="855"/>
      <c r="AY36" s="855"/>
      <c r="AZ36" s="856"/>
      <c r="BA36" s="856"/>
      <c r="BB36" s="856"/>
      <c r="BC36" s="856"/>
      <c r="BD36" s="856"/>
      <c r="BE36" s="852"/>
      <c r="BF36" s="852"/>
      <c r="BG36" s="852"/>
      <c r="BH36" s="852"/>
      <c r="BI36" s="853"/>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4"/>
      <c r="AL37" s="855"/>
      <c r="AM37" s="855"/>
      <c r="AN37" s="855"/>
      <c r="AO37" s="855"/>
      <c r="AP37" s="855"/>
      <c r="AQ37" s="855"/>
      <c r="AR37" s="855"/>
      <c r="AS37" s="855"/>
      <c r="AT37" s="855"/>
      <c r="AU37" s="855"/>
      <c r="AV37" s="855"/>
      <c r="AW37" s="855"/>
      <c r="AX37" s="855"/>
      <c r="AY37" s="855"/>
      <c r="AZ37" s="856"/>
      <c r="BA37" s="856"/>
      <c r="BB37" s="856"/>
      <c r="BC37" s="856"/>
      <c r="BD37" s="856"/>
      <c r="BE37" s="852"/>
      <c r="BF37" s="852"/>
      <c r="BG37" s="852"/>
      <c r="BH37" s="852"/>
      <c r="BI37" s="853"/>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4"/>
      <c r="AL38" s="855"/>
      <c r="AM38" s="855"/>
      <c r="AN38" s="855"/>
      <c r="AO38" s="855"/>
      <c r="AP38" s="855"/>
      <c r="AQ38" s="855"/>
      <c r="AR38" s="855"/>
      <c r="AS38" s="855"/>
      <c r="AT38" s="855"/>
      <c r="AU38" s="855"/>
      <c r="AV38" s="855"/>
      <c r="AW38" s="855"/>
      <c r="AX38" s="855"/>
      <c r="AY38" s="855"/>
      <c r="AZ38" s="856"/>
      <c r="BA38" s="856"/>
      <c r="BB38" s="856"/>
      <c r="BC38" s="856"/>
      <c r="BD38" s="856"/>
      <c r="BE38" s="852"/>
      <c r="BF38" s="852"/>
      <c r="BG38" s="852"/>
      <c r="BH38" s="852"/>
      <c r="BI38" s="853"/>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4"/>
      <c r="AL39" s="855"/>
      <c r="AM39" s="855"/>
      <c r="AN39" s="855"/>
      <c r="AO39" s="855"/>
      <c r="AP39" s="855"/>
      <c r="AQ39" s="855"/>
      <c r="AR39" s="855"/>
      <c r="AS39" s="855"/>
      <c r="AT39" s="855"/>
      <c r="AU39" s="855"/>
      <c r="AV39" s="855"/>
      <c r="AW39" s="855"/>
      <c r="AX39" s="855"/>
      <c r="AY39" s="855"/>
      <c r="AZ39" s="856"/>
      <c r="BA39" s="856"/>
      <c r="BB39" s="856"/>
      <c r="BC39" s="856"/>
      <c r="BD39" s="856"/>
      <c r="BE39" s="852"/>
      <c r="BF39" s="852"/>
      <c r="BG39" s="852"/>
      <c r="BH39" s="852"/>
      <c r="BI39" s="853"/>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4"/>
      <c r="AL40" s="855"/>
      <c r="AM40" s="855"/>
      <c r="AN40" s="855"/>
      <c r="AO40" s="855"/>
      <c r="AP40" s="855"/>
      <c r="AQ40" s="855"/>
      <c r="AR40" s="855"/>
      <c r="AS40" s="855"/>
      <c r="AT40" s="855"/>
      <c r="AU40" s="855"/>
      <c r="AV40" s="855"/>
      <c r="AW40" s="855"/>
      <c r="AX40" s="855"/>
      <c r="AY40" s="855"/>
      <c r="AZ40" s="856"/>
      <c r="BA40" s="856"/>
      <c r="BB40" s="856"/>
      <c r="BC40" s="856"/>
      <c r="BD40" s="856"/>
      <c r="BE40" s="852"/>
      <c r="BF40" s="852"/>
      <c r="BG40" s="852"/>
      <c r="BH40" s="852"/>
      <c r="BI40" s="853"/>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4"/>
      <c r="AL41" s="855"/>
      <c r="AM41" s="855"/>
      <c r="AN41" s="855"/>
      <c r="AO41" s="855"/>
      <c r="AP41" s="855"/>
      <c r="AQ41" s="855"/>
      <c r="AR41" s="855"/>
      <c r="AS41" s="855"/>
      <c r="AT41" s="855"/>
      <c r="AU41" s="855"/>
      <c r="AV41" s="855"/>
      <c r="AW41" s="855"/>
      <c r="AX41" s="855"/>
      <c r="AY41" s="855"/>
      <c r="AZ41" s="856"/>
      <c r="BA41" s="856"/>
      <c r="BB41" s="856"/>
      <c r="BC41" s="856"/>
      <c r="BD41" s="856"/>
      <c r="BE41" s="852"/>
      <c r="BF41" s="852"/>
      <c r="BG41" s="852"/>
      <c r="BH41" s="852"/>
      <c r="BI41" s="853"/>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4"/>
      <c r="AL42" s="855"/>
      <c r="AM42" s="855"/>
      <c r="AN42" s="855"/>
      <c r="AO42" s="855"/>
      <c r="AP42" s="855"/>
      <c r="AQ42" s="855"/>
      <c r="AR42" s="855"/>
      <c r="AS42" s="855"/>
      <c r="AT42" s="855"/>
      <c r="AU42" s="855"/>
      <c r="AV42" s="855"/>
      <c r="AW42" s="855"/>
      <c r="AX42" s="855"/>
      <c r="AY42" s="855"/>
      <c r="AZ42" s="856"/>
      <c r="BA42" s="856"/>
      <c r="BB42" s="856"/>
      <c r="BC42" s="856"/>
      <c r="BD42" s="856"/>
      <c r="BE42" s="852"/>
      <c r="BF42" s="852"/>
      <c r="BG42" s="852"/>
      <c r="BH42" s="852"/>
      <c r="BI42" s="853"/>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4"/>
      <c r="AL43" s="855"/>
      <c r="AM43" s="855"/>
      <c r="AN43" s="855"/>
      <c r="AO43" s="855"/>
      <c r="AP43" s="855"/>
      <c r="AQ43" s="855"/>
      <c r="AR43" s="855"/>
      <c r="AS43" s="855"/>
      <c r="AT43" s="855"/>
      <c r="AU43" s="855"/>
      <c r="AV43" s="855"/>
      <c r="AW43" s="855"/>
      <c r="AX43" s="855"/>
      <c r="AY43" s="855"/>
      <c r="AZ43" s="856"/>
      <c r="BA43" s="856"/>
      <c r="BB43" s="856"/>
      <c r="BC43" s="856"/>
      <c r="BD43" s="856"/>
      <c r="BE43" s="852"/>
      <c r="BF43" s="852"/>
      <c r="BG43" s="852"/>
      <c r="BH43" s="852"/>
      <c r="BI43" s="853"/>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4"/>
      <c r="AL44" s="855"/>
      <c r="AM44" s="855"/>
      <c r="AN44" s="855"/>
      <c r="AO44" s="855"/>
      <c r="AP44" s="855"/>
      <c r="AQ44" s="855"/>
      <c r="AR44" s="855"/>
      <c r="AS44" s="855"/>
      <c r="AT44" s="855"/>
      <c r="AU44" s="855"/>
      <c r="AV44" s="855"/>
      <c r="AW44" s="855"/>
      <c r="AX44" s="855"/>
      <c r="AY44" s="855"/>
      <c r="AZ44" s="856"/>
      <c r="BA44" s="856"/>
      <c r="BB44" s="856"/>
      <c r="BC44" s="856"/>
      <c r="BD44" s="856"/>
      <c r="BE44" s="852"/>
      <c r="BF44" s="852"/>
      <c r="BG44" s="852"/>
      <c r="BH44" s="852"/>
      <c r="BI44" s="853"/>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4"/>
      <c r="AL45" s="855"/>
      <c r="AM45" s="855"/>
      <c r="AN45" s="855"/>
      <c r="AO45" s="855"/>
      <c r="AP45" s="855"/>
      <c r="AQ45" s="855"/>
      <c r="AR45" s="855"/>
      <c r="AS45" s="855"/>
      <c r="AT45" s="855"/>
      <c r="AU45" s="855"/>
      <c r="AV45" s="855"/>
      <c r="AW45" s="855"/>
      <c r="AX45" s="855"/>
      <c r="AY45" s="855"/>
      <c r="AZ45" s="856"/>
      <c r="BA45" s="856"/>
      <c r="BB45" s="856"/>
      <c r="BC45" s="856"/>
      <c r="BD45" s="856"/>
      <c r="BE45" s="852"/>
      <c r="BF45" s="852"/>
      <c r="BG45" s="852"/>
      <c r="BH45" s="852"/>
      <c r="BI45" s="853"/>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4"/>
      <c r="AL46" s="855"/>
      <c r="AM46" s="855"/>
      <c r="AN46" s="855"/>
      <c r="AO46" s="855"/>
      <c r="AP46" s="855"/>
      <c r="AQ46" s="855"/>
      <c r="AR46" s="855"/>
      <c r="AS46" s="855"/>
      <c r="AT46" s="855"/>
      <c r="AU46" s="855"/>
      <c r="AV46" s="855"/>
      <c r="AW46" s="855"/>
      <c r="AX46" s="855"/>
      <c r="AY46" s="855"/>
      <c r="AZ46" s="856"/>
      <c r="BA46" s="856"/>
      <c r="BB46" s="856"/>
      <c r="BC46" s="856"/>
      <c r="BD46" s="856"/>
      <c r="BE46" s="852"/>
      <c r="BF46" s="852"/>
      <c r="BG46" s="852"/>
      <c r="BH46" s="852"/>
      <c r="BI46" s="853"/>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4"/>
      <c r="AL47" s="855"/>
      <c r="AM47" s="855"/>
      <c r="AN47" s="855"/>
      <c r="AO47" s="855"/>
      <c r="AP47" s="855"/>
      <c r="AQ47" s="855"/>
      <c r="AR47" s="855"/>
      <c r="AS47" s="855"/>
      <c r="AT47" s="855"/>
      <c r="AU47" s="855"/>
      <c r="AV47" s="855"/>
      <c r="AW47" s="855"/>
      <c r="AX47" s="855"/>
      <c r="AY47" s="855"/>
      <c r="AZ47" s="856"/>
      <c r="BA47" s="856"/>
      <c r="BB47" s="856"/>
      <c r="BC47" s="856"/>
      <c r="BD47" s="856"/>
      <c r="BE47" s="852"/>
      <c r="BF47" s="852"/>
      <c r="BG47" s="852"/>
      <c r="BH47" s="852"/>
      <c r="BI47" s="853"/>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4"/>
      <c r="AL48" s="855"/>
      <c r="AM48" s="855"/>
      <c r="AN48" s="855"/>
      <c r="AO48" s="855"/>
      <c r="AP48" s="855"/>
      <c r="AQ48" s="855"/>
      <c r="AR48" s="855"/>
      <c r="AS48" s="855"/>
      <c r="AT48" s="855"/>
      <c r="AU48" s="855"/>
      <c r="AV48" s="855"/>
      <c r="AW48" s="855"/>
      <c r="AX48" s="855"/>
      <c r="AY48" s="855"/>
      <c r="AZ48" s="856"/>
      <c r="BA48" s="856"/>
      <c r="BB48" s="856"/>
      <c r="BC48" s="856"/>
      <c r="BD48" s="856"/>
      <c r="BE48" s="852"/>
      <c r="BF48" s="852"/>
      <c r="BG48" s="852"/>
      <c r="BH48" s="852"/>
      <c r="BI48" s="853"/>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4"/>
      <c r="AL49" s="855"/>
      <c r="AM49" s="855"/>
      <c r="AN49" s="855"/>
      <c r="AO49" s="855"/>
      <c r="AP49" s="855"/>
      <c r="AQ49" s="855"/>
      <c r="AR49" s="855"/>
      <c r="AS49" s="855"/>
      <c r="AT49" s="855"/>
      <c r="AU49" s="855"/>
      <c r="AV49" s="855"/>
      <c r="AW49" s="855"/>
      <c r="AX49" s="855"/>
      <c r="AY49" s="855"/>
      <c r="AZ49" s="856"/>
      <c r="BA49" s="856"/>
      <c r="BB49" s="856"/>
      <c r="BC49" s="856"/>
      <c r="BD49" s="856"/>
      <c r="BE49" s="852"/>
      <c r="BF49" s="852"/>
      <c r="BG49" s="852"/>
      <c r="BH49" s="852"/>
      <c r="BI49" s="853"/>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7"/>
      <c r="R50" s="858"/>
      <c r="S50" s="858"/>
      <c r="T50" s="858"/>
      <c r="U50" s="858"/>
      <c r="V50" s="858"/>
      <c r="W50" s="858"/>
      <c r="X50" s="858"/>
      <c r="Y50" s="858"/>
      <c r="Z50" s="858"/>
      <c r="AA50" s="858"/>
      <c r="AB50" s="858"/>
      <c r="AC50" s="858"/>
      <c r="AD50" s="858"/>
      <c r="AE50" s="859"/>
      <c r="AF50" s="783"/>
      <c r="AG50" s="784"/>
      <c r="AH50" s="784"/>
      <c r="AI50" s="784"/>
      <c r="AJ50" s="785"/>
      <c r="AK50" s="860"/>
      <c r="AL50" s="858"/>
      <c r="AM50" s="858"/>
      <c r="AN50" s="858"/>
      <c r="AO50" s="858"/>
      <c r="AP50" s="858"/>
      <c r="AQ50" s="858"/>
      <c r="AR50" s="858"/>
      <c r="AS50" s="858"/>
      <c r="AT50" s="858"/>
      <c r="AU50" s="858"/>
      <c r="AV50" s="858"/>
      <c r="AW50" s="858"/>
      <c r="AX50" s="858"/>
      <c r="AY50" s="858"/>
      <c r="AZ50" s="861"/>
      <c r="BA50" s="861"/>
      <c r="BB50" s="861"/>
      <c r="BC50" s="861"/>
      <c r="BD50" s="861"/>
      <c r="BE50" s="852"/>
      <c r="BF50" s="852"/>
      <c r="BG50" s="852"/>
      <c r="BH50" s="852"/>
      <c r="BI50" s="853"/>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7"/>
      <c r="R51" s="858"/>
      <c r="S51" s="858"/>
      <c r="T51" s="858"/>
      <c r="U51" s="858"/>
      <c r="V51" s="858"/>
      <c r="W51" s="858"/>
      <c r="X51" s="858"/>
      <c r="Y51" s="858"/>
      <c r="Z51" s="858"/>
      <c r="AA51" s="858"/>
      <c r="AB51" s="858"/>
      <c r="AC51" s="858"/>
      <c r="AD51" s="858"/>
      <c r="AE51" s="859"/>
      <c r="AF51" s="783"/>
      <c r="AG51" s="784"/>
      <c r="AH51" s="784"/>
      <c r="AI51" s="784"/>
      <c r="AJ51" s="785"/>
      <c r="AK51" s="860"/>
      <c r="AL51" s="858"/>
      <c r="AM51" s="858"/>
      <c r="AN51" s="858"/>
      <c r="AO51" s="858"/>
      <c r="AP51" s="858"/>
      <c r="AQ51" s="858"/>
      <c r="AR51" s="858"/>
      <c r="AS51" s="858"/>
      <c r="AT51" s="858"/>
      <c r="AU51" s="858"/>
      <c r="AV51" s="858"/>
      <c r="AW51" s="858"/>
      <c r="AX51" s="858"/>
      <c r="AY51" s="858"/>
      <c r="AZ51" s="861"/>
      <c r="BA51" s="861"/>
      <c r="BB51" s="861"/>
      <c r="BC51" s="861"/>
      <c r="BD51" s="861"/>
      <c r="BE51" s="852"/>
      <c r="BF51" s="852"/>
      <c r="BG51" s="852"/>
      <c r="BH51" s="852"/>
      <c r="BI51" s="853"/>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7"/>
      <c r="R52" s="858"/>
      <c r="S52" s="858"/>
      <c r="T52" s="858"/>
      <c r="U52" s="858"/>
      <c r="V52" s="858"/>
      <c r="W52" s="858"/>
      <c r="X52" s="858"/>
      <c r="Y52" s="858"/>
      <c r="Z52" s="858"/>
      <c r="AA52" s="858"/>
      <c r="AB52" s="858"/>
      <c r="AC52" s="858"/>
      <c r="AD52" s="858"/>
      <c r="AE52" s="859"/>
      <c r="AF52" s="783"/>
      <c r="AG52" s="784"/>
      <c r="AH52" s="784"/>
      <c r="AI52" s="784"/>
      <c r="AJ52" s="785"/>
      <c r="AK52" s="860"/>
      <c r="AL52" s="858"/>
      <c r="AM52" s="858"/>
      <c r="AN52" s="858"/>
      <c r="AO52" s="858"/>
      <c r="AP52" s="858"/>
      <c r="AQ52" s="858"/>
      <c r="AR52" s="858"/>
      <c r="AS52" s="858"/>
      <c r="AT52" s="858"/>
      <c r="AU52" s="858"/>
      <c r="AV52" s="858"/>
      <c r="AW52" s="858"/>
      <c r="AX52" s="858"/>
      <c r="AY52" s="858"/>
      <c r="AZ52" s="861"/>
      <c r="BA52" s="861"/>
      <c r="BB52" s="861"/>
      <c r="BC52" s="861"/>
      <c r="BD52" s="861"/>
      <c r="BE52" s="852"/>
      <c r="BF52" s="852"/>
      <c r="BG52" s="852"/>
      <c r="BH52" s="852"/>
      <c r="BI52" s="853"/>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7"/>
      <c r="R53" s="858"/>
      <c r="S53" s="858"/>
      <c r="T53" s="858"/>
      <c r="U53" s="858"/>
      <c r="V53" s="858"/>
      <c r="W53" s="858"/>
      <c r="X53" s="858"/>
      <c r="Y53" s="858"/>
      <c r="Z53" s="858"/>
      <c r="AA53" s="858"/>
      <c r="AB53" s="858"/>
      <c r="AC53" s="858"/>
      <c r="AD53" s="858"/>
      <c r="AE53" s="859"/>
      <c r="AF53" s="783"/>
      <c r="AG53" s="784"/>
      <c r="AH53" s="784"/>
      <c r="AI53" s="784"/>
      <c r="AJ53" s="785"/>
      <c r="AK53" s="860"/>
      <c r="AL53" s="858"/>
      <c r="AM53" s="858"/>
      <c r="AN53" s="858"/>
      <c r="AO53" s="858"/>
      <c r="AP53" s="858"/>
      <c r="AQ53" s="858"/>
      <c r="AR53" s="858"/>
      <c r="AS53" s="858"/>
      <c r="AT53" s="858"/>
      <c r="AU53" s="858"/>
      <c r="AV53" s="858"/>
      <c r="AW53" s="858"/>
      <c r="AX53" s="858"/>
      <c r="AY53" s="858"/>
      <c r="AZ53" s="861"/>
      <c r="BA53" s="861"/>
      <c r="BB53" s="861"/>
      <c r="BC53" s="861"/>
      <c r="BD53" s="861"/>
      <c r="BE53" s="852"/>
      <c r="BF53" s="852"/>
      <c r="BG53" s="852"/>
      <c r="BH53" s="852"/>
      <c r="BI53" s="853"/>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7"/>
      <c r="R54" s="858"/>
      <c r="S54" s="858"/>
      <c r="T54" s="858"/>
      <c r="U54" s="858"/>
      <c r="V54" s="858"/>
      <c r="W54" s="858"/>
      <c r="X54" s="858"/>
      <c r="Y54" s="858"/>
      <c r="Z54" s="858"/>
      <c r="AA54" s="858"/>
      <c r="AB54" s="858"/>
      <c r="AC54" s="858"/>
      <c r="AD54" s="858"/>
      <c r="AE54" s="859"/>
      <c r="AF54" s="783"/>
      <c r="AG54" s="784"/>
      <c r="AH54" s="784"/>
      <c r="AI54" s="784"/>
      <c r="AJ54" s="785"/>
      <c r="AK54" s="860"/>
      <c r="AL54" s="858"/>
      <c r="AM54" s="858"/>
      <c r="AN54" s="858"/>
      <c r="AO54" s="858"/>
      <c r="AP54" s="858"/>
      <c r="AQ54" s="858"/>
      <c r="AR54" s="858"/>
      <c r="AS54" s="858"/>
      <c r="AT54" s="858"/>
      <c r="AU54" s="858"/>
      <c r="AV54" s="858"/>
      <c r="AW54" s="858"/>
      <c r="AX54" s="858"/>
      <c r="AY54" s="858"/>
      <c r="AZ54" s="861"/>
      <c r="BA54" s="861"/>
      <c r="BB54" s="861"/>
      <c r="BC54" s="861"/>
      <c r="BD54" s="861"/>
      <c r="BE54" s="852"/>
      <c r="BF54" s="852"/>
      <c r="BG54" s="852"/>
      <c r="BH54" s="852"/>
      <c r="BI54" s="853"/>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7"/>
      <c r="R55" s="858"/>
      <c r="S55" s="858"/>
      <c r="T55" s="858"/>
      <c r="U55" s="858"/>
      <c r="V55" s="858"/>
      <c r="W55" s="858"/>
      <c r="X55" s="858"/>
      <c r="Y55" s="858"/>
      <c r="Z55" s="858"/>
      <c r="AA55" s="858"/>
      <c r="AB55" s="858"/>
      <c r="AC55" s="858"/>
      <c r="AD55" s="858"/>
      <c r="AE55" s="859"/>
      <c r="AF55" s="783"/>
      <c r="AG55" s="784"/>
      <c r="AH55" s="784"/>
      <c r="AI55" s="784"/>
      <c r="AJ55" s="785"/>
      <c r="AK55" s="860"/>
      <c r="AL55" s="858"/>
      <c r="AM55" s="858"/>
      <c r="AN55" s="858"/>
      <c r="AO55" s="858"/>
      <c r="AP55" s="858"/>
      <c r="AQ55" s="858"/>
      <c r="AR55" s="858"/>
      <c r="AS55" s="858"/>
      <c r="AT55" s="858"/>
      <c r="AU55" s="858"/>
      <c r="AV55" s="858"/>
      <c r="AW55" s="858"/>
      <c r="AX55" s="858"/>
      <c r="AY55" s="858"/>
      <c r="AZ55" s="861"/>
      <c r="BA55" s="861"/>
      <c r="BB55" s="861"/>
      <c r="BC55" s="861"/>
      <c r="BD55" s="861"/>
      <c r="BE55" s="852"/>
      <c r="BF55" s="852"/>
      <c r="BG55" s="852"/>
      <c r="BH55" s="852"/>
      <c r="BI55" s="853"/>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7"/>
      <c r="R56" s="858"/>
      <c r="S56" s="858"/>
      <c r="T56" s="858"/>
      <c r="U56" s="858"/>
      <c r="V56" s="858"/>
      <c r="W56" s="858"/>
      <c r="X56" s="858"/>
      <c r="Y56" s="858"/>
      <c r="Z56" s="858"/>
      <c r="AA56" s="858"/>
      <c r="AB56" s="858"/>
      <c r="AC56" s="858"/>
      <c r="AD56" s="858"/>
      <c r="AE56" s="859"/>
      <c r="AF56" s="783"/>
      <c r="AG56" s="784"/>
      <c r="AH56" s="784"/>
      <c r="AI56" s="784"/>
      <c r="AJ56" s="785"/>
      <c r="AK56" s="860"/>
      <c r="AL56" s="858"/>
      <c r="AM56" s="858"/>
      <c r="AN56" s="858"/>
      <c r="AO56" s="858"/>
      <c r="AP56" s="858"/>
      <c r="AQ56" s="858"/>
      <c r="AR56" s="858"/>
      <c r="AS56" s="858"/>
      <c r="AT56" s="858"/>
      <c r="AU56" s="858"/>
      <c r="AV56" s="858"/>
      <c r="AW56" s="858"/>
      <c r="AX56" s="858"/>
      <c r="AY56" s="858"/>
      <c r="AZ56" s="861"/>
      <c r="BA56" s="861"/>
      <c r="BB56" s="861"/>
      <c r="BC56" s="861"/>
      <c r="BD56" s="861"/>
      <c r="BE56" s="852"/>
      <c r="BF56" s="852"/>
      <c r="BG56" s="852"/>
      <c r="BH56" s="852"/>
      <c r="BI56" s="853"/>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7"/>
      <c r="R57" s="858"/>
      <c r="S57" s="858"/>
      <c r="T57" s="858"/>
      <c r="U57" s="858"/>
      <c r="V57" s="858"/>
      <c r="W57" s="858"/>
      <c r="X57" s="858"/>
      <c r="Y57" s="858"/>
      <c r="Z57" s="858"/>
      <c r="AA57" s="858"/>
      <c r="AB57" s="858"/>
      <c r="AC57" s="858"/>
      <c r="AD57" s="858"/>
      <c r="AE57" s="859"/>
      <c r="AF57" s="783"/>
      <c r="AG57" s="784"/>
      <c r="AH57" s="784"/>
      <c r="AI57" s="784"/>
      <c r="AJ57" s="785"/>
      <c r="AK57" s="860"/>
      <c r="AL57" s="858"/>
      <c r="AM57" s="858"/>
      <c r="AN57" s="858"/>
      <c r="AO57" s="858"/>
      <c r="AP57" s="858"/>
      <c r="AQ57" s="858"/>
      <c r="AR57" s="858"/>
      <c r="AS57" s="858"/>
      <c r="AT57" s="858"/>
      <c r="AU57" s="858"/>
      <c r="AV57" s="858"/>
      <c r="AW57" s="858"/>
      <c r="AX57" s="858"/>
      <c r="AY57" s="858"/>
      <c r="AZ57" s="861"/>
      <c r="BA57" s="861"/>
      <c r="BB57" s="861"/>
      <c r="BC57" s="861"/>
      <c r="BD57" s="861"/>
      <c r="BE57" s="852"/>
      <c r="BF57" s="852"/>
      <c r="BG57" s="852"/>
      <c r="BH57" s="852"/>
      <c r="BI57" s="853"/>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7"/>
      <c r="R58" s="858"/>
      <c r="S58" s="858"/>
      <c r="T58" s="858"/>
      <c r="U58" s="858"/>
      <c r="V58" s="858"/>
      <c r="W58" s="858"/>
      <c r="X58" s="858"/>
      <c r="Y58" s="858"/>
      <c r="Z58" s="858"/>
      <c r="AA58" s="858"/>
      <c r="AB58" s="858"/>
      <c r="AC58" s="858"/>
      <c r="AD58" s="858"/>
      <c r="AE58" s="859"/>
      <c r="AF58" s="783"/>
      <c r="AG58" s="784"/>
      <c r="AH58" s="784"/>
      <c r="AI58" s="784"/>
      <c r="AJ58" s="785"/>
      <c r="AK58" s="860"/>
      <c r="AL58" s="858"/>
      <c r="AM58" s="858"/>
      <c r="AN58" s="858"/>
      <c r="AO58" s="858"/>
      <c r="AP58" s="858"/>
      <c r="AQ58" s="858"/>
      <c r="AR58" s="858"/>
      <c r="AS58" s="858"/>
      <c r="AT58" s="858"/>
      <c r="AU58" s="858"/>
      <c r="AV58" s="858"/>
      <c r="AW58" s="858"/>
      <c r="AX58" s="858"/>
      <c r="AY58" s="858"/>
      <c r="AZ58" s="861"/>
      <c r="BA58" s="861"/>
      <c r="BB58" s="861"/>
      <c r="BC58" s="861"/>
      <c r="BD58" s="861"/>
      <c r="BE58" s="852"/>
      <c r="BF58" s="852"/>
      <c r="BG58" s="852"/>
      <c r="BH58" s="852"/>
      <c r="BI58" s="853"/>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7"/>
      <c r="R59" s="858"/>
      <c r="S59" s="858"/>
      <c r="T59" s="858"/>
      <c r="U59" s="858"/>
      <c r="V59" s="858"/>
      <c r="W59" s="858"/>
      <c r="X59" s="858"/>
      <c r="Y59" s="858"/>
      <c r="Z59" s="858"/>
      <c r="AA59" s="858"/>
      <c r="AB59" s="858"/>
      <c r="AC59" s="858"/>
      <c r="AD59" s="858"/>
      <c r="AE59" s="859"/>
      <c r="AF59" s="783"/>
      <c r="AG59" s="784"/>
      <c r="AH59" s="784"/>
      <c r="AI59" s="784"/>
      <c r="AJ59" s="785"/>
      <c r="AK59" s="860"/>
      <c r="AL59" s="858"/>
      <c r="AM59" s="858"/>
      <c r="AN59" s="858"/>
      <c r="AO59" s="858"/>
      <c r="AP59" s="858"/>
      <c r="AQ59" s="858"/>
      <c r="AR59" s="858"/>
      <c r="AS59" s="858"/>
      <c r="AT59" s="858"/>
      <c r="AU59" s="858"/>
      <c r="AV59" s="858"/>
      <c r="AW59" s="858"/>
      <c r="AX59" s="858"/>
      <c r="AY59" s="858"/>
      <c r="AZ59" s="861"/>
      <c r="BA59" s="861"/>
      <c r="BB59" s="861"/>
      <c r="BC59" s="861"/>
      <c r="BD59" s="861"/>
      <c r="BE59" s="852"/>
      <c r="BF59" s="852"/>
      <c r="BG59" s="852"/>
      <c r="BH59" s="852"/>
      <c r="BI59" s="853"/>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7"/>
      <c r="R60" s="858"/>
      <c r="S60" s="858"/>
      <c r="T60" s="858"/>
      <c r="U60" s="858"/>
      <c r="V60" s="858"/>
      <c r="W60" s="858"/>
      <c r="X60" s="858"/>
      <c r="Y60" s="858"/>
      <c r="Z60" s="858"/>
      <c r="AA60" s="858"/>
      <c r="AB60" s="858"/>
      <c r="AC60" s="858"/>
      <c r="AD60" s="858"/>
      <c r="AE60" s="859"/>
      <c r="AF60" s="783"/>
      <c r="AG60" s="784"/>
      <c r="AH60" s="784"/>
      <c r="AI60" s="784"/>
      <c r="AJ60" s="785"/>
      <c r="AK60" s="860"/>
      <c r="AL60" s="858"/>
      <c r="AM60" s="858"/>
      <c r="AN60" s="858"/>
      <c r="AO60" s="858"/>
      <c r="AP60" s="858"/>
      <c r="AQ60" s="858"/>
      <c r="AR60" s="858"/>
      <c r="AS60" s="858"/>
      <c r="AT60" s="858"/>
      <c r="AU60" s="858"/>
      <c r="AV60" s="858"/>
      <c r="AW60" s="858"/>
      <c r="AX60" s="858"/>
      <c r="AY60" s="858"/>
      <c r="AZ60" s="861"/>
      <c r="BA60" s="861"/>
      <c r="BB60" s="861"/>
      <c r="BC60" s="861"/>
      <c r="BD60" s="861"/>
      <c r="BE60" s="852"/>
      <c r="BF60" s="852"/>
      <c r="BG60" s="852"/>
      <c r="BH60" s="852"/>
      <c r="BI60" s="853"/>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7"/>
      <c r="R61" s="858"/>
      <c r="S61" s="858"/>
      <c r="T61" s="858"/>
      <c r="U61" s="858"/>
      <c r="V61" s="858"/>
      <c r="W61" s="858"/>
      <c r="X61" s="858"/>
      <c r="Y61" s="858"/>
      <c r="Z61" s="858"/>
      <c r="AA61" s="858"/>
      <c r="AB61" s="858"/>
      <c r="AC61" s="858"/>
      <c r="AD61" s="858"/>
      <c r="AE61" s="859"/>
      <c r="AF61" s="783"/>
      <c r="AG61" s="784"/>
      <c r="AH61" s="784"/>
      <c r="AI61" s="784"/>
      <c r="AJ61" s="785"/>
      <c r="AK61" s="860"/>
      <c r="AL61" s="858"/>
      <c r="AM61" s="858"/>
      <c r="AN61" s="858"/>
      <c r="AO61" s="858"/>
      <c r="AP61" s="858"/>
      <c r="AQ61" s="858"/>
      <c r="AR61" s="858"/>
      <c r="AS61" s="858"/>
      <c r="AT61" s="858"/>
      <c r="AU61" s="858"/>
      <c r="AV61" s="858"/>
      <c r="AW61" s="858"/>
      <c r="AX61" s="858"/>
      <c r="AY61" s="858"/>
      <c r="AZ61" s="861"/>
      <c r="BA61" s="861"/>
      <c r="BB61" s="861"/>
      <c r="BC61" s="861"/>
      <c r="BD61" s="861"/>
      <c r="BE61" s="852"/>
      <c r="BF61" s="852"/>
      <c r="BG61" s="852"/>
      <c r="BH61" s="852"/>
      <c r="BI61" s="853"/>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7"/>
      <c r="R62" s="858"/>
      <c r="S62" s="858"/>
      <c r="T62" s="858"/>
      <c r="U62" s="858"/>
      <c r="V62" s="858"/>
      <c r="W62" s="858"/>
      <c r="X62" s="858"/>
      <c r="Y62" s="858"/>
      <c r="Z62" s="858"/>
      <c r="AA62" s="858"/>
      <c r="AB62" s="858"/>
      <c r="AC62" s="858"/>
      <c r="AD62" s="858"/>
      <c r="AE62" s="859"/>
      <c r="AF62" s="783"/>
      <c r="AG62" s="784"/>
      <c r="AH62" s="784"/>
      <c r="AI62" s="784"/>
      <c r="AJ62" s="785"/>
      <c r="AK62" s="860"/>
      <c r="AL62" s="858"/>
      <c r="AM62" s="858"/>
      <c r="AN62" s="858"/>
      <c r="AO62" s="858"/>
      <c r="AP62" s="858"/>
      <c r="AQ62" s="858"/>
      <c r="AR62" s="858"/>
      <c r="AS62" s="858"/>
      <c r="AT62" s="858"/>
      <c r="AU62" s="858"/>
      <c r="AV62" s="858"/>
      <c r="AW62" s="858"/>
      <c r="AX62" s="858"/>
      <c r="AY62" s="858"/>
      <c r="AZ62" s="861"/>
      <c r="BA62" s="861"/>
      <c r="BB62" s="861"/>
      <c r="BC62" s="861"/>
      <c r="BD62" s="861"/>
      <c r="BE62" s="852"/>
      <c r="BF62" s="852"/>
      <c r="BG62" s="852"/>
      <c r="BH62" s="852"/>
      <c r="BI62" s="853"/>
      <c r="BJ62" s="869" t="s">
        <v>403</v>
      </c>
      <c r="BK62" s="832"/>
      <c r="BL62" s="832"/>
      <c r="BM62" s="832"/>
      <c r="BN62" s="833"/>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3" t="s">
        <v>404</v>
      </c>
      <c r="C63" s="814"/>
      <c r="D63" s="814"/>
      <c r="E63" s="814"/>
      <c r="F63" s="814"/>
      <c r="G63" s="814"/>
      <c r="H63" s="814"/>
      <c r="I63" s="814"/>
      <c r="J63" s="814"/>
      <c r="K63" s="814"/>
      <c r="L63" s="814"/>
      <c r="M63" s="814"/>
      <c r="N63" s="814"/>
      <c r="O63" s="814"/>
      <c r="P63" s="815"/>
      <c r="Q63" s="862"/>
      <c r="R63" s="863"/>
      <c r="S63" s="863"/>
      <c r="T63" s="863"/>
      <c r="U63" s="863"/>
      <c r="V63" s="863"/>
      <c r="W63" s="863"/>
      <c r="X63" s="863"/>
      <c r="Y63" s="863"/>
      <c r="Z63" s="863"/>
      <c r="AA63" s="863"/>
      <c r="AB63" s="863"/>
      <c r="AC63" s="863"/>
      <c r="AD63" s="863"/>
      <c r="AE63" s="864"/>
      <c r="AF63" s="865">
        <v>5128</v>
      </c>
      <c r="AG63" s="866"/>
      <c r="AH63" s="866"/>
      <c r="AI63" s="866"/>
      <c r="AJ63" s="867"/>
      <c r="AK63" s="868"/>
      <c r="AL63" s="863"/>
      <c r="AM63" s="863"/>
      <c r="AN63" s="863"/>
      <c r="AO63" s="863"/>
      <c r="AP63" s="866">
        <v>57990</v>
      </c>
      <c r="AQ63" s="866"/>
      <c r="AR63" s="866"/>
      <c r="AS63" s="866"/>
      <c r="AT63" s="866"/>
      <c r="AU63" s="866">
        <v>40502</v>
      </c>
      <c r="AV63" s="866"/>
      <c r="AW63" s="866"/>
      <c r="AX63" s="866"/>
      <c r="AY63" s="866"/>
      <c r="AZ63" s="870"/>
      <c r="BA63" s="870"/>
      <c r="BB63" s="870"/>
      <c r="BC63" s="870"/>
      <c r="BD63" s="870"/>
      <c r="BE63" s="871"/>
      <c r="BF63" s="871"/>
      <c r="BG63" s="871"/>
      <c r="BH63" s="871"/>
      <c r="BI63" s="872"/>
      <c r="BJ63" s="873" t="s">
        <v>235</v>
      </c>
      <c r="BK63" s="874"/>
      <c r="BL63" s="874"/>
      <c r="BM63" s="874"/>
      <c r="BN63" s="875"/>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406</v>
      </c>
      <c r="B66" s="763"/>
      <c r="C66" s="763"/>
      <c r="D66" s="763"/>
      <c r="E66" s="763"/>
      <c r="F66" s="763"/>
      <c r="G66" s="763"/>
      <c r="H66" s="763"/>
      <c r="I66" s="763"/>
      <c r="J66" s="763"/>
      <c r="K66" s="763"/>
      <c r="L66" s="763"/>
      <c r="M66" s="763"/>
      <c r="N66" s="763"/>
      <c r="O66" s="763"/>
      <c r="P66" s="764"/>
      <c r="Q66" s="739" t="s">
        <v>407</v>
      </c>
      <c r="R66" s="740"/>
      <c r="S66" s="740"/>
      <c r="T66" s="740"/>
      <c r="U66" s="741"/>
      <c r="V66" s="739" t="s">
        <v>408</v>
      </c>
      <c r="W66" s="740"/>
      <c r="X66" s="740"/>
      <c r="Y66" s="740"/>
      <c r="Z66" s="741"/>
      <c r="AA66" s="739" t="s">
        <v>409</v>
      </c>
      <c r="AB66" s="740"/>
      <c r="AC66" s="740"/>
      <c r="AD66" s="740"/>
      <c r="AE66" s="741"/>
      <c r="AF66" s="876" t="s">
        <v>410</v>
      </c>
      <c r="AG66" s="837"/>
      <c r="AH66" s="837"/>
      <c r="AI66" s="837"/>
      <c r="AJ66" s="877"/>
      <c r="AK66" s="739" t="s">
        <v>411</v>
      </c>
      <c r="AL66" s="763"/>
      <c r="AM66" s="763"/>
      <c r="AN66" s="763"/>
      <c r="AO66" s="764"/>
      <c r="AP66" s="739" t="s">
        <v>412</v>
      </c>
      <c r="AQ66" s="740"/>
      <c r="AR66" s="740"/>
      <c r="AS66" s="740"/>
      <c r="AT66" s="741"/>
      <c r="AU66" s="739" t="s">
        <v>413</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7"/>
      <c r="BT66" s="888"/>
      <c r="BU66" s="888"/>
      <c r="BV66" s="888"/>
      <c r="BW66" s="888"/>
      <c r="BX66" s="888"/>
      <c r="BY66" s="888"/>
      <c r="BZ66" s="888"/>
      <c r="CA66" s="888"/>
      <c r="CB66" s="888"/>
      <c r="CC66" s="888"/>
      <c r="CD66" s="888"/>
      <c r="CE66" s="888"/>
      <c r="CF66" s="888"/>
      <c r="CG66" s="889"/>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8"/>
      <c r="AG67" s="840"/>
      <c r="AH67" s="840"/>
      <c r="AI67" s="840"/>
      <c r="AJ67" s="879"/>
      <c r="AK67" s="880"/>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7"/>
      <c r="BT67" s="888"/>
      <c r="BU67" s="888"/>
      <c r="BV67" s="888"/>
      <c r="BW67" s="888"/>
      <c r="BX67" s="888"/>
      <c r="BY67" s="888"/>
      <c r="BZ67" s="888"/>
      <c r="CA67" s="888"/>
      <c r="CB67" s="888"/>
      <c r="CC67" s="888"/>
      <c r="CD67" s="888"/>
      <c r="CE67" s="888"/>
      <c r="CF67" s="888"/>
      <c r="CG67" s="889"/>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226"/>
    </row>
    <row r="68" spans="1:131" s="227" customFormat="1" ht="26.25" customHeight="1" thickTop="1" x14ac:dyDescent="0.15">
      <c r="A68" s="238">
        <v>1</v>
      </c>
      <c r="B68" s="893" t="s">
        <v>584</v>
      </c>
      <c r="C68" s="894"/>
      <c r="D68" s="894"/>
      <c r="E68" s="894"/>
      <c r="F68" s="894"/>
      <c r="G68" s="894"/>
      <c r="H68" s="894"/>
      <c r="I68" s="894"/>
      <c r="J68" s="894"/>
      <c r="K68" s="894"/>
      <c r="L68" s="894"/>
      <c r="M68" s="894"/>
      <c r="N68" s="894"/>
      <c r="O68" s="894"/>
      <c r="P68" s="895"/>
      <c r="Q68" s="896">
        <v>416</v>
      </c>
      <c r="R68" s="890"/>
      <c r="S68" s="890"/>
      <c r="T68" s="890"/>
      <c r="U68" s="890"/>
      <c r="V68" s="890">
        <v>388</v>
      </c>
      <c r="W68" s="890"/>
      <c r="X68" s="890"/>
      <c r="Y68" s="890"/>
      <c r="Z68" s="890"/>
      <c r="AA68" s="890">
        <v>28</v>
      </c>
      <c r="AB68" s="890"/>
      <c r="AC68" s="890"/>
      <c r="AD68" s="890"/>
      <c r="AE68" s="890"/>
      <c r="AF68" s="890">
        <v>16</v>
      </c>
      <c r="AG68" s="890"/>
      <c r="AH68" s="890"/>
      <c r="AI68" s="890"/>
      <c r="AJ68" s="890"/>
      <c r="AK68" s="890">
        <v>16</v>
      </c>
      <c r="AL68" s="890"/>
      <c r="AM68" s="890"/>
      <c r="AN68" s="890"/>
      <c r="AO68" s="890"/>
      <c r="AP68" s="890">
        <v>4</v>
      </c>
      <c r="AQ68" s="890"/>
      <c r="AR68" s="890"/>
      <c r="AS68" s="890"/>
      <c r="AT68" s="890"/>
      <c r="AU68" s="890">
        <v>3</v>
      </c>
      <c r="AV68" s="890"/>
      <c r="AW68" s="890"/>
      <c r="AX68" s="890"/>
      <c r="AY68" s="890"/>
      <c r="AZ68" s="891"/>
      <c r="BA68" s="891"/>
      <c r="BB68" s="891"/>
      <c r="BC68" s="891"/>
      <c r="BD68" s="892"/>
      <c r="BE68" s="245"/>
      <c r="BF68" s="245"/>
      <c r="BG68" s="245"/>
      <c r="BH68" s="245"/>
      <c r="BI68" s="245"/>
      <c r="BJ68" s="245"/>
      <c r="BK68" s="245"/>
      <c r="BL68" s="245"/>
      <c r="BM68" s="245"/>
      <c r="BN68" s="245"/>
      <c r="BO68" s="245"/>
      <c r="BP68" s="245"/>
      <c r="BQ68" s="242">
        <v>62</v>
      </c>
      <c r="BR68" s="247"/>
      <c r="BS68" s="887"/>
      <c r="BT68" s="888"/>
      <c r="BU68" s="888"/>
      <c r="BV68" s="888"/>
      <c r="BW68" s="888"/>
      <c r="BX68" s="888"/>
      <c r="BY68" s="888"/>
      <c r="BZ68" s="888"/>
      <c r="CA68" s="888"/>
      <c r="CB68" s="888"/>
      <c r="CC68" s="888"/>
      <c r="CD68" s="888"/>
      <c r="CE68" s="888"/>
      <c r="CF68" s="888"/>
      <c r="CG68" s="889"/>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226"/>
    </row>
    <row r="69" spans="1:131" s="227" customFormat="1" ht="26.25" customHeight="1" x14ac:dyDescent="0.15">
      <c r="A69" s="241">
        <v>2</v>
      </c>
      <c r="B69" s="897" t="s">
        <v>586</v>
      </c>
      <c r="C69" s="898"/>
      <c r="D69" s="898"/>
      <c r="E69" s="898"/>
      <c r="F69" s="898"/>
      <c r="G69" s="898"/>
      <c r="H69" s="898"/>
      <c r="I69" s="898"/>
      <c r="J69" s="898"/>
      <c r="K69" s="898"/>
      <c r="L69" s="898"/>
      <c r="M69" s="898"/>
      <c r="N69" s="898"/>
      <c r="O69" s="898"/>
      <c r="P69" s="899"/>
      <c r="Q69" s="900">
        <v>28</v>
      </c>
      <c r="R69" s="855"/>
      <c r="S69" s="855"/>
      <c r="T69" s="855"/>
      <c r="U69" s="855"/>
      <c r="V69" s="855">
        <v>25</v>
      </c>
      <c r="W69" s="855"/>
      <c r="X69" s="855"/>
      <c r="Y69" s="855"/>
      <c r="Z69" s="855"/>
      <c r="AA69" s="855">
        <v>4</v>
      </c>
      <c r="AB69" s="855"/>
      <c r="AC69" s="855"/>
      <c r="AD69" s="855"/>
      <c r="AE69" s="855"/>
      <c r="AF69" s="855">
        <v>4</v>
      </c>
      <c r="AG69" s="855"/>
      <c r="AH69" s="855"/>
      <c r="AI69" s="855"/>
      <c r="AJ69" s="855"/>
      <c r="AK69" s="855" t="s">
        <v>585</v>
      </c>
      <c r="AL69" s="855"/>
      <c r="AM69" s="855"/>
      <c r="AN69" s="855"/>
      <c r="AO69" s="855"/>
      <c r="AP69" s="855">
        <v>8</v>
      </c>
      <c r="AQ69" s="855"/>
      <c r="AR69" s="855"/>
      <c r="AS69" s="855"/>
      <c r="AT69" s="855"/>
      <c r="AU69" s="855">
        <v>5</v>
      </c>
      <c r="AV69" s="855"/>
      <c r="AW69" s="855"/>
      <c r="AX69" s="855"/>
      <c r="AY69" s="855"/>
      <c r="AZ69" s="901"/>
      <c r="BA69" s="901"/>
      <c r="BB69" s="901"/>
      <c r="BC69" s="901"/>
      <c r="BD69" s="902"/>
      <c r="BE69" s="245"/>
      <c r="BF69" s="245"/>
      <c r="BG69" s="245"/>
      <c r="BH69" s="245"/>
      <c r="BI69" s="245"/>
      <c r="BJ69" s="245"/>
      <c r="BK69" s="245"/>
      <c r="BL69" s="245"/>
      <c r="BM69" s="245"/>
      <c r="BN69" s="245"/>
      <c r="BO69" s="245"/>
      <c r="BP69" s="245"/>
      <c r="BQ69" s="242">
        <v>63</v>
      </c>
      <c r="BR69" s="247"/>
      <c r="BS69" s="887"/>
      <c r="BT69" s="888"/>
      <c r="BU69" s="888"/>
      <c r="BV69" s="888"/>
      <c r="BW69" s="888"/>
      <c r="BX69" s="888"/>
      <c r="BY69" s="888"/>
      <c r="BZ69" s="888"/>
      <c r="CA69" s="888"/>
      <c r="CB69" s="888"/>
      <c r="CC69" s="888"/>
      <c r="CD69" s="888"/>
      <c r="CE69" s="888"/>
      <c r="CF69" s="888"/>
      <c r="CG69" s="889"/>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226"/>
    </row>
    <row r="70" spans="1:131" s="227" customFormat="1" ht="26.25" customHeight="1" x14ac:dyDescent="0.15">
      <c r="A70" s="241">
        <v>3</v>
      </c>
      <c r="B70" s="897" t="s">
        <v>587</v>
      </c>
      <c r="C70" s="898"/>
      <c r="D70" s="898"/>
      <c r="E70" s="898"/>
      <c r="F70" s="898"/>
      <c r="G70" s="898"/>
      <c r="H70" s="898"/>
      <c r="I70" s="898"/>
      <c r="J70" s="898"/>
      <c r="K70" s="898"/>
      <c r="L70" s="898"/>
      <c r="M70" s="898"/>
      <c r="N70" s="898"/>
      <c r="O70" s="898"/>
      <c r="P70" s="899"/>
      <c r="Q70" s="855" t="s">
        <v>588</v>
      </c>
      <c r="R70" s="855"/>
      <c r="S70" s="855"/>
      <c r="T70" s="855"/>
      <c r="U70" s="855"/>
      <c r="V70" s="855" t="s">
        <v>585</v>
      </c>
      <c r="W70" s="855"/>
      <c r="X70" s="855"/>
      <c r="Y70" s="855"/>
      <c r="Z70" s="855"/>
      <c r="AA70" s="855" t="s">
        <v>588</v>
      </c>
      <c r="AB70" s="855"/>
      <c r="AC70" s="855"/>
      <c r="AD70" s="855"/>
      <c r="AE70" s="855"/>
      <c r="AF70" s="855" t="s">
        <v>589</v>
      </c>
      <c r="AG70" s="855"/>
      <c r="AH70" s="855"/>
      <c r="AI70" s="855"/>
      <c r="AJ70" s="855"/>
      <c r="AK70" s="855" t="s">
        <v>585</v>
      </c>
      <c r="AL70" s="855"/>
      <c r="AM70" s="855"/>
      <c r="AN70" s="855"/>
      <c r="AO70" s="855"/>
      <c r="AP70" s="855" t="s">
        <v>589</v>
      </c>
      <c r="AQ70" s="855"/>
      <c r="AR70" s="855"/>
      <c r="AS70" s="855"/>
      <c r="AT70" s="855"/>
      <c r="AU70" s="855" t="s">
        <v>585</v>
      </c>
      <c r="AV70" s="855"/>
      <c r="AW70" s="855"/>
      <c r="AX70" s="855"/>
      <c r="AY70" s="855"/>
      <c r="AZ70" s="901"/>
      <c r="BA70" s="901"/>
      <c r="BB70" s="901"/>
      <c r="BC70" s="901"/>
      <c r="BD70" s="902"/>
      <c r="BE70" s="245"/>
      <c r="BF70" s="245"/>
      <c r="BG70" s="245"/>
      <c r="BH70" s="245"/>
      <c r="BI70" s="245"/>
      <c r="BJ70" s="245"/>
      <c r="BK70" s="245"/>
      <c r="BL70" s="245"/>
      <c r="BM70" s="245"/>
      <c r="BN70" s="245"/>
      <c r="BO70" s="245"/>
      <c r="BP70" s="245"/>
      <c r="BQ70" s="242">
        <v>64</v>
      </c>
      <c r="BR70" s="247"/>
      <c r="BS70" s="887"/>
      <c r="BT70" s="888"/>
      <c r="BU70" s="888"/>
      <c r="BV70" s="888"/>
      <c r="BW70" s="888"/>
      <c r="BX70" s="888"/>
      <c r="BY70" s="888"/>
      <c r="BZ70" s="888"/>
      <c r="CA70" s="888"/>
      <c r="CB70" s="888"/>
      <c r="CC70" s="888"/>
      <c r="CD70" s="888"/>
      <c r="CE70" s="888"/>
      <c r="CF70" s="888"/>
      <c r="CG70" s="889"/>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226"/>
    </row>
    <row r="71" spans="1:131" s="227" customFormat="1" ht="26.25" customHeight="1" x14ac:dyDescent="0.15">
      <c r="A71" s="241">
        <v>4</v>
      </c>
      <c r="B71" s="897" t="s">
        <v>590</v>
      </c>
      <c r="C71" s="898"/>
      <c r="D71" s="898"/>
      <c r="E71" s="898"/>
      <c r="F71" s="898"/>
      <c r="G71" s="898"/>
      <c r="H71" s="898"/>
      <c r="I71" s="898"/>
      <c r="J71" s="898"/>
      <c r="K71" s="898"/>
      <c r="L71" s="898"/>
      <c r="M71" s="898"/>
      <c r="N71" s="898"/>
      <c r="O71" s="898"/>
      <c r="P71" s="899"/>
      <c r="Q71" s="900" t="s">
        <v>588</v>
      </c>
      <c r="R71" s="855"/>
      <c r="S71" s="855"/>
      <c r="T71" s="855"/>
      <c r="U71" s="855"/>
      <c r="V71" s="855" t="s">
        <v>589</v>
      </c>
      <c r="W71" s="855"/>
      <c r="X71" s="855"/>
      <c r="Y71" s="855"/>
      <c r="Z71" s="855"/>
      <c r="AA71" s="855" t="s">
        <v>589</v>
      </c>
      <c r="AB71" s="855"/>
      <c r="AC71" s="855"/>
      <c r="AD71" s="855"/>
      <c r="AE71" s="855"/>
      <c r="AF71" s="855" t="s">
        <v>589</v>
      </c>
      <c r="AG71" s="855"/>
      <c r="AH71" s="855"/>
      <c r="AI71" s="855"/>
      <c r="AJ71" s="855"/>
      <c r="AK71" s="855" t="s">
        <v>585</v>
      </c>
      <c r="AL71" s="855"/>
      <c r="AM71" s="855"/>
      <c r="AN71" s="855"/>
      <c r="AO71" s="855"/>
      <c r="AP71" s="855" t="s">
        <v>588</v>
      </c>
      <c r="AQ71" s="855"/>
      <c r="AR71" s="855"/>
      <c r="AS71" s="855"/>
      <c r="AT71" s="855"/>
      <c r="AU71" s="855" t="s">
        <v>589</v>
      </c>
      <c r="AV71" s="855"/>
      <c r="AW71" s="855"/>
      <c r="AX71" s="855"/>
      <c r="AY71" s="855"/>
      <c r="AZ71" s="901"/>
      <c r="BA71" s="901"/>
      <c r="BB71" s="901"/>
      <c r="BC71" s="901"/>
      <c r="BD71" s="902"/>
      <c r="BE71" s="245"/>
      <c r="BF71" s="245"/>
      <c r="BG71" s="245"/>
      <c r="BH71" s="245"/>
      <c r="BI71" s="245"/>
      <c r="BJ71" s="245"/>
      <c r="BK71" s="245"/>
      <c r="BL71" s="245"/>
      <c r="BM71" s="245"/>
      <c r="BN71" s="245"/>
      <c r="BO71" s="245"/>
      <c r="BP71" s="245"/>
      <c r="BQ71" s="242">
        <v>65</v>
      </c>
      <c r="BR71" s="247"/>
      <c r="BS71" s="887"/>
      <c r="BT71" s="888"/>
      <c r="BU71" s="888"/>
      <c r="BV71" s="888"/>
      <c r="BW71" s="888"/>
      <c r="BX71" s="888"/>
      <c r="BY71" s="888"/>
      <c r="BZ71" s="888"/>
      <c r="CA71" s="888"/>
      <c r="CB71" s="888"/>
      <c r="CC71" s="888"/>
      <c r="CD71" s="888"/>
      <c r="CE71" s="888"/>
      <c r="CF71" s="888"/>
      <c r="CG71" s="889"/>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226"/>
    </row>
    <row r="72" spans="1:131" s="227" customFormat="1" ht="26.25" customHeight="1" x14ac:dyDescent="0.15">
      <c r="A72" s="241">
        <v>5</v>
      </c>
      <c r="B72" s="897" t="s">
        <v>591</v>
      </c>
      <c r="C72" s="898"/>
      <c r="D72" s="898"/>
      <c r="E72" s="898"/>
      <c r="F72" s="898"/>
      <c r="G72" s="898"/>
      <c r="H72" s="898"/>
      <c r="I72" s="898"/>
      <c r="J72" s="898"/>
      <c r="K72" s="898"/>
      <c r="L72" s="898"/>
      <c r="M72" s="898"/>
      <c r="N72" s="898"/>
      <c r="O72" s="898"/>
      <c r="P72" s="899"/>
      <c r="Q72" s="900">
        <v>86</v>
      </c>
      <c r="R72" s="855"/>
      <c r="S72" s="855"/>
      <c r="T72" s="855"/>
      <c r="U72" s="855"/>
      <c r="V72" s="855">
        <v>81</v>
      </c>
      <c r="W72" s="855"/>
      <c r="X72" s="855"/>
      <c r="Y72" s="855"/>
      <c r="Z72" s="855"/>
      <c r="AA72" s="855">
        <v>6</v>
      </c>
      <c r="AB72" s="855"/>
      <c r="AC72" s="855"/>
      <c r="AD72" s="855"/>
      <c r="AE72" s="855"/>
      <c r="AF72" s="855">
        <v>6</v>
      </c>
      <c r="AG72" s="855"/>
      <c r="AH72" s="855"/>
      <c r="AI72" s="855"/>
      <c r="AJ72" s="855"/>
      <c r="AK72" s="855" t="s">
        <v>589</v>
      </c>
      <c r="AL72" s="855"/>
      <c r="AM72" s="855"/>
      <c r="AN72" s="855"/>
      <c r="AO72" s="855"/>
      <c r="AP72" s="855" t="s">
        <v>585</v>
      </c>
      <c r="AQ72" s="855"/>
      <c r="AR72" s="855"/>
      <c r="AS72" s="855"/>
      <c r="AT72" s="855"/>
      <c r="AU72" s="855" t="s">
        <v>585</v>
      </c>
      <c r="AV72" s="855"/>
      <c r="AW72" s="855"/>
      <c r="AX72" s="855"/>
      <c r="AY72" s="855"/>
      <c r="AZ72" s="901"/>
      <c r="BA72" s="901"/>
      <c r="BB72" s="901"/>
      <c r="BC72" s="901"/>
      <c r="BD72" s="902"/>
      <c r="BE72" s="245"/>
      <c r="BF72" s="245"/>
      <c r="BG72" s="245"/>
      <c r="BH72" s="245"/>
      <c r="BI72" s="245"/>
      <c r="BJ72" s="245"/>
      <c r="BK72" s="245"/>
      <c r="BL72" s="245"/>
      <c r="BM72" s="245"/>
      <c r="BN72" s="245"/>
      <c r="BO72" s="245"/>
      <c r="BP72" s="245"/>
      <c r="BQ72" s="242">
        <v>66</v>
      </c>
      <c r="BR72" s="247"/>
      <c r="BS72" s="887"/>
      <c r="BT72" s="888"/>
      <c r="BU72" s="888"/>
      <c r="BV72" s="888"/>
      <c r="BW72" s="888"/>
      <c r="BX72" s="888"/>
      <c r="BY72" s="888"/>
      <c r="BZ72" s="888"/>
      <c r="CA72" s="888"/>
      <c r="CB72" s="888"/>
      <c r="CC72" s="888"/>
      <c r="CD72" s="888"/>
      <c r="CE72" s="888"/>
      <c r="CF72" s="888"/>
      <c r="CG72" s="889"/>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226"/>
    </row>
    <row r="73" spans="1:131" s="227" customFormat="1" ht="26.25" customHeight="1" x14ac:dyDescent="0.15">
      <c r="A73" s="241">
        <v>6</v>
      </c>
      <c r="B73" s="897" t="s">
        <v>592</v>
      </c>
      <c r="C73" s="898"/>
      <c r="D73" s="898"/>
      <c r="E73" s="898"/>
      <c r="F73" s="898"/>
      <c r="G73" s="898"/>
      <c r="H73" s="898"/>
      <c r="I73" s="898"/>
      <c r="J73" s="898"/>
      <c r="K73" s="898"/>
      <c r="L73" s="898"/>
      <c r="M73" s="898"/>
      <c r="N73" s="898"/>
      <c r="O73" s="898"/>
      <c r="P73" s="899"/>
      <c r="Q73" s="900">
        <v>192</v>
      </c>
      <c r="R73" s="855"/>
      <c r="S73" s="855"/>
      <c r="T73" s="855"/>
      <c r="U73" s="855"/>
      <c r="V73" s="855">
        <v>140</v>
      </c>
      <c r="W73" s="855"/>
      <c r="X73" s="855"/>
      <c r="Y73" s="855"/>
      <c r="Z73" s="855"/>
      <c r="AA73" s="855">
        <v>52</v>
      </c>
      <c r="AB73" s="855"/>
      <c r="AC73" s="855"/>
      <c r="AD73" s="855"/>
      <c r="AE73" s="855"/>
      <c r="AF73" s="855">
        <v>52</v>
      </c>
      <c r="AG73" s="855"/>
      <c r="AH73" s="855"/>
      <c r="AI73" s="855"/>
      <c r="AJ73" s="855"/>
      <c r="AK73" s="855" t="s">
        <v>589</v>
      </c>
      <c r="AL73" s="855"/>
      <c r="AM73" s="855"/>
      <c r="AN73" s="855"/>
      <c r="AO73" s="855"/>
      <c r="AP73" s="855" t="s">
        <v>585</v>
      </c>
      <c r="AQ73" s="855"/>
      <c r="AR73" s="855"/>
      <c r="AS73" s="855"/>
      <c r="AT73" s="855"/>
      <c r="AU73" s="855" t="s">
        <v>589</v>
      </c>
      <c r="AV73" s="855"/>
      <c r="AW73" s="855"/>
      <c r="AX73" s="855"/>
      <c r="AY73" s="855"/>
      <c r="AZ73" s="901"/>
      <c r="BA73" s="901"/>
      <c r="BB73" s="901"/>
      <c r="BC73" s="901"/>
      <c r="BD73" s="902"/>
      <c r="BE73" s="245"/>
      <c r="BF73" s="245"/>
      <c r="BG73" s="245"/>
      <c r="BH73" s="245"/>
      <c r="BI73" s="245"/>
      <c r="BJ73" s="245"/>
      <c r="BK73" s="245"/>
      <c r="BL73" s="245"/>
      <c r="BM73" s="245"/>
      <c r="BN73" s="245"/>
      <c r="BO73" s="245"/>
      <c r="BP73" s="245"/>
      <c r="BQ73" s="242">
        <v>67</v>
      </c>
      <c r="BR73" s="247"/>
      <c r="BS73" s="887"/>
      <c r="BT73" s="888"/>
      <c r="BU73" s="888"/>
      <c r="BV73" s="888"/>
      <c r="BW73" s="888"/>
      <c r="BX73" s="888"/>
      <c r="BY73" s="888"/>
      <c r="BZ73" s="888"/>
      <c r="CA73" s="888"/>
      <c r="CB73" s="888"/>
      <c r="CC73" s="888"/>
      <c r="CD73" s="888"/>
      <c r="CE73" s="888"/>
      <c r="CF73" s="888"/>
      <c r="CG73" s="889"/>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226"/>
    </row>
    <row r="74" spans="1:131" s="227" customFormat="1" ht="26.25" customHeight="1" x14ac:dyDescent="0.15">
      <c r="A74" s="241">
        <v>7</v>
      </c>
      <c r="B74" s="897" t="s">
        <v>593</v>
      </c>
      <c r="C74" s="898"/>
      <c r="D74" s="898"/>
      <c r="E74" s="898"/>
      <c r="F74" s="898"/>
      <c r="G74" s="898"/>
      <c r="H74" s="898"/>
      <c r="I74" s="898"/>
      <c r="J74" s="898"/>
      <c r="K74" s="898"/>
      <c r="L74" s="898"/>
      <c r="M74" s="898"/>
      <c r="N74" s="898"/>
      <c r="O74" s="898"/>
      <c r="P74" s="899"/>
      <c r="Q74" s="900">
        <v>160998</v>
      </c>
      <c r="R74" s="855"/>
      <c r="S74" s="855"/>
      <c r="T74" s="855"/>
      <c r="U74" s="855"/>
      <c r="V74" s="855">
        <v>154775</v>
      </c>
      <c r="W74" s="855"/>
      <c r="X74" s="855"/>
      <c r="Y74" s="855"/>
      <c r="Z74" s="855"/>
      <c r="AA74" s="855">
        <v>6223</v>
      </c>
      <c r="AB74" s="855"/>
      <c r="AC74" s="855"/>
      <c r="AD74" s="855"/>
      <c r="AE74" s="855"/>
      <c r="AF74" s="855">
        <v>6223</v>
      </c>
      <c r="AG74" s="855"/>
      <c r="AH74" s="855"/>
      <c r="AI74" s="855"/>
      <c r="AJ74" s="855"/>
      <c r="AK74" s="855" t="s">
        <v>589</v>
      </c>
      <c r="AL74" s="855"/>
      <c r="AM74" s="855"/>
      <c r="AN74" s="855"/>
      <c r="AO74" s="855"/>
      <c r="AP74" s="855" t="s">
        <v>589</v>
      </c>
      <c r="AQ74" s="855"/>
      <c r="AR74" s="855"/>
      <c r="AS74" s="855"/>
      <c r="AT74" s="855"/>
      <c r="AU74" s="855" t="s">
        <v>588</v>
      </c>
      <c r="AV74" s="855"/>
      <c r="AW74" s="855"/>
      <c r="AX74" s="855"/>
      <c r="AY74" s="855"/>
      <c r="AZ74" s="901"/>
      <c r="BA74" s="901"/>
      <c r="BB74" s="901"/>
      <c r="BC74" s="901"/>
      <c r="BD74" s="902"/>
      <c r="BE74" s="245"/>
      <c r="BF74" s="245"/>
      <c r="BG74" s="245"/>
      <c r="BH74" s="245"/>
      <c r="BI74" s="245"/>
      <c r="BJ74" s="245"/>
      <c r="BK74" s="245"/>
      <c r="BL74" s="245"/>
      <c r="BM74" s="245"/>
      <c r="BN74" s="245"/>
      <c r="BO74" s="245"/>
      <c r="BP74" s="245"/>
      <c r="BQ74" s="242">
        <v>68</v>
      </c>
      <c r="BR74" s="247"/>
      <c r="BS74" s="887"/>
      <c r="BT74" s="888"/>
      <c r="BU74" s="888"/>
      <c r="BV74" s="888"/>
      <c r="BW74" s="888"/>
      <c r="BX74" s="888"/>
      <c r="BY74" s="888"/>
      <c r="BZ74" s="888"/>
      <c r="CA74" s="888"/>
      <c r="CB74" s="888"/>
      <c r="CC74" s="888"/>
      <c r="CD74" s="888"/>
      <c r="CE74" s="888"/>
      <c r="CF74" s="888"/>
      <c r="CG74" s="889"/>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226"/>
    </row>
    <row r="75" spans="1:131" s="227" customFormat="1" ht="26.25" customHeight="1" x14ac:dyDescent="0.15">
      <c r="A75" s="241">
        <v>8</v>
      </c>
      <c r="B75" s="897" t="s">
        <v>594</v>
      </c>
      <c r="C75" s="898"/>
      <c r="D75" s="898"/>
      <c r="E75" s="898"/>
      <c r="F75" s="898"/>
      <c r="G75" s="898"/>
      <c r="H75" s="898"/>
      <c r="I75" s="898"/>
      <c r="J75" s="898"/>
      <c r="K75" s="898"/>
      <c r="L75" s="898"/>
      <c r="M75" s="898"/>
      <c r="N75" s="898"/>
      <c r="O75" s="898"/>
      <c r="P75" s="899"/>
      <c r="Q75" s="903">
        <v>117</v>
      </c>
      <c r="R75" s="904"/>
      <c r="S75" s="904"/>
      <c r="T75" s="904"/>
      <c r="U75" s="854"/>
      <c r="V75" s="905">
        <v>108</v>
      </c>
      <c r="W75" s="904"/>
      <c r="X75" s="904"/>
      <c r="Y75" s="904"/>
      <c r="Z75" s="854"/>
      <c r="AA75" s="905">
        <v>10</v>
      </c>
      <c r="AB75" s="904"/>
      <c r="AC75" s="904"/>
      <c r="AD75" s="904"/>
      <c r="AE75" s="854"/>
      <c r="AF75" s="905">
        <v>10</v>
      </c>
      <c r="AG75" s="904"/>
      <c r="AH75" s="904"/>
      <c r="AI75" s="904"/>
      <c r="AJ75" s="854"/>
      <c r="AK75" s="905">
        <v>30</v>
      </c>
      <c r="AL75" s="904"/>
      <c r="AM75" s="904"/>
      <c r="AN75" s="904"/>
      <c r="AO75" s="854"/>
      <c r="AP75" s="905">
        <v>4</v>
      </c>
      <c r="AQ75" s="904"/>
      <c r="AR75" s="904"/>
      <c r="AS75" s="904"/>
      <c r="AT75" s="854"/>
      <c r="AU75" s="855" t="s">
        <v>588</v>
      </c>
      <c r="AV75" s="855"/>
      <c r="AW75" s="855"/>
      <c r="AX75" s="855"/>
      <c r="AY75" s="855"/>
      <c r="AZ75" s="901"/>
      <c r="BA75" s="901"/>
      <c r="BB75" s="901"/>
      <c r="BC75" s="901"/>
      <c r="BD75" s="902"/>
      <c r="BE75" s="245"/>
      <c r="BF75" s="245"/>
      <c r="BG75" s="245"/>
      <c r="BH75" s="245"/>
      <c r="BI75" s="245"/>
      <c r="BJ75" s="245"/>
      <c r="BK75" s="245"/>
      <c r="BL75" s="245"/>
      <c r="BM75" s="245"/>
      <c r="BN75" s="245"/>
      <c r="BO75" s="245"/>
      <c r="BP75" s="245"/>
      <c r="BQ75" s="242">
        <v>69</v>
      </c>
      <c r="BR75" s="247"/>
      <c r="BS75" s="887"/>
      <c r="BT75" s="888"/>
      <c r="BU75" s="888"/>
      <c r="BV75" s="888"/>
      <c r="BW75" s="888"/>
      <c r="BX75" s="888"/>
      <c r="BY75" s="888"/>
      <c r="BZ75" s="888"/>
      <c r="CA75" s="888"/>
      <c r="CB75" s="888"/>
      <c r="CC75" s="888"/>
      <c r="CD75" s="888"/>
      <c r="CE75" s="888"/>
      <c r="CF75" s="888"/>
      <c r="CG75" s="889"/>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226"/>
    </row>
    <row r="76" spans="1:131" s="227" customFormat="1" ht="26.25" customHeight="1" x14ac:dyDescent="0.15">
      <c r="A76" s="241">
        <v>9</v>
      </c>
      <c r="B76" s="897" t="s">
        <v>595</v>
      </c>
      <c r="C76" s="898"/>
      <c r="D76" s="898"/>
      <c r="E76" s="898"/>
      <c r="F76" s="898"/>
      <c r="G76" s="898"/>
      <c r="H76" s="898"/>
      <c r="I76" s="898"/>
      <c r="J76" s="898"/>
      <c r="K76" s="898"/>
      <c r="L76" s="898"/>
      <c r="M76" s="898"/>
      <c r="N76" s="898"/>
      <c r="O76" s="898"/>
      <c r="P76" s="899"/>
      <c r="Q76" s="903">
        <v>107</v>
      </c>
      <c r="R76" s="904"/>
      <c r="S76" s="904"/>
      <c r="T76" s="904"/>
      <c r="U76" s="854"/>
      <c r="V76" s="905">
        <v>81</v>
      </c>
      <c r="W76" s="904"/>
      <c r="X76" s="904"/>
      <c r="Y76" s="904"/>
      <c r="Z76" s="854"/>
      <c r="AA76" s="905">
        <v>27</v>
      </c>
      <c r="AB76" s="904"/>
      <c r="AC76" s="904"/>
      <c r="AD76" s="904"/>
      <c r="AE76" s="854"/>
      <c r="AF76" s="905">
        <v>27</v>
      </c>
      <c r="AG76" s="904"/>
      <c r="AH76" s="904"/>
      <c r="AI76" s="904"/>
      <c r="AJ76" s="854"/>
      <c r="AK76" s="855" t="s">
        <v>589</v>
      </c>
      <c r="AL76" s="855"/>
      <c r="AM76" s="855"/>
      <c r="AN76" s="855"/>
      <c r="AO76" s="855"/>
      <c r="AP76" s="855" t="s">
        <v>588</v>
      </c>
      <c r="AQ76" s="855"/>
      <c r="AR76" s="855"/>
      <c r="AS76" s="855"/>
      <c r="AT76" s="855"/>
      <c r="AU76" s="855" t="s">
        <v>589</v>
      </c>
      <c r="AV76" s="855"/>
      <c r="AW76" s="855"/>
      <c r="AX76" s="855"/>
      <c r="AY76" s="855"/>
      <c r="AZ76" s="901"/>
      <c r="BA76" s="901"/>
      <c r="BB76" s="901"/>
      <c r="BC76" s="901"/>
      <c r="BD76" s="902"/>
      <c r="BE76" s="245"/>
      <c r="BF76" s="245"/>
      <c r="BG76" s="245"/>
      <c r="BH76" s="245"/>
      <c r="BI76" s="245"/>
      <c r="BJ76" s="245"/>
      <c r="BK76" s="245"/>
      <c r="BL76" s="245"/>
      <c r="BM76" s="245"/>
      <c r="BN76" s="245"/>
      <c r="BO76" s="245"/>
      <c r="BP76" s="245"/>
      <c r="BQ76" s="242">
        <v>70</v>
      </c>
      <c r="BR76" s="247"/>
      <c r="BS76" s="887"/>
      <c r="BT76" s="888"/>
      <c r="BU76" s="888"/>
      <c r="BV76" s="888"/>
      <c r="BW76" s="888"/>
      <c r="BX76" s="888"/>
      <c r="BY76" s="888"/>
      <c r="BZ76" s="888"/>
      <c r="CA76" s="888"/>
      <c r="CB76" s="888"/>
      <c r="CC76" s="888"/>
      <c r="CD76" s="888"/>
      <c r="CE76" s="888"/>
      <c r="CF76" s="888"/>
      <c r="CG76" s="889"/>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226"/>
    </row>
    <row r="77" spans="1:131" s="227" customFormat="1" ht="26.25" customHeight="1" x14ac:dyDescent="0.15">
      <c r="A77" s="241">
        <v>10</v>
      </c>
      <c r="B77" s="897" t="s">
        <v>596</v>
      </c>
      <c r="C77" s="898"/>
      <c r="D77" s="898"/>
      <c r="E77" s="898"/>
      <c r="F77" s="898"/>
      <c r="G77" s="898"/>
      <c r="H77" s="898"/>
      <c r="I77" s="898"/>
      <c r="J77" s="898"/>
      <c r="K77" s="898"/>
      <c r="L77" s="898"/>
      <c r="M77" s="898"/>
      <c r="N77" s="898"/>
      <c r="O77" s="898"/>
      <c r="P77" s="899"/>
      <c r="Q77" s="903">
        <v>48</v>
      </c>
      <c r="R77" s="904"/>
      <c r="S77" s="904"/>
      <c r="T77" s="904"/>
      <c r="U77" s="854"/>
      <c r="V77" s="905">
        <v>46</v>
      </c>
      <c r="W77" s="904"/>
      <c r="X77" s="904"/>
      <c r="Y77" s="904"/>
      <c r="Z77" s="854"/>
      <c r="AA77" s="905">
        <v>2</v>
      </c>
      <c r="AB77" s="904"/>
      <c r="AC77" s="904"/>
      <c r="AD77" s="904"/>
      <c r="AE77" s="854"/>
      <c r="AF77" s="905">
        <v>2</v>
      </c>
      <c r="AG77" s="904"/>
      <c r="AH77" s="904"/>
      <c r="AI77" s="904"/>
      <c r="AJ77" s="854"/>
      <c r="AK77" s="855" t="s">
        <v>588</v>
      </c>
      <c r="AL77" s="855"/>
      <c r="AM77" s="855"/>
      <c r="AN77" s="855"/>
      <c r="AO77" s="855"/>
      <c r="AP77" s="855" t="s">
        <v>588</v>
      </c>
      <c r="AQ77" s="855"/>
      <c r="AR77" s="855"/>
      <c r="AS77" s="855"/>
      <c r="AT77" s="855"/>
      <c r="AU77" s="855" t="s">
        <v>588</v>
      </c>
      <c r="AV77" s="855"/>
      <c r="AW77" s="855"/>
      <c r="AX77" s="855"/>
      <c r="AY77" s="855"/>
      <c r="AZ77" s="901"/>
      <c r="BA77" s="901"/>
      <c r="BB77" s="901"/>
      <c r="BC77" s="901"/>
      <c r="BD77" s="902"/>
      <c r="BE77" s="245"/>
      <c r="BF77" s="245"/>
      <c r="BG77" s="245"/>
      <c r="BH77" s="245"/>
      <c r="BI77" s="245"/>
      <c r="BJ77" s="245"/>
      <c r="BK77" s="245"/>
      <c r="BL77" s="245"/>
      <c r="BM77" s="245"/>
      <c r="BN77" s="245"/>
      <c r="BO77" s="245"/>
      <c r="BP77" s="245"/>
      <c r="BQ77" s="242">
        <v>71</v>
      </c>
      <c r="BR77" s="247"/>
      <c r="BS77" s="887"/>
      <c r="BT77" s="888"/>
      <c r="BU77" s="888"/>
      <c r="BV77" s="888"/>
      <c r="BW77" s="888"/>
      <c r="BX77" s="888"/>
      <c r="BY77" s="888"/>
      <c r="BZ77" s="888"/>
      <c r="CA77" s="888"/>
      <c r="CB77" s="888"/>
      <c r="CC77" s="888"/>
      <c r="CD77" s="888"/>
      <c r="CE77" s="888"/>
      <c r="CF77" s="888"/>
      <c r="CG77" s="889"/>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226"/>
    </row>
    <row r="78" spans="1:131" s="227" customFormat="1" ht="26.25" customHeight="1" x14ac:dyDescent="0.15">
      <c r="A78" s="241">
        <v>11</v>
      </c>
      <c r="B78" s="897"/>
      <c r="C78" s="898"/>
      <c r="D78" s="898"/>
      <c r="E78" s="898"/>
      <c r="F78" s="898"/>
      <c r="G78" s="898"/>
      <c r="H78" s="898"/>
      <c r="I78" s="898"/>
      <c r="J78" s="898"/>
      <c r="K78" s="898"/>
      <c r="L78" s="898"/>
      <c r="M78" s="898"/>
      <c r="N78" s="898"/>
      <c r="O78" s="898"/>
      <c r="P78" s="899"/>
      <c r="Q78" s="900"/>
      <c r="R78" s="855"/>
      <c r="S78" s="855"/>
      <c r="T78" s="855"/>
      <c r="U78" s="855"/>
      <c r="V78" s="855"/>
      <c r="W78" s="855"/>
      <c r="X78" s="855"/>
      <c r="Y78" s="855"/>
      <c r="Z78" s="855"/>
      <c r="AA78" s="855"/>
      <c r="AB78" s="855"/>
      <c r="AC78" s="855"/>
      <c r="AD78" s="855"/>
      <c r="AE78" s="855"/>
      <c r="AF78" s="855"/>
      <c r="AG78" s="855"/>
      <c r="AH78" s="855"/>
      <c r="AI78" s="855"/>
      <c r="AJ78" s="855"/>
      <c r="AK78" s="855"/>
      <c r="AL78" s="855"/>
      <c r="AM78" s="855"/>
      <c r="AN78" s="855"/>
      <c r="AO78" s="855"/>
      <c r="AP78" s="855"/>
      <c r="AQ78" s="855"/>
      <c r="AR78" s="855"/>
      <c r="AS78" s="855"/>
      <c r="AT78" s="855"/>
      <c r="AU78" s="855"/>
      <c r="AV78" s="855"/>
      <c r="AW78" s="855"/>
      <c r="AX78" s="855"/>
      <c r="AY78" s="855"/>
      <c r="AZ78" s="901"/>
      <c r="BA78" s="901"/>
      <c r="BB78" s="901"/>
      <c r="BC78" s="901"/>
      <c r="BD78" s="902"/>
      <c r="BE78" s="245"/>
      <c r="BF78" s="245"/>
      <c r="BG78" s="245"/>
      <c r="BH78" s="245"/>
      <c r="BI78" s="245"/>
      <c r="BJ78" s="248"/>
      <c r="BK78" s="248"/>
      <c r="BL78" s="248"/>
      <c r="BM78" s="248"/>
      <c r="BN78" s="248"/>
      <c r="BO78" s="245"/>
      <c r="BP78" s="245"/>
      <c r="BQ78" s="242">
        <v>72</v>
      </c>
      <c r="BR78" s="247"/>
      <c r="BS78" s="887"/>
      <c r="BT78" s="888"/>
      <c r="BU78" s="888"/>
      <c r="BV78" s="888"/>
      <c r="BW78" s="888"/>
      <c r="BX78" s="888"/>
      <c r="BY78" s="888"/>
      <c r="BZ78" s="888"/>
      <c r="CA78" s="888"/>
      <c r="CB78" s="888"/>
      <c r="CC78" s="888"/>
      <c r="CD78" s="888"/>
      <c r="CE78" s="888"/>
      <c r="CF78" s="888"/>
      <c r="CG78" s="889"/>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226"/>
    </row>
    <row r="79" spans="1:131" s="227" customFormat="1" ht="26.25" customHeight="1" x14ac:dyDescent="0.15">
      <c r="A79" s="241">
        <v>12</v>
      </c>
      <c r="B79" s="897"/>
      <c r="C79" s="898"/>
      <c r="D79" s="898"/>
      <c r="E79" s="898"/>
      <c r="F79" s="898"/>
      <c r="G79" s="898"/>
      <c r="H79" s="898"/>
      <c r="I79" s="898"/>
      <c r="J79" s="898"/>
      <c r="K79" s="898"/>
      <c r="L79" s="898"/>
      <c r="M79" s="898"/>
      <c r="N79" s="898"/>
      <c r="O79" s="898"/>
      <c r="P79" s="899"/>
      <c r="Q79" s="900"/>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855"/>
      <c r="AP79" s="855"/>
      <c r="AQ79" s="855"/>
      <c r="AR79" s="855"/>
      <c r="AS79" s="855"/>
      <c r="AT79" s="855"/>
      <c r="AU79" s="855"/>
      <c r="AV79" s="855"/>
      <c r="AW79" s="855"/>
      <c r="AX79" s="855"/>
      <c r="AY79" s="855"/>
      <c r="AZ79" s="901"/>
      <c r="BA79" s="901"/>
      <c r="BB79" s="901"/>
      <c r="BC79" s="901"/>
      <c r="BD79" s="902"/>
      <c r="BE79" s="245"/>
      <c r="BF79" s="245"/>
      <c r="BG79" s="245"/>
      <c r="BH79" s="245"/>
      <c r="BI79" s="245"/>
      <c r="BJ79" s="248"/>
      <c r="BK79" s="248"/>
      <c r="BL79" s="248"/>
      <c r="BM79" s="248"/>
      <c r="BN79" s="248"/>
      <c r="BO79" s="245"/>
      <c r="BP79" s="245"/>
      <c r="BQ79" s="242">
        <v>73</v>
      </c>
      <c r="BR79" s="247"/>
      <c r="BS79" s="887"/>
      <c r="BT79" s="888"/>
      <c r="BU79" s="888"/>
      <c r="BV79" s="888"/>
      <c r="BW79" s="888"/>
      <c r="BX79" s="888"/>
      <c r="BY79" s="888"/>
      <c r="BZ79" s="888"/>
      <c r="CA79" s="888"/>
      <c r="CB79" s="888"/>
      <c r="CC79" s="888"/>
      <c r="CD79" s="888"/>
      <c r="CE79" s="888"/>
      <c r="CF79" s="888"/>
      <c r="CG79" s="889"/>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226"/>
    </row>
    <row r="80" spans="1:131" s="227" customFormat="1" ht="26.25" customHeight="1" x14ac:dyDescent="0.15">
      <c r="A80" s="241">
        <v>13</v>
      </c>
      <c r="B80" s="897"/>
      <c r="C80" s="898"/>
      <c r="D80" s="898"/>
      <c r="E80" s="898"/>
      <c r="F80" s="898"/>
      <c r="G80" s="898"/>
      <c r="H80" s="898"/>
      <c r="I80" s="898"/>
      <c r="J80" s="898"/>
      <c r="K80" s="898"/>
      <c r="L80" s="898"/>
      <c r="M80" s="898"/>
      <c r="N80" s="898"/>
      <c r="O80" s="898"/>
      <c r="P80" s="899"/>
      <c r="Q80" s="900"/>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5"/>
      <c r="AY80" s="855"/>
      <c r="AZ80" s="901"/>
      <c r="BA80" s="901"/>
      <c r="BB80" s="901"/>
      <c r="BC80" s="901"/>
      <c r="BD80" s="902"/>
      <c r="BE80" s="245"/>
      <c r="BF80" s="245"/>
      <c r="BG80" s="245"/>
      <c r="BH80" s="245"/>
      <c r="BI80" s="245"/>
      <c r="BJ80" s="245"/>
      <c r="BK80" s="245"/>
      <c r="BL80" s="245"/>
      <c r="BM80" s="245"/>
      <c r="BN80" s="245"/>
      <c r="BO80" s="245"/>
      <c r="BP80" s="245"/>
      <c r="BQ80" s="242">
        <v>74</v>
      </c>
      <c r="BR80" s="247"/>
      <c r="BS80" s="887"/>
      <c r="BT80" s="888"/>
      <c r="BU80" s="888"/>
      <c r="BV80" s="888"/>
      <c r="BW80" s="888"/>
      <c r="BX80" s="888"/>
      <c r="BY80" s="888"/>
      <c r="BZ80" s="888"/>
      <c r="CA80" s="888"/>
      <c r="CB80" s="888"/>
      <c r="CC80" s="888"/>
      <c r="CD80" s="888"/>
      <c r="CE80" s="888"/>
      <c r="CF80" s="888"/>
      <c r="CG80" s="889"/>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226"/>
    </row>
    <row r="81" spans="1:131" s="227" customFormat="1" ht="26.25" customHeight="1" x14ac:dyDescent="0.15">
      <c r="A81" s="241">
        <v>14</v>
      </c>
      <c r="B81" s="897"/>
      <c r="C81" s="898"/>
      <c r="D81" s="898"/>
      <c r="E81" s="898"/>
      <c r="F81" s="898"/>
      <c r="G81" s="898"/>
      <c r="H81" s="898"/>
      <c r="I81" s="898"/>
      <c r="J81" s="898"/>
      <c r="K81" s="898"/>
      <c r="L81" s="898"/>
      <c r="M81" s="898"/>
      <c r="N81" s="898"/>
      <c r="O81" s="898"/>
      <c r="P81" s="899"/>
      <c r="Q81" s="900"/>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c r="AT81" s="855"/>
      <c r="AU81" s="855"/>
      <c r="AV81" s="855"/>
      <c r="AW81" s="855"/>
      <c r="AX81" s="855"/>
      <c r="AY81" s="855"/>
      <c r="AZ81" s="901"/>
      <c r="BA81" s="901"/>
      <c r="BB81" s="901"/>
      <c r="BC81" s="901"/>
      <c r="BD81" s="902"/>
      <c r="BE81" s="245"/>
      <c r="BF81" s="245"/>
      <c r="BG81" s="245"/>
      <c r="BH81" s="245"/>
      <c r="BI81" s="245"/>
      <c r="BJ81" s="245"/>
      <c r="BK81" s="245"/>
      <c r="BL81" s="245"/>
      <c r="BM81" s="245"/>
      <c r="BN81" s="245"/>
      <c r="BO81" s="245"/>
      <c r="BP81" s="245"/>
      <c r="BQ81" s="242">
        <v>75</v>
      </c>
      <c r="BR81" s="247"/>
      <c r="BS81" s="887"/>
      <c r="BT81" s="888"/>
      <c r="BU81" s="888"/>
      <c r="BV81" s="888"/>
      <c r="BW81" s="888"/>
      <c r="BX81" s="888"/>
      <c r="BY81" s="888"/>
      <c r="BZ81" s="888"/>
      <c r="CA81" s="888"/>
      <c r="CB81" s="888"/>
      <c r="CC81" s="888"/>
      <c r="CD81" s="888"/>
      <c r="CE81" s="888"/>
      <c r="CF81" s="888"/>
      <c r="CG81" s="889"/>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226"/>
    </row>
    <row r="82" spans="1:131" s="227" customFormat="1" ht="26.25" customHeight="1" x14ac:dyDescent="0.15">
      <c r="A82" s="241">
        <v>15</v>
      </c>
      <c r="B82" s="897"/>
      <c r="C82" s="898"/>
      <c r="D82" s="898"/>
      <c r="E82" s="898"/>
      <c r="F82" s="898"/>
      <c r="G82" s="898"/>
      <c r="H82" s="898"/>
      <c r="I82" s="898"/>
      <c r="J82" s="898"/>
      <c r="K82" s="898"/>
      <c r="L82" s="898"/>
      <c r="M82" s="898"/>
      <c r="N82" s="898"/>
      <c r="O82" s="898"/>
      <c r="P82" s="899"/>
      <c r="Q82" s="900"/>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5"/>
      <c r="AZ82" s="901"/>
      <c r="BA82" s="901"/>
      <c r="BB82" s="901"/>
      <c r="BC82" s="901"/>
      <c r="BD82" s="902"/>
      <c r="BE82" s="245"/>
      <c r="BF82" s="245"/>
      <c r="BG82" s="245"/>
      <c r="BH82" s="245"/>
      <c r="BI82" s="245"/>
      <c r="BJ82" s="245"/>
      <c r="BK82" s="245"/>
      <c r="BL82" s="245"/>
      <c r="BM82" s="245"/>
      <c r="BN82" s="245"/>
      <c r="BO82" s="245"/>
      <c r="BP82" s="245"/>
      <c r="BQ82" s="242">
        <v>76</v>
      </c>
      <c r="BR82" s="247"/>
      <c r="BS82" s="887"/>
      <c r="BT82" s="888"/>
      <c r="BU82" s="888"/>
      <c r="BV82" s="888"/>
      <c r="BW82" s="888"/>
      <c r="BX82" s="888"/>
      <c r="BY82" s="888"/>
      <c r="BZ82" s="888"/>
      <c r="CA82" s="888"/>
      <c r="CB82" s="888"/>
      <c r="CC82" s="888"/>
      <c r="CD82" s="888"/>
      <c r="CE82" s="888"/>
      <c r="CF82" s="888"/>
      <c r="CG82" s="889"/>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226"/>
    </row>
    <row r="83" spans="1:131" s="227" customFormat="1" ht="26.25" customHeight="1" x14ac:dyDescent="0.15">
      <c r="A83" s="241">
        <v>16</v>
      </c>
      <c r="B83" s="897"/>
      <c r="C83" s="898"/>
      <c r="D83" s="898"/>
      <c r="E83" s="898"/>
      <c r="F83" s="898"/>
      <c r="G83" s="898"/>
      <c r="H83" s="898"/>
      <c r="I83" s="898"/>
      <c r="J83" s="898"/>
      <c r="K83" s="898"/>
      <c r="L83" s="898"/>
      <c r="M83" s="898"/>
      <c r="N83" s="898"/>
      <c r="O83" s="898"/>
      <c r="P83" s="899"/>
      <c r="Q83" s="900"/>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901"/>
      <c r="BA83" s="901"/>
      <c r="BB83" s="901"/>
      <c r="BC83" s="901"/>
      <c r="BD83" s="902"/>
      <c r="BE83" s="245"/>
      <c r="BF83" s="245"/>
      <c r="BG83" s="245"/>
      <c r="BH83" s="245"/>
      <c r="BI83" s="245"/>
      <c r="BJ83" s="245"/>
      <c r="BK83" s="245"/>
      <c r="BL83" s="245"/>
      <c r="BM83" s="245"/>
      <c r="BN83" s="245"/>
      <c r="BO83" s="245"/>
      <c r="BP83" s="245"/>
      <c r="BQ83" s="242">
        <v>77</v>
      </c>
      <c r="BR83" s="247"/>
      <c r="BS83" s="887"/>
      <c r="BT83" s="888"/>
      <c r="BU83" s="888"/>
      <c r="BV83" s="888"/>
      <c r="BW83" s="888"/>
      <c r="BX83" s="888"/>
      <c r="BY83" s="888"/>
      <c r="BZ83" s="888"/>
      <c r="CA83" s="888"/>
      <c r="CB83" s="888"/>
      <c r="CC83" s="888"/>
      <c r="CD83" s="888"/>
      <c r="CE83" s="888"/>
      <c r="CF83" s="888"/>
      <c r="CG83" s="889"/>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226"/>
    </row>
    <row r="84" spans="1:131" s="227" customFormat="1" ht="26.25" customHeight="1" x14ac:dyDescent="0.15">
      <c r="A84" s="241">
        <v>17</v>
      </c>
      <c r="B84" s="897"/>
      <c r="C84" s="898"/>
      <c r="D84" s="898"/>
      <c r="E84" s="898"/>
      <c r="F84" s="898"/>
      <c r="G84" s="898"/>
      <c r="H84" s="898"/>
      <c r="I84" s="898"/>
      <c r="J84" s="898"/>
      <c r="K84" s="898"/>
      <c r="L84" s="898"/>
      <c r="M84" s="898"/>
      <c r="N84" s="898"/>
      <c r="O84" s="898"/>
      <c r="P84" s="899"/>
      <c r="Q84" s="900"/>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901"/>
      <c r="BA84" s="901"/>
      <c r="BB84" s="901"/>
      <c r="BC84" s="901"/>
      <c r="BD84" s="902"/>
      <c r="BE84" s="245"/>
      <c r="BF84" s="245"/>
      <c r="BG84" s="245"/>
      <c r="BH84" s="245"/>
      <c r="BI84" s="245"/>
      <c r="BJ84" s="245"/>
      <c r="BK84" s="245"/>
      <c r="BL84" s="245"/>
      <c r="BM84" s="245"/>
      <c r="BN84" s="245"/>
      <c r="BO84" s="245"/>
      <c r="BP84" s="245"/>
      <c r="BQ84" s="242">
        <v>78</v>
      </c>
      <c r="BR84" s="247"/>
      <c r="BS84" s="887"/>
      <c r="BT84" s="888"/>
      <c r="BU84" s="888"/>
      <c r="BV84" s="888"/>
      <c r="BW84" s="888"/>
      <c r="BX84" s="888"/>
      <c r="BY84" s="888"/>
      <c r="BZ84" s="888"/>
      <c r="CA84" s="888"/>
      <c r="CB84" s="888"/>
      <c r="CC84" s="888"/>
      <c r="CD84" s="888"/>
      <c r="CE84" s="888"/>
      <c r="CF84" s="888"/>
      <c r="CG84" s="889"/>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226"/>
    </row>
    <row r="85" spans="1:131" s="227" customFormat="1" ht="26.25" customHeight="1" x14ac:dyDescent="0.15">
      <c r="A85" s="241">
        <v>18</v>
      </c>
      <c r="B85" s="897"/>
      <c r="C85" s="898"/>
      <c r="D85" s="898"/>
      <c r="E85" s="898"/>
      <c r="F85" s="898"/>
      <c r="G85" s="898"/>
      <c r="H85" s="898"/>
      <c r="I85" s="898"/>
      <c r="J85" s="898"/>
      <c r="K85" s="898"/>
      <c r="L85" s="898"/>
      <c r="M85" s="898"/>
      <c r="N85" s="898"/>
      <c r="O85" s="898"/>
      <c r="P85" s="899"/>
      <c r="Q85" s="900"/>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901"/>
      <c r="BA85" s="901"/>
      <c r="BB85" s="901"/>
      <c r="BC85" s="901"/>
      <c r="BD85" s="902"/>
      <c r="BE85" s="245"/>
      <c r="BF85" s="245"/>
      <c r="BG85" s="245"/>
      <c r="BH85" s="245"/>
      <c r="BI85" s="245"/>
      <c r="BJ85" s="245"/>
      <c r="BK85" s="245"/>
      <c r="BL85" s="245"/>
      <c r="BM85" s="245"/>
      <c r="BN85" s="245"/>
      <c r="BO85" s="245"/>
      <c r="BP85" s="245"/>
      <c r="BQ85" s="242">
        <v>79</v>
      </c>
      <c r="BR85" s="247"/>
      <c r="BS85" s="887"/>
      <c r="BT85" s="888"/>
      <c r="BU85" s="888"/>
      <c r="BV85" s="888"/>
      <c r="BW85" s="888"/>
      <c r="BX85" s="888"/>
      <c r="BY85" s="888"/>
      <c r="BZ85" s="888"/>
      <c r="CA85" s="888"/>
      <c r="CB85" s="888"/>
      <c r="CC85" s="888"/>
      <c r="CD85" s="888"/>
      <c r="CE85" s="888"/>
      <c r="CF85" s="888"/>
      <c r="CG85" s="889"/>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226"/>
    </row>
    <row r="86" spans="1:131" s="227" customFormat="1" ht="26.25" customHeight="1" x14ac:dyDescent="0.15">
      <c r="A86" s="241">
        <v>19</v>
      </c>
      <c r="B86" s="897"/>
      <c r="C86" s="898"/>
      <c r="D86" s="898"/>
      <c r="E86" s="898"/>
      <c r="F86" s="898"/>
      <c r="G86" s="898"/>
      <c r="H86" s="898"/>
      <c r="I86" s="898"/>
      <c r="J86" s="898"/>
      <c r="K86" s="898"/>
      <c r="L86" s="898"/>
      <c r="M86" s="898"/>
      <c r="N86" s="898"/>
      <c r="O86" s="898"/>
      <c r="P86" s="899"/>
      <c r="Q86" s="900"/>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901"/>
      <c r="BA86" s="901"/>
      <c r="BB86" s="901"/>
      <c r="BC86" s="901"/>
      <c r="BD86" s="902"/>
      <c r="BE86" s="245"/>
      <c r="BF86" s="245"/>
      <c r="BG86" s="245"/>
      <c r="BH86" s="245"/>
      <c r="BI86" s="245"/>
      <c r="BJ86" s="245"/>
      <c r="BK86" s="245"/>
      <c r="BL86" s="245"/>
      <c r="BM86" s="245"/>
      <c r="BN86" s="245"/>
      <c r="BO86" s="245"/>
      <c r="BP86" s="245"/>
      <c r="BQ86" s="242">
        <v>80</v>
      </c>
      <c r="BR86" s="247"/>
      <c r="BS86" s="887"/>
      <c r="BT86" s="888"/>
      <c r="BU86" s="888"/>
      <c r="BV86" s="888"/>
      <c r="BW86" s="888"/>
      <c r="BX86" s="888"/>
      <c r="BY86" s="888"/>
      <c r="BZ86" s="888"/>
      <c r="CA86" s="888"/>
      <c r="CB86" s="888"/>
      <c r="CC86" s="888"/>
      <c r="CD86" s="888"/>
      <c r="CE86" s="888"/>
      <c r="CF86" s="888"/>
      <c r="CG86" s="889"/>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226"/>
    </row>
    <row r="87" spans="1:131" s="227" customFormat="1" ht="26.25" customHeight="1" x14ac:dyDescent="0.15">
      <c r="A87" s="249">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45"/>
      <c r="BF87" s="245"/>
      <c r="BG87" s="245"/>
      <c r="BH87" s="245"/>
      <c r="BI87" s="245"/>
      <c r="BJ87" s="245"/>
      <c r="BK87" s="245"/>
      <c r="BL87" s="245"/>
      <c r="BM87" s="245"/>
      <c r="BN87" s="245"/>
      <c r="BO87" s="245"/>
      <c r="BP87" s="245"/>
      <c r="BQ87" s="242">
        <v>81</v>
      </c>
      <c r="BR87" s="247"/>
      <c r="BS87" s="887"/>
      <c r="BT87" s="888"/>
      <c r="BU87" s="888"/>
      <c r="BV87" s="888"/>
      <c r="BW87" s="888"/>
      <c r="BX87" s="888"/>
      <c r="BY87" s="888"/>
      <c r="BZ87" s="888"/>
      <c r="CA87" s="888"/>
      <c r="CB87" s="888"/>
      <c r="CC87" s="888"/>
      <c r="CD87" s="888"/>
      <c r="CE87" s="888"/>
      <c r="CF87" s="888"/>
      <c r="CG87" s="889"/>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226"/>
    </row>
    <row r="88" spans="1:131" s="227" customFormat="1" ht="26.25" customHeight="1" thickBot="1" x14ac:dyDescent="0.2">
      <c r="A88" s="244" t="s">
        <v>380</v>
      </c>
      <c r="B88" s="813" t="s">
        <v>414</v>
      </c>
      <c r="C88" s="814"/>
      <c r="D88" s="814"/>
      <c r="E88" s="814"/>
      <c r="F88" s="814"/>
      <c r="G88" s="814"/>
      <c r="H88" s="814"/>
      <c r="I88" s="814"/>
      <c r="J88" s="814"/>
      <c r="K88" s="814"/>
      <c r="L88" s="814"/>
      <c r="M88" s="814"/>
      <c r="N88" s="814"/>
      <c r="O88" s="814"/>
      <c r="P88" s="815"/>
      <c r="Q88" s="862"/>
      <c r="R88" s="863"/>
      <c r="S88" s="863"/>
      <c r="T88" s="863"/>
      <c r="U88" s="863"/>
      <c r="V88" s="863"/>
      <c r="W88" s="863"/>
      <c r="X88" s="863"/>
      <c r="Y88" s="863"/>
      <c r="Z88" s="863"/>
      <c r="AA88" s="863"/>
      <c r="AB88" s="863"/>
      <c r="AC88" s="863"/>
      <c r="AD88" s="863"/>
      <c r="AE88" s="863"/>
      <c r="AF88" s="866">
        <v>6340</v>
      </c>
      <c r="AG88" s="866"/>
      <c r="AH88" s="866"/>
      <c r="AI88" s="866"/>
      <c r="AJ88" s="866"/>
      <c r="AK88" s="863"/>
      <c r="AL88" s="863"/>
      <c r="AM88" s="863"/>
      <c r="AN88" s="863"/>
      <c r="AO88" s="863"/>
      <c r="AP88" s="866">
        <v>16</v>
      </c>
      <c r="AQ88" s="866"/>
      <c r="AR88" s="866"/>
      <c r="AS88" s="866"/>
      <c r="AT88" s="866"/>
      <c r="AU88" s="866">
        <v>3</v>
      </c>
      <c r="AV88" s="866"/>
      <c r="AW88" s="866"/>
      <c r="AX88" s="866"/>
      <c r="AY88" s="866"/>
      <c r="AZ88" s="871"/>
      <c r="BA88" s="871"/>
      <c r="BB88" s="871"/>
      <c r="BC88" s="871"/>
      <c r="BD88" s="872"/>
      <c r="BE88" s="245"/>
      <c r="BF88" s="245"/>
      <c r="BG88" s="245"/>
      <c r="BH88" s="245"/>
      <c r="BI88" s="245"/>
      <c r="BJ88" s="245"/>
      <c r="BK88" s="245"/>
      <c r="BL88" s="245"/>
      <c r="BM88" s="245"/>
      <c r="BN88" s="245"/>
      <c r="BO88" s="245"/>
      <c r="BP88" s="245"/>
      <c r="BQ88" s="242">
        <v>82</v>
      </c>
      <c r="BR88" s="247"/>
      <c r="BS88" s="887"/>
      <c r="BT88" s="888"/>
      <c r="BU88" s="888"/>
      <c r="BV88" s="888"/>
      <c r="BW88" s="888"/>
      <c r="BX88" s="888"/>
      <c r="BY88" s="888"/>
      <c r="BZ88" s="888"/>
      <c r="CA88" s="888"/>
      <c r="CB88" s="888"/>
      <c r="CC88" s="888"/>
      <c r="CD88" s="888"/>
      <c r="CE88" s="888"/>
      <c r="CF88" s="888"/>
      <c r="CG88" s="889"/>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7"/>
      <c r="BT89" s="888"/>
      <c r="BU89" s="888"/>
      <c r="BV89" s="888"/>
      <c r="BW89" s="888"/>
      <c r="BX89" s="888"/>
      <c r="BY89" s="888"/>
      <c r="BZ89" s="888"/>
      <c r="CA89" s="888"/>
      <c r="CB89" s="888"/>
      <c r="CC89" s="888"/>
      <c r="CD89" s="888"/>
      <c r="CE89" s="888"/>
      <c r="CF89" s="888"/>
      <c r="CG89" s="889"/>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7"/>
      <c r="BT90" s="888"/>
      <c r="BU90" s="888"/>
      <c r="BV90" s="888"/>
      <c r="BW90" s="888"/>
      <c r="BX90" s="888"/>
      <c r="BY90" s="888"/>
      <c r="BZ90" s="888"/>
      <c r="CA90" s="888"/>
      <c r="CB90" s="888"/>
      <c r="CC90" s="888"/>
      <c r="CD90" s="888"/>
      <c r="CE90" s="888"/>
      <c r="CF90" s="888"/>
      <c r="CG90" s="889"/>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7"/>
      <c r="BT91" s="888"/>
      <c r="BU91" s="888"/>
      <c r="BV91" s="888"/>
      <c r="BW91" s="888"/>
      <c r="BX91" s="888"/>
      <c r="BY91" s="888"/>
      <c r="BZ91" s="888"/>
      <c r="CA91" s="888"/>
      <c r="CB91" s="888"/>
      <c r="CC91" s="888"/>
      <c r="CD91" s="888"/>
      <c r="CE91" s="888"/>
      <c r="CF91" s="888"/>
      <c r="CG91" s="889"/>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7"/>
      <c r="BT92" s="888"/>
      <c r="BU92" s="888"/>
      <c r="BV92" s="888"/>
      <c r="BW92" s="888"/>
      <c r="BX92" s="888"/>
      <c r="BY92" s="888"/>
      <c r="BZ92" s="888"/>
      <c r="CA92" s="888"/>
      <c r="CB92" s="888"/>
      <c r="CC92" s="888"/>
      <c r="CD92" s="888"/>
      <c r="CE92" s="888"/>
      <c r="CF92" s="888"/>
      <c r="CG92" s="889"/>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7"/>
      <c r="BT93" s="888"/>
      <c r="BU93" s="888"/>
      <c r="BV93" s="888"/>
      <c r="BW93" s="888"/>
      <c r="BX93" s="888"/>
      <c r="BY93" s="888"/>
      <c r="BZ93" s="888"/>
      <c r="CA93" s="888"/>
      <c r="CB93" s="888"/>
      <c r="CC93" s="888"/>
      <c r="CD93" s="888"/>
      <c r="CE93" s="888"/>
      <c r="CF93" s="888"/>
      <c r="CG93" s="889"/>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7"/>
      <c r="BT94" s="888"/>
      <c r="BU94" s="888"/>
      <c r="BV94" s="888"/>
      <c r="BW94" s="888"/>
      <c r="BX94" s="888"/>
      <c r="BY94" s="888"/>
      <c r="BZ94" s="888"/>
      <c r="CA94" s="888"/>
      <c r="CB94" s="888"/>
      <c r="CC94" s="888"/>
      <c r="CD94" s="888"/>
      <c r="CE94" s="888"/>
      <c r="CF94" s="888"/>
      <c r="CG94" s="889"/>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7"/>
      <c r="BT95" s="888"/>
      <c r="BU95" s="888"/>
      <c r="BV95" s="888"/>
      <c r="BW95" s="888"/>
      <c r="BX95" s="888"/>
      <c r="BY95" s="888"/>
      <c r="BZ95" s="888"/>
      <c r="CA95" s="888"/>
      <c r="CB95" s="888"/>
      <c r="CC95" s="888"/>
      <c r="CD95" s="888"/>
      <c r="CE95" s="888"/>
      <c r="CF95" s="888"/>
      <c r="CG95" s="889"/>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7"/>
      <c r="BT96" s="888"/>
      <c r="BU96" s="888"/>
      <c r="BV96" s="888"/>
      <c r="BW96" s="888"/>
      <c r="BX96" s="888"/>
      <c r="BY96" s="888"/>
      <c r="BZ96" s="888"/>
      <c r="CA96" s="888"/>
      <c r="CB96" s="888"/>
      <c r="CC96" s="888"/>
      <c r="CD96" s="888"/>
      <c r="CE96" s="888"/>
      <c r="CF96" s="888"/>
      <c r="CG96" s="889"/>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7"/>
      <c r="BT97" s="888"/>
      <c r="BU97" s="888"/>
      <c r="BV97" s="888"/>
      <c r="BW97" s="888"/>
      <c r="BX97" s="888"/>
      <c r="BY97" s="888"/>
      <c r="BZ97" s="888"/>
      <c r="CA97" s="888"/>
      <c r="CB97" s="888"/>
      <c r="CC97" s="888"/>
      <c r="CD97" s="888"/>
      <c r="CE97" s="888"/>
      <c r="CF97" s="888"/>
      <c r="CG97" s="889"/>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7"/>
      <c r="BT98" s="888"/>
      <c r="BU98" s="888"/>
      <c r="BV98" s="888"/>
      <c r="BW98" s="888"/>
      <c r="BX98" s="888"/>
      <c r="BY98" s="888"/>
      <c r="BZ98" s="888"/>
      <c r="CA98" s="888"/>
      <c r="CB98" s="888"/>
      <c r="CC98" s="888"/>
      <c r="CD98" s="888"/>
      <c r="CE98" s="888"/>
      <c r="CF98" s="888"/>
      <c r="CG98" s="889"/>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7"/>
      <c r="BT99" s="888"/>
      <c r="BU99" s="888"/>
      <c r="BV99" s="888"/>
      <c r="BW99" s="888"/>
      <c r="BX99" s="888"/>
      <c r="BY99" s="888"/>
      <c r="BZ99" s="888"/>
      <c r="CA99" s="888"/>
      <c r="CB99" s="888"/>
      <c r="CC99" s="888"/>
      <c r="CD99" s="888"/>
      <c r="CE99" s="888"/>
      <c r="CF99" s="888"/>
      <c r="CG99" s="889"/>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7"/>
      <c r="BT100" s="888"/>
      <c r="BU100" s="888"/>
      <c r="BV100" s="888"/>
      <c r="BW100" s="888"/>
      <c r="BX100" s="888"/>
      <c r="BY100" s="888"/>
      <c r="BZ100" s="888"/>
      <c r="CA100" s="888"/>
      <c r="CB100" s="888"/>
      <c r="CC100" s="888"/>
      <c r="CD100" s="888"/>
      <c r="CE100" s="888"/>
      <c r="CF100" s="888"/>
      <c r="CG100" s="889"/>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7"/>
      <c r="BT101" s="888"/>
      <c r="BU101" s="888"/>
      <c r="BV101" s="888"/>
      <c r="BW101" s="888"/>
      <c r="BX101" s="888"/>
      <c r="BY101" s="888"/>
      <c r="BZ101" s="888"/>
      <c r="CA101" s="888"/>
      <c r="CB101" s="888"/>
      <c r="CC101" s="888"/>
      <c r="CD101" s="888"/>
      <c r="CE101" s="888"/>
      <c r="CF101" s="888"/>
      <c r="CG101" s="889"/>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3" t="s">
        <v>415</v>
      </c>
      <c r="BS102" s="814"/>
      <c r="BT102" s="814"/>
      <c r="BU102" s="814"/>
      <c r="BV102" s="814"/>
      <c r="BW102" s="814"/>
      <c r="BX102" s="814"/>
      <c r="BY102" s="814"/>
      <c r="BZ102" s="814"/>
      <c r="CA102" s="814"/>
      <c r="CB102" s="814"/>
      <c r="CC102" s="814"/>
      <c r="CD102" s="814"/>
      <c r="CE102" s="814"/>
      <c r="CF102" s="814"/>
      <c r="CG102" s="815"/>
      <c r="CH102" s="913"/>
      <c r="CI102" s="914"/>
      <c r="CJ102" s="914"/>
      <c r="CK102" s="914"/>
      <c r="CL102" s="915"/>
      <c r="CM102" s="913"/>
      <c r="CN102" s="914"/>
      <c r="CO102" s="914"/>
      <c r="CP102" s="914"/>
      <c r="CQ102" s="915"/>
      <c r="CR102" s="916">
        <v>263</v>
      </c>
      <c r="CS102" s="874"/>
      <c r="CT102" s="874"/>
      <c r="CU102" s="874"/>
      <c r="CV102" s="917"/>
      <c r="CW102" s="916">
        <v>27</v>
      </c>
      <c r="CX102" s="874"/>
      <c r="CY102" s="874"/>
      <c r="CZ102" s="874"/>
      <c r="DA102" s="917"/>
      <c r="DB102" s="916">
        <v>8</v>
      </c>
      <c r="DC102" s="874"/>
      <c r="DD102" s="874"/>
      <c r="DE102" s="874"/>
      <c r="DF102" s="917"/>
      <c r="DG102" s="916"/>
      <c r="DH102" s="874"/>
      <c r="DI102" s="874"/>
      <c r="DJ102" s="874"/>
      <c r="DK102" s="917"/>
      <c r="DL102" s="916"/>
      <c r="DM102" s="874"/>
      <c r="DN102" s="874"/>
      <c r="DO102" s="874"/>
      <c r="DP102" s="917"/>
      <c r="DQ102" s="916"/>
      <c r="DR102" s="874"/>
      <c r="DS102" s="874"/>
      <c r="DT102" s="874"/>
      <c r="DU102" s="917"/>
      <c r="DV102" s="940"/>
      <c r="DW102" s="941"/>
      <c r="DX102" s="941"/>
      <c r="DY102" s="941"/>
      <c r="DZ102" s="942"/>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3" t="s">
        <v>416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4" t="s">
        <v>417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5" t="s">
        <v>420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38" t="s">
        <v>422</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423</v>
      </c>
      <c r="AB109" s="919"/>
      <c r="AC109" s="919"/>
      <c r="AD109" s="919"/>
      <c r="AE109" s="920"/>
      <c r="AF109" s="918" t="s">
        <v>299</v>
      </c>
      <c r="AG109" s="919"/>
      <c r="AH109" s="919"/>
      <c r="AI109" s="919"/>
      <c r="AJ109" s="920"/>
      <c r="AK109" s="918" t="s">
        <v>298</v>
      </c>
      <c r="AL109" s="919"/>
      <c r="AM109" s="919"/>
      <c r="AN109" s="919"/>
      <c r="AO109" s="920"/>
      <c r="AP109" s="918" t="s">
        <v>424</v>
      </c>
      <c r="AQ109" s="919"/>
      <c r="AR109" s="919"/>
      <c r="AS109" s="919"/>
      <c r="AT109" s="921"/>
      <c r="AU109" s="938" t="s">
        <v>422</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423</v>
      </c>
      <c r="BR109" s="919"/>
      <c r="BS109" s="919"/>
      <c r="BT109" s="919"/>
      <c r="BU109" s="920"/>
      <c r="BV109" s="918" t="s">
        <v>299</v>
      </c>
      <c r="BW109" s="919"/>
      <c r="BX109" s="919"/>
      <c r="BY109" s="919"/>
      <c r="BZ109" s="920"/>
      <c r="CA109" s="918" t="s">
        <v>298</v>
      </c>
      <c r="CB109" s="919"/>
      <c r="CC109" s="919"/>
      <c r="CD109" s="919"/>
      <c r="CE109" s="920"/>
      <c r="CF109" s="939" t="s">
        <v>424</v>
      </c>
      <c r="CG109" s="939"/>
      <c r="CH109" s="939"/>
      <c r="CI109" s="939"/>
      <c r="CJ109" s="939"/>
      <c r="CK109" s="918" t="s">
        <v>425</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423</v>
      </c>
      <c r="DH109" s="919"/>
      <c r="DI109" s="919"/>
      <c r="DJ109" s="919"/>
      <c r="DK109" s="920"/>
      <c r="DL109" s="918" t="s">
        <v>299</v>
      </c>
      <c r="DM109" s="919"/>
      <c r="DN109" s="919"/>
      <c r="DO109" s="919"/>
      <c r="DP109" s="920"/>
      <c r="DQ109" s="918" t="s">
        <v>298</v>
      </c>
      <c r="DR109" s="919"/>
      <c r="DS109" s="919"/>
      <c r="DT109" s="919"/>
      <c r="DU109" s="920"/>
      <c r="DV109" s="918" t="s">
        <v>424</v>
      </c>
      <c r="DW109" s="919"/>
      <c r="DX109" s="919"/>
      <c r="DY109" s="919"/>
      <c r="DZ109" s="921"/>
    </row>
    <row r="110" spans="1:131" s="226" customFormat="1" ht="26.25" customHeight="1" x14ac:dyDescent="0.15">
      <c r="A110" s="922" t="s">
        <v>426</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3363717</v>
      </c>
      <c r="AB110" s="926"/>
      <c r="AC110" s="926"/>
      <c r="AD110" s="926"/>
      <c r="AE110" s="927"/>
      <c r="AF110" s="928">
        <v>3331350</v>
      </c>
      <c r="AG110" s="926"/>
      <c r="AH110" s="926"/>
      <c r="AI110" s="926"/>
      <c r="AJ110" s="927"/>
      <c r="AK110" s="928">
        <v>3335462</v>
      </c>
      <c r="AL110" s="926"/>
      <c r="AM110" s="926"/>
      <c r="AN110" s="926"/>
      <c r="AO110" s="927"/>
      <c r="AP110" s="929">
        <v>16.7</v>
      </c>
      <c r="AQ110" s="930"/>
      <c r="AR110" s="930"/>
      <c r="AS110" s="930"/>
      <c r="AT110" s="931"/>
      <c r="AU110" s="932" t="s">
        <v>66</v>
      </c>
      <c r="AV110" s="933"/>
      <c r="AW110" s="933"/>
      <c r="AX110" s="933"/>
      <c r="AY110" s="933"/>
      <c r="AZ110" s="974" t="s">
        <v>427</v>
      </c>
      <c r="BA110" s="923"/>
      <c r="BB110" s="923"/>
      <c r="BC110" s="923"/>
      <c r="BD110" s="923"/>
      <c r="BE110" s="923"/>
      <c r="BF110" s="923"/>
      <c r="BG110" s="923"/>
      <c r="BH110" s="923"/>
      <c r="BI110" s="923"/>
      <c r="BJ110" s="923"/>
      <c r="BK110" s="923"/>
      <c r="BL110" s="923"/>
      <c r="BM110" s="923"/>
      <c r="BN110" s="923"/>
      <c r="BO110" s="923"/>
      <c r="BP110" s="924"/>
      <c r="BQ110" s="960">
        <v>36573672</v>
      </c>
      <c r="BR110" s="961"/>
      <c r="BS110" s="961"/>
      <c r="BT110" s="961"/>
      <c r="BU110" s="961"/>
      <c r="BV110" s="961">
        <v>37575684</v>
      </c>
      <c r="BW110" s="961"/>
      <c r="BX110" s="961"/>
      <c r="BY110" s="961"/>
      <c r="BZ110" s="961"/>
      <c r="CA110" s="961">
        <v>39441234</v>
      </c>
      <c r="CB110" s="961"/>
      <c r="CC110" s="961"/>
      <c r="CD110" s="961"/>
      <c r="CE110" s="961"/>
      <c r="CF110" s="975">
        <v>197.9</v>
      </c>
      <c r="CG110" s="976"/>
      <c r="CH110" s="976"/>
      <c r="CI110" s="976"/>
      <c r="CJ110" s="976"/>
      <c r="CK110" s="977" t="s">
        <v>428</v>
      </c>
      <c r="CL110" s="978"/>
      <c r="CM110" s="957" t="s">
        <v>429</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430</v>
      </c>
      <c r="DH110" s="961"/>
      <c r="DI110" s="961"/>
      <c r="DJ110" s="961"/>
      <c r="DK110" s="961"/>
      <c r="DL110" s="961" t="s">
        <v>235</v>
      </c>
      <c r="DM110" s="961"/>
      <c r="DN110" s="961"/>
      <c r="DO110" s="961"/>
      <c r="DP110" s="961"/>
      <c r="DQ110" s="961" t="s">
        <v>431</v>
      </c>
      <c r="DR110" s="961"/>
      <c r="DS110" s="961"/>
      <c r="DT110" s="961"/>
      <c r="DU110" s="961"/>
      <c r="DV110" s="962" t="s">
        <v>432</v>
      </c>
      <c r="DW110" s="962"/>
      <c r="DX110" s="962"/>
      <c r="DY110" s="962"/>
      <c r="DZ110" s="963"/>
    </row>
    <row r="111" spans="1:131" s="226" customFormat="1" ht="26.25" customHeight="1" x14ac:dyDescent="0.15">
      <c r="A111" s="964" t="s">
        <v>433</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432</v>
      </c>
      <c r="AB111" s="968"/>
      <c r="AC111" s="968"/>
      <c r="AD111" s="968"/>
      <c r="AE111" s="969"/>
      <c r="AF111" s="970" t="s">
        <v>431</v>
      </c>
      <c r="AG111" s="968"/>
      <c r="AH111" s="968"/>
      <c r="AI111" s="968"/>
      <c r="AJ111" s="969"/>
      <c r="AK111" s="970" t="s">
        <v>432</v>
      </c>
      <c r="AL111" s="968"/>
      <c r="AM111" s="968"/>
      <c r="AN111" s="968"/>
      <c r="AO111" s="969"/>
      <c r="AP111" s="971" t="s">
        <v>432</v>
      </c>
      <c r="AQ111" s="972"/>
      <c r="AR111" s="972"/>
      <c r="AS111" s="972"/>
      <c r="AT111" s="973"/>
      <c r="AU111" s="934"/>
      <c r="AV111" s="935"/>
      <c r="AW111" s="935"/>
      <c r="AX111" s="935"/>
      <c r="AY111" s="935"/>
      <c r="AZ111" s="983" t="s">
        <v>434</v>
      </c>
      <c r="BA111" s="984"/>
      <c r="BB111" s="984"/>
      <c r="BC111" s="984"/>
      <c r="BD111" s="984"/>
      <c r="BE111" s="984"/>
      <c r="BF111" s="984"/>
      <c r="BG111" s="984"/>
      <c r="BH111" s="984"/>
      <c r="BI111" s="984"/>
      <c r="BJ111" s="984"/>
      <c r="BK111" s="984"/>
      <c r="BL111" s="984"/>
      <c r="BM111" s="984"/>
      <c r="BN111" s="984"/>
      <c r="BO111" s="984"/>
      <c r="BP111" s="985"/>
      <c r="BQ111" s="953">
        <v>10967</v>
      </c>
      <c r="BR111" s="954"/>
      <c r="BS111" s="954"/>
      <c r="BT111" s="954"/>
      <c r="BU111" s="954"/>
      <c r="BV111" s="954">
        <v>9139</v>
      </c>
      <c r="BW111" s="954"/>
      <c r="BX111" s="954"/>
      <c r="BY111" s="954"/>
      <c r="BZ111" s="954"/>
      <c r="CA111" s="954">
        <v>7311</v>
      </c>
      <c r="CB111" s="954"/>
      <c r="CC111" s="954"/>
      <c r="CD111" s="954"/>
      <c r="CE111" s="954"/>
      <c r="CF111" s="948">
        <v>0</v>
      </c>
      <c r="CG111" s="949"/>
      <c r="CH111" s="949"/>
      <c r="CI111" s="949"/>
      <c r="CJ111" s="949"/>
      <c r="CK111" s="979"/>
      <c r="CL111" s="980"/>
      <c r="CM111" s="950" t="s">
        <v>435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430</v>
      </c>
      <c r="DH111" s="954"/>
      <c r="DI111" s="954"/>
      <c r="DJ111" s="954"/>
      <c r="DK111" s="954"/>
      <c r="DL111" s="954" t="s">
        <v>431</v>
      </c>
      <c r="DM111" s="954"/>
      <c r="DN111" s="954"/>
      <c r="DO111" s="954"/>
      <c r="DP111" s="954"/>
      <c r="DQ111" s="954" t="s">
        <v>430</v>
      </c>
      <c r="DR111" s="954"/>
      <c r="DS111" s="954"/>
      <c r="DT111" s="954"/>
      <c r="DU111" s="954"/>
      <c r="DV111" s="955" t="s">
        <v>436</v>
      </c>
      <c r="DW111" s="955"/>
      <c r="DX111" s="955"/>
      <c r="DY111" s="955"/>
      <c r="DZ111" s="956"/>
    </row>
    <row r="112" spans="1:131" s="226" customFormat="1" ht="26.25" customHeight="1" x14ac:dyDescent="0.15">
      <c r="A112" s="986" t="s">
        <v>437</v>
      </c>
      <c r="B112" s="987"/>
      <c r="C112" s="984" t="s">
        <v>438</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431</v>
      </c>
      <c r="AB112" s="993"/>
      <c r="AC112" s="993"/>
      <c r="AD112" s="993"/>
      <c r="AE112" s="994"/>
      <c r="AF112" s="995" t="s">
        <v>430</v>
      </c>
      <c r="AG112" s="993"/>
      <c r="AH112" s="993"/>
      <c r="AI112" s="993"/>
      <c r="AJ112" s="994"/>
      <c r="AK112" s="995" t="s">
        <v>430</v>
      </c>
      <c r="AL112" s="993"/>
      <c r="AM112" s="993"/>
      <c r="AN112" s="993"/>
      <c r="AO112" s="994"/>
      <c r="AP112" s="996" t="s">
        <v>436</v>
      </c>
      <c r="AQ112" s="997"/>
      <c r="AR112" s="997"/>
      <c r="AS112" s="997"/>
      <c r="AT112" s="998"/>
      <c r="AU112" s="934"/>
      <c r="AV112" s="935"/>
      <c r="AW112" s="935"/>
      <c r="AX112" s="935"/>
      <c r="AY112" s="935"/>
      <c r="AZ112" s="983" t="s">
        <v>439</v>
      </c>
      <c r="BA112" s="984"/>
      <c r="BB112" s="984"/>
      <c r="BC112" s="984"/>
      <c r="BD112" s="984"/>
      <c r="BE112" s="984"/>
      <c r="BF112" s="984"/>
      <c r="BG112" s="984"/>
      <c r="BH112" s="984"/>
      <c r="BI112" s="984"/>
      <c r="BJ112" s="984"/>
      <c r="BK112" s="984"/>
      <c r="BL112" s="984"/>
      <c r="BM112" s="984"/>
      <c r="BN112" s="984"/>
      <c r="BO112" s="984"/>
      <c r="BP112" s="985"/>
      <c r="BQ112" s="953">
        <v>42750477</v>
      </c>
      <c r="BR112" s="954"/>
      <c r="BS112" s="954"/>
      <c r="BT112" s="954"/>
      <c r="BU112" s="954"/>
      <c r="BV112" s="954">
        <v>41719044</v>
      </c>
      <c r="BW112" s="954"/>
      <c r="BX112" s="954"/>
      <c r="BY112" s="954"/>
      <c r="BZ112" s="954"/>
      <c r="CA112" s="954">
        <v>40502621</v>
      </c>
      <c r="CB112" s="954"/>
      <c r="CC112" s="954"/>
      <c r="CD112" s="954"/>
      <c r="CE112" s="954"/>
      <c r="CF112" s="948">
        <v>203.2</v>
      </c>
      <c r="CG112" s="949"/>
      <c r="CH112" s="949"/>
      <c r="CI112" s="949"/>
      <c r="CJ112" s="949"/>
      <c r="CK112" s="979"/>
      <c r="CL112" s="980"/>
      <c r="CM112" s="950" t="s">
        <v>440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431</v>
      </c>
      <c r="DH112" s="954"/>
      <c r="DI112" s="954"/>
      <c r="DJ112" s="954"/>
      <c r="DK112" s="954"/>
      <c r="DL112" s="954" t="s">
        <v>431</v>
      </c>
      <c r="DM112" s="954"/>
      <c r="DN112" s="954"/>
      <c r="DO112" s="954"/>
      <c r="DP112" s="954"/>
      <c r="DQ112" s="954" t="s">
        <v>431</v>
      </c>
      <c r="DR112" s="954"/>
      <c r="DS112" s="954"/>
      <c r="DT112" s="954"/>
      <c r="DU112" s="954"/>
      <c r="DV112" s="955" t="s">
        <v>436</v>
      </c>
      <c r="DW112" s="955"/>
      <c r="DX112" s="955"/>
      <c r="DY112" s="955"/>
      <c r="DZ112" s="956"/>
    </row>
    <row r="113" spans="1:130" s="226" customFormat="1" ht="26.25" customHeight="1" x14ac:dyDescent="0.15">
      <c r="A113" s="988"/>
      <c r="B113" s="989"/>
      <c r="C113" s="984" t="s">
        <v>441</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3172541</v>
      </c>
      <c r="AB113" s="968"/>
      <c r="AC113" s="968"/>
      <c r="AD113" s="968"/>
      <c r="AE113" s="969"/>
      <c r="AF113" s="970">
        <v>3494024</v>
      </c>
      <c r="AG113" s="968"/>
      <c r="AH113" s="968"/>
      <c r="AI113" s="968"/>
      <c r="AJ113" s="969"/>
      <c r="AK113" s="970">
        <v>3429702</v>
      </c>
      <c r="AL113" s="968"/>
      <c r="AM113" s="968"/>
      <c r="AN113" s="968"/>
      <c r="AO113" s="969"/>
      <c r="AP113" s="971">
        <v>17.2</v>
      </c>
      <c r="AQ113" s="972"/>
      <c r="AR113" s="972"/>
      <c r="AS113" s="972"/>
      <c r="AT113" s="973"/>
      <c r="AU113" s="934"/>
      <c r="AV113" s="935"/>
      <c r="AW113" s="935"/>
      <c r="AX113" s="935"/>
      <c r="AY113" s="935"/>
      <c r="AZ113" s="983" t="s">
        <v>442</v>
      </c>
      <c r="BA113" s="984"/>
      <c r="BB113" s="984"/>
      <c r="BC113" s="984"/>
      <c r="BD113" s="984"/>
      <c r="BE113" s="984"/>
      <c r="BF113" s="984"/>
      <c r="BG113" s="984"/>
      <c r="BH113" s="984"/>
      <c r="BI113" s="984"/>
      <c r="BJ113" s="984"/>
      <c r="BK113" s="984"/>
      <c r="BL113" s="984"/>
      <c r="BM113" s="984"/>
      <c r="BN113" s="984"/>
      <c r="BO113" s="984"/>
      <c r="BP113" s="985"/>
      <c r="BQ113" s="953">
        <v>17865</v>
      </c>
      <c r="BR113" s="954"/>
      <c r="BS113" s="954"/>
      <c r="BT113" s="954"/>
      <c r="BU113" s="954"/>
      <c r="BV113" s="954">
        <v>12744</v>
      </c>
      <c r="BW113" s="954"/>
      <c r="BX113" s="954"/>
      <c r="BY113" s="954"/>
      <c r="BZ113" s="954"/>
      <c r="CA113" s="954">
        <v>7869</v>
      </c>
      <c r="CB113" s="954"/>
      <c r="CC113" s="954"/>
      <c r="CD113" s="954"/>
      <c r="CE113" s="954"/>
      <c r="CF113" s="948">
        <v>0</v>
      </c>
      <c r="CG113" s="949"/>
      <c r="CH113" s="949"/>
      <c r="CI113" s="949"/>
      <c r="CJ113" s="949"/>
      <c r="CK113" s="979"/>
      <c r="CL113" s="980"/>
      <c r="CM113" s="950" t="s">
        <v>443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430</v>
      </c>
      <c r="DH113" s="993"/>
      <c r="DI113" s="993"/>
      <c r="DJ113" s="993"/>
      <c r="DK113" s="994"/>
      <c r="DL113" s="995" t="s">
        <v>431</v>
      </c>
      <c r="DM113" s="993"/>
      <c r="DN113" s="993"/>
      <c r="DO113" s="993"/>
      <c r="DP113" s="994"/>
      <c r="DQ113" s="995" t="s">
        <v>430</v>
      </c>
      <c r="DR113" s="993"/>
      <c r="DS113" s="993"/>
      <c r="DT113" s="993"/>
      <c r="DU113" s="994"/>
      <c r="DV113" s="996" t="s">
        <v>430</v>
      </c>
      <c r="DW113" s="997"/>
      <c r="DX113" s="997"/>
      <c r="DY113" s="997"/>
      <c r="DZ113" s="998"/>
    </row>
    <row r="114" spans="1:130" s="226" customFormat="1" ht="26.25" customHeight="1" x14ac:dyDescent="0.15">
      <c r="A114" s="988"/>
      <c r="B114" s="989"/>
      <c r="C114" s="984" t="s">
        <v>444</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5588</v>
      </c>
      <c r="AB114" s="993"/>
      <c r="AC114" s="993"/>
      <c r="AD114" s="993"/>
      <c r="AE114" s="994"/>
      <c r="AF114" s="995">
        <v>5466</v>
      </c>
      <c r="AG114" s="993"/>
      <c r="AH114" s="993"/>
      <c r="AI114" s="993"/>
      <c r="AJ114" s="994"/>
      <c r="AK114" s="995">
        <v>5683</v>
      </c>
      <c r="AL114" s="993"/>
      <c r="AM114" s="993"/>
      <c r="AN114" s="993"/>
      <c r="AO114" s="994"/>
      <c r="AP114" s="996">
        <v>0</v>
      </c>
      <c r="AQ114" s="997"/>
      <c r="AR114" s="997"/>
      <c r="AS114" s="997"/>
      <c r="AT114" s="998"/>
      <c r="AU114" s="934"/>
      <c r="AV114" s="935"/>
      <c r="AW114" s="935"/>
      <c r="AX114" s="935"/>
      <c r="AY114" s="935"/>
      <c r="AZ114" s="983" t="s">
        <v>445</v>
      </c>
      <c r="BA114" s="984"/>
      <c r="BB114" s="984"/>
      <c r="BC114" s="984"/>
      <c r="BD114" s="984"/>
      <c r="BE114" s="984"/>
      <c r="BF114" s="984"/>
      <c r="BG114" s="984"/>
      <c r="BH114" s="984"/>
      <c r="BI114" s="984"/>
      <c r="BJ114" s="984"/>
      <c r="BK114" s="984"/>
      <c r="BL114" s="984"/>
      <c r="BM114" s="984"/>
      <c r="BN114" s="984"/>
      <c r="BO114" s="984"/>
      <c r="BP114" s="985"/>
      <c r="BQ114" s="953">
        <v>5608599</v>
      </c>
      <c r="BR114" s="954"/>
      <c r="BS114" s="954"/>
      <c r="BT114" s="954"/>
      <c r="BU114" s="954"/>
      <c r="BV114" s="954">
        <v>5501169</v>
      </c>
      <c r="BW114" s="954"/>
      <c r="BX114" s="954"/>
      <c r="BY114" s="954"/>
      <c r="BZ114" s="954"/>
      <c r="CA114" s="954">
        <v>5221308</v>
      </c>
      <c r="CB114" s="954"/>
      <c r="CC114" s="954"/>
      <c r="CD114" s="954"/>
      <c r="CE114" s="954"/>
      <c r="CF114" s="948">
        <v>26.2</v>
      </c>
      <c r="CG114" s="949"/>
      <c r="CH114" s="949"/>
      <c r="CI114" s="949"/>
      <c r="CJ114" s="949"/>
      <c r="CK114" s="979"/>
      <c r="CL114" s="980"/>
      <c r="CM114" s="950" t="s">
        <v>446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430</v>
      </c>
      <c r="DH114" s="993"/>
      <c r="DI114" s="993"/>
      <c r="DJ114" s="993"/>
      <c r="DK114" s="994"/>
      <c r="DL114" s="995" t="s">
        <v>430</v>
      </c>
      <c r="DM114" s="993"/>
      <c r="DN114" s="993"/>
      <c r="DO114" s="993"/>
      <c r="DP114" s="994"/>
      <c r="DQ114" s="995" t="s">
        <v>432</v>
      </c>
      <c r="DR114" s="993"/>
      <c r="DS114" s="993"/>
      <c r="DT114" s="993"/>
      <c r="DU114" s="994"/>
      <c r="DV114" s="996" t="s">
        <v>431</v>
      </c>
      <c r="DW114" s="997"/>
      <c r="DX114" s="997"/>
      <c r="DY114" s="997"/>
      <c r="DZ114" s="998"/>
    </row>
    <row r="115" spans="1:130" s="226" customFormat="1" ht="26.25" customHeight="1" x14ac:dyDescent="0.15">
      <c r="A115" s="988"/>
      <c r="B115" s="989"/>
      <c r="C115" s="984" t="s">
        <v>447</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1828</v>
      </c>
      <c r="AB115" s="968"/>
      <c r="AC115" s="968"/>
      <c r="AD115" s="968"/>
      <c r="AE115" s="969"/>
      <c r="AF115" s="970">
        <v>1828</v>
      </c>
      <c r="AG115" s="968"/>
      <c r="AH115" s="968"/>
      <c r="AI115" s="968"/>
      <c r="AJ115" s="969"/>
      <c r="AK115" s="970">
        <v>1828</v>
      </c>
      <c r="AL115" s="968"/>
      <c r="AM115" s="968"/>
      <c r="AN115" s="968"/>
      <c r="AO115" s="969"/>
      <c r="AP115" s="971">
        <v>0</v>
      </c>
      <c r="AQ115" s="972"/>
      <c r="AR115" s="972"/>
      <c r="AS115" s="972"/>
      <c r="AT115" s="973"/>
      <c r="AU115" s="934"/>
      <c r="AV115" s="935"/>
      <c r="AW115" s="935"/>
      <c r="AX115" s="935"/>
      <c r="AY115" s="935"/>
      <c r="AZ115" s="983" t="s">
        <v>448</v>
      </c>
      <c r="BA115" s="984"/>
      <c r="BB115" s="984"/>
      <c r="BC115" s="984"/>
      <c r="BD115" s="984"/>
      <c r="BE115" s="984"/>
      <c r="BF115" s="984"/>
      <c r="BG115" s="984"/>
      <c r="BH115" s="984"/>
      <c r="BI115" s="984"/>
      <c r="BJ115" s="984"/>
      <c r="BK115" s="984"/>
      <c r="BL115" s="984"/>
      <c r="BM115" s="984"/>
      <c r="BN115" s="984"/>
      <c r="BO115" s="984"/>
      <c r="BP115" s="985"/>
      <c r="BQ115" s="953">
        <v>1322</v>
      </c>
      <c r="BR115" s="954"/>
      <c r="BS115" s="954"/>
      <c r="BT115" s="954"/>
      <c r="BU115" s="954"/>
      <c r="BV115" s="954">
        <v>838</v>
      </c>
      <c r="BW115" s="954"/>
      <c r="BX115" s="954"/>
      <c r="BY115" s="954"/>
      <c r="BZ115" s="954"/>
      <c r="CA115" s="954">
        <v>1777</v>
      </c>
      <c r="CB115" s="954"/>
      <c r="CC115" s="954"/>
      <c r="CD115" s="954"/>
      <c r="CE115" s="954"/>
      <c r="CF115" s="948">
        <v>0</v>
      </c>
      <c r="CG115" s="949"/>
      <c r="CH115" s="949"/>
      <c r="CI115" s="949"/>
      <c r="CJ115" s="949"/>
      <c r="CK115" s="979"/>
      <c r="CL115" s="980"/>
      <c r="CM115" s="983" t="s">
        <v>449</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t="s">
        <v>436</v>
      </c>
      <c r="DH115" s="993"/>
      <c r="DI115" s="993"/>
      <c r="DJ115" s="993"/>
      <c r="DK115" s="994"/>
      <c r="DL115" s="995" t="s">
        <v>430</v>
      </c>
      <c r="DM115" s="993"/>
      <c r="DN115" s="993"/>
      <c r="DO115" s="993"/>
      <c r="DP115" s="994"/>
      <c r="DQ115" s="995" t="s">
        <v>430</v>
      </c>
      <c r="DR115" s="993"/>
      <c r="DS115" s="993"/>
      <c r="DT115" s="993"/>
      <c r="DU115" s="994"/>
      <c r="DV115" s="996" t="s">
        <v>450</v>
      </c>
      <c r="DW115" s="997"/>
      <c r="DX115" s="997"/>
      <c r="DY115" s="997"/>
      <c r="DZ115" s="998"/>
    </row>
    <row r="116" spans="1:130" s="226" customFormat="1" ht="26.25" customHeight="1" x14ac:dyDescent="0.15">
      <c r="A116" s="990"/>
      <c r="B116" s="991"/>
      <c r="C116" s="999" t="s">
        <v>451</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436</v>
      </c>
      <c r="AB116" s="993"/>
      <c r="AC116" s="993"/>
      <c r="AD116" s="993"/>
      <c r="AE116" s="994"/>
      <c r="AF116" s="995">
        <v>94</v>
      </c>
      <c r="AG116" s="993"/>
      <c r="AH116" s="993"/>
      <c r="AI116" s="993"/>
      <c r="AJ116" s="994"/>
      <c r="AK116" s="995">
        <v>20</v>
      </c>
      <c r="AL116" s="993"/>
      <c r="AM116" s="993"/>
      <c r="AN116" s="993"/>
      <c r="AO116" s="994"/>
      <c r="AP116" s="996">
        <v>0</v>
      </c>
      <c r="AQ116" s="997"/>
      <c r="AR116" s="997"/>
      <c r="AS116" s="997"/>
      <c r="AT116" s="998"/>
      <c r="AU116" s="934"/>
      <c r="AV116" s="935"/>
      <c r="AW116" s="935"/>
      <c r="AX116" s="935"/>
      <c r="AY116" s="935"/>
      <c r="AZ116" s="1001" t="s">
        <v>452</v>
      </c>
      <c r="BA116" s="1002"/>
      <c r="BB116" s="1002"/>
      <c r="BC116" s="1002"/>
      <c r="BD116" s="1002"/>
      <c r="BE116" s="1002"/>
      <c r="BF116" s="1002"/>
      <c r="BG116" s="1002"/>
      <c r="BH116" s="1002"/>
      <c r="BI116" s="1002"/>
      <c r="BJ116" s="1002"/>
      <c r="BK116" s="1002"/>
      <c r="BL116" s="1002"/>
      <c r="BM116" s="1002"/>
      <c r="BN116" s="1002"/>
      <c r="BO116" s="1002"/>
      <c r="BP116" s="1003"/>
      <c r="BQ116" s="953" t="s">
        <v>430</v>
      </c>
      <c r="BR116" s="954"/>
      <c r="BS116" s="954"/>
      <c r="BT116" s="954"/>
      <c r="BU116" s="954"/>
      <c r="BV116" s="954" t="s">
        <v>430</v>
      </c>
      <c r="BW116" s="954"/>
      <c r="BX116" s="954"/>
      <c r="BY116" s="954"/>
      <c r="BZ116" s="954"/>
      <c r="CA116" s="954" t="s">
        <v>430</v>
      </c>
      <c r="CB116" s="954"/>
      <c r="CC116" s="954"/>
      <c r="CD116" s="954"/>
      <c r="CE116" s="954"/>
      <c r="CF116" s="948" t="s">
        <v>430</v>
      </c>
      <c r="CG116" s="949"/>
      <c r="CH116" s="949"/>
      <c r="CI116" s="949"/>
      <c r="CJ116" s="949"/>
      <c r="CK116" s="979"/>
      <c r="CL116" s="980"/>
      <c r="CM116" s="950" t="s">
        <v>453</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v>10967</v>
      </c>
      <c r="DH116" s="993"/>
      <c r="DI116" s="993"/>
      <c r="DJ116" s="993"/>
      <c r="DK116" s="994"/>
      <c r="DL116" s="995">
        <v>9139</v>
      </c>
      <c r="DM116" s="993"/>
      <c r="DN116" s="993"/>
      <c r="DO116" s="993"/>
      <c r="DP116" s="994"/>
      <c r="DQ116" s="995">
        <v>7311</v>
      </c>
      <c r="DR116" s="993"/>
      <c r="DS116" s="993"/>
      <c r="DT116" s="993"/>
      <c r="DU116" s="994"/>
      <c r="DV116" s="996">
        <v>0</v>
      </c>
      <c r="DW116" s="997"/>
      <c r="DX116" s="997"/>
      <c r="DY116" s="997"/>
      <c r="DZ116" s="998"/>
    </row>
    <row r="117" spans="1:130" s="226" customFormat="1" ht="26.25" customHeight="1" x14ac:dyDescent="0.15">
      <c r="A117" s="938" t="s">
        <v>177</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454</v>
      </c>
      <c r="Z117" s="920"/>
      <c r="AA117" s="1010">
        <v>6543674</v>
      </c>
      <c r="AB117" s="1011"/>
      <c r="AC117" s="1011"/>
      <c r="AD117" s="1011"/>
      <c r="AE117" s="1012"/>
      <c r="AF117" s="1013">
        <v>6832762</v>
      </c>
      <c r="AG117" s="1011"/>
      <c r="AH117" s="1011"/>
      <c r="AI117" s="1011"/>
      <c r="AJ117" s="1012"/>
      <c r="AK117" s="1013">
        <v>6772695</v>
      </c>
      <c r="AL117" s="1011"/>
      <c r="AM117" s="1011"/>
      <c r="AN117" s="1011"/>
      <c r="AO117" s="1012"/>
      <c r="AP117" s="1014"/>
      <c r="AQ117" s="1015"/>
      <c r="AR117" s="1015"/>
      <c r="AS117" s="1015"/>
      <c r="AT117" s="1016"/>
      <c r="AU117" s="934"/>
      <c r="AV117" s="935"/>
      <c r="AW117" s="935"/>
      <c r="AX117" s="935"/>
      <c r="AY117" s="935"/>
      <c r="AZ117" s="1001" t="s">
        <v>455</v>
      </c>
      <c r="BA117" s="1002"/>
      <c r="BB117" s="1002"/>
      <c r="BC117" s="1002"/>
      <c r="BD117" s="1002"/>
      <c r="BE117" s="1002"/>
      <c r="BF117" s="1002"/>
      <c r="BG117" s="1002"/>
      <c r="BH117" s="1002"/>
      <c r="BI117" s="1002"/>
      <c r="BJ117" s="1002"/>
      <c r="BK117" s="1002"/>
      <c r="BL117" s="1002"/>
      <c r="BM117" s="1002"/>
      <c r="BN117" s="1002"/>
      <c r="BO117" s="1002"/>
      <c r="BP117" s="1003"/>
      <c r="BQ117" s="953" t="s">
        <v>450</v>
      </c>
      <c r="BR117" s="954"/>
      <c r="BS117" s="954"/>
      <c r="BT117" s="954"/>
      <c r="BU117" s="954"/>
      <c r="BV117" s="954" t="s">
        <v>431</v>
      </c>
      <c r="BW117" s="954"/>
      <c r="BX117" s="954"/>
      <c r="BY117" s="954"/>
      <c r="BZ117" s="954"/>
      <c r="CA117" s="954" t="s">
        <v>450</v>
      </c>
      <c r="CB117" s="954"/>
      <c r="CC117" s="954"/>
      <c r="CD117" s="954"/>
      <c r="CE117" s="954"/>
      <c r="CF117" s="948" t="s">
        <v>450</v>
      </c>
      <c r="CG117" s="949"/>
      <c r="CH117" s="949"/>
      <c r="CI117" s="949"/>
      <c r="CJ117" s="949"/>
      <c r="CK117" s="979"/>
      <c r="CL117" s="980"/>
      <c r="CM117" s="950" t="s">
        <v>456</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431</v>
      </c>
      <c r="DH117" s="993"/>
      <c r="DI117" s="993"/>
      <c r="DJ117" s="993"/>
      <c r="DK117" s="994"/>
      <c r="DL117" s="995" t="s">
        <v>431</v>
      </c>
      <c r="DM117" s="993"/>
      <c r="DN117" s="993"/>
      <c r="DO117" s="993"/>
      <c r="DP117" s="994"/>
      <c r="DQ117" s="995" t="s">
        <v>450</v>
      </c>
      <c r="DR117" s="993"/>
      <c r="DS117" s="993"/>
      <c r="DT117" s="993"/>
      <c r="DU117" s="994"/>
      <c r="DV117" s="996" t="s">
        <v>432</v>
      </c>
      <c r="DW117" s="997"/>
      <c r="DX117" s="997"/>
      <c r="DY117" s="997"/>
      <c r="DZ117" s="998"/>
    </row>
    <row r="118" spans="1:130" s="226" customFormat="1" ht="26.25" customHeight="1" x14ac:dyDescent="0.15">
      <c r="A118" s="938" t="s">
        <v>425</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423</v>
      </c>
      <c r="AB118" s="919"/>
      <c r="AC118" s="919"/>
      <c r="AD118" s="919"/>
      <c r="AE118" s="920"/>
      <c r="AF118" s="918" t="s">
        <v>299</v>
      </c>
      <c r="AG118" s="919"/>
      <c r="AH118" s="919"/>
      <c r="AI118" s="919"/>
      <c r="AJ118" s="920"/>
      <c r="AK118" s="918" t="s">
        <v>298</v>
      </c>
      <c r="AL118" s="919"/>
      <c r="AM118" s="919"/>
      <c r="AN118" s="919"/>
      <c r="AO118" s="920"/>
      <c r="AP118" s="1005" t="s">
        <v>424</v>
      </c>
      <c r="AQ118" s="1006"/>
      <c r="AR118" s="1006"/>
      <c r="AS118" s="1006"/>
      <c r="AT118" s="1007"/>
      <c r="AU118" s="934"/>
      <c r="AV118" s="935"/>
      <c r="AW118" s="935"/>
      <c r="AX118" s="935"/>
      <c r="AY118" s="935"/>
      <c r="AZ118" s="1008" t="s">
        <v>457</v>
      </c>
      <c r="BA118" s="999"/>
      <c r="BB118" s="999"/>
      <c r="BC118" s="999"/>
      <c r="BD118" s="999"/>
      <c r="BE118" s="999"/>
      <c r="BF118" s="999"/>
      <c r="BG118" s="999"/>
      <c r="BH118" s="999"/>
      <c r="BI118" s="999"/>
      <c r="BJ118" s="999"/>
      <c r="BK118" s="999"/>
      <c r="BL118" s="999"/>
      <c r="BM118" s="999"/>
      <c r="BN118" s="999"/>
      <c r="BO118" s="999"/>
      <c r="BP118" s="1000"/>
      <c r="BQ118" s="1031" t="s">
        <v>450</v>
      </c>
      <c r="BR118" s="1032"/>
      <c r="BS118" s="1032"/>
      <c r="BT118" s="1032"/>
      <c r="BU118" s="1032"/>
      <c r="BV118" s="1032" t="s">
        <v>450</v>
      </c>
      <c r="BW118" s="1032"/>
      <c r="BX118" s="1032"/>
      <c r="BY118" s="1032"/>
      <c r="BZ118" s="1032"/>
      <c r="CA118" s="1032" t="s">
        <v>432</v>
      </c>
      <c r="CB118" s="1032"/>
      <c r="CC118" s="1032"/>
      <c r="CD118" s="1032"/>
      <c r="CE118" s="1032"/>
      <c r="CF118" s="948" t="s">
        <v>432</v>
      </c>
      <c r="CG118" s="949"/>
      <c r="CH118" s="949"/>
      <c r="CI118" s="949"/>
      <c r="CJ118" s="949"/>
      <c r="CK118" s="979"/>
      <c r="CL118" s="980"/>
      <c r="CM118" s="950" t="s">
        <v>458</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450</v>
      </c>
      <c r="DH118" s="993"/>
      <c r="DI118" s="993"/>
      <c r="DJ118" s="993"/>
      <c r="DK118" s="994"/>
      <c r="DL118" s="995" t="s">
        <v>450</v>
      </c>
      <c r="DM118" s="993"/>
      <c r="DN118" s="993"/>
      <c r="DO118" s="993"/>
      <c r="DP118" s="994"/>
      <c r="DQ118" s="995" t="s">
        <v>430</v>
      </c>
      <c r="DR118" s="993"/>
      <c r="DS118" s="993"/>
      <c r="DT118" s="993"/>
      <c r="DU118" s="994"/>
      <c r="DV118" s="996" t="s">
        <v>450</v>
      </c>
      <c r="DW118" s="997"/>
      <c r="DX118" s="997"/>
      <c r="DY118" s="997"/>
      <c r="DZ118" s="998"/>
    </row>
    <row r="119" spans="1:130" s="226" customFormat="1" ht="26.25" customHeight="1" x14ac:dyDescent="0.15">
      <c r="A119" s="1092" t="s">
        <v>428</v>
      </c>
      <c r="B119" s="978"/>
      <c r="C119" s="957" t="s">
        <v>429</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450</v>
      </c>
      <c r="AB119" s="926"/>
      <c r="AC119" s="926"/>
      <c r="AD119" s="926"/>
      <c r="AE119" s="927"/>
      <c r="AF119" s="928" t="s">
        <v>432</v>
      </c>
      <c r="AG119" s="926"/>
      <c r="AH119" s="926"/>
      <c r="AI119" s="926"/>
      <c r="AJ119" s="927"/>
      <c r="AK119" s="928" t="s">
        <v>432</v>
      </c>
      <c r="AL119" s="926"/>
      <c r="AM119" s="926"/>
      <c r="AN119" s="926"/>
      <c r="AO119" s="927"/>
      <c r="AP119" s="929" t="s">
        <v>450</v>
      </c>
      <c r="AQ119" s="930"/>
      <c r="AR119" s="930"/>
      <c r="AS119" s="930"/>
      <c r="AT119" s="931"/>
      <c r="AU119" s="936"/>
      <c r="AV119" s="937"/>
      <c r="AW119" s="937"/>
      <c r="AX119" s="937"/>
      <c r="AY119" s="937"/>
      <c r="AZ119" s="257" t="s">
        <v>177</v>
      </c>
      <c r="BA119" s="257"/>
      <c r="BB119" s="257"/>
      <c r="BC119" s="257"/>
      <c r="BD119" s="257"/>
      <c r="BE119" s="257"/>
      <c r="BF119" s="257"/>
      <c r="BG119" s="257"/>
      <c r="BH119" s="257"/>
      <c r="BI119" s="257"/>
      <c r="BJ119" s="257"/>
      <c r="BK119" s="257"/>
      <c r="BL119" s="257"/>
      <c r="BM119" s="257"/>
      <c r="BN119" s="257"/>
      <c r="BO119" s="1009" t="s">
        <v>459</v>
      </c>
      <c r="BP119" s="1040"/>
      <c r="BQ119" s="1031">
        <v>84962902</v>
      </c>
      <c r="BR119" s="1032"/>
      <c r="BS119" s="1032"/>
      <c r="BT119" s="1032"/>
      <c r="BU119" s="1032"/>
      <c r="BV119" s="1032">
        <v>84818618</v>
      </c>
      <c r="BW119" s="1032"/>
      <c r="BX119" s="1032"/>
      <c r="BY119" s="1032"/>
      <c r="BZ119" s="1032"/>
      <c r="CA119" s="1032">
        <v>85182120</v>
      </c>
      <c r="CB119" s="1032"/>
      <c r="CC119" s="1032"/>
      <c r="CD119" s="1032"/>
      <c r="CE119" s="1032"/>
      <c r="CF119" s="1033"/>
      <c r="CG119" s="1034"/>
      <c r="CH119" s="1034"/>
      <c r="CI119" s="1034"/>
      <c r="CJ119" s="1035"/>
      <c r="CK119" s="981"/>
      <c r="CL119" s="982"/>
      <c r="CM119" s="1036" t="s">
        <v>460</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t="s">
        <v>430</v>
      </c>
      <c r="DH119" s="1018"/>
      <c r="DI119" s="1018"/>
      <c r="DJ119" s="1018"/>
      <c r="DK119" s="1019"/>
      <c r="DL119" s="1017" t="s">
        <v>430</v>
      </c>
      <c r="DM119" s="1018"/>
      <c r="DN119" s="1018"/>
      <c r="DO119" s="1018"/>
      <c r="DP119" s="1019"/>
      <c r="DQ119" s="1017" t="s">
        <v>430</v>
      </c>
      <c r="DR119" s="1018"/>
      <c r="DS119" s="1018"/>
      <c r="DT119" s="1018"/>
      <c r="DU119" s="1019"/>
      <c r="DV119" s="1020" t="s">
        <v>430</v>
      </c>
      <c r="DW119" s="1021"/>
      <c r="DX119" s="1021"/>
      <c r="DY119" s="1021"/>
      <c r="DZ119" s="1022"/>
    </row>
    <row r="120" spans="1:130" s="226" customFormat="1" ht="26.25" customHeight="1" x14ac:dyDescent="0.15">
      <c r="A120" s="1093"/>
      <c r="B120" s="980"/>
      <c r="C120" s="950" t="s">
        <v>435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430</v>
      </c>
      <c r="AB120" s="993"/>
      <c r="AC120" s="993"/>
      <c r="AD120" s="993"/>
      <c r="AE120" s="994"/>
      <c r="AF120" s="995" t="s">
        <v>430</v>
      </c>
      <c r="AG120" s="993"/>
      <c r="AH120" s="993"/>
      <c r="AI120" s="993"/>
      <c r="AJ120" s="994"/>
      <c r="AK120" s="995" t="s">
        <v>430</v>
      </c>
      <c r="AL120" s="993"/>
      <c r="AM120" s="993"/>
      <c r="AN120" s="993"/>
      <c r="AO120" s="994"/>
      <c r="AP120" s="996" t="s">
        <v>430</v>
      </c>
      <c r="AQ120" s="997"/>
      <c r="AR120" s="997"/>
      <c r="AS120" s="997"/>
      <c r="AT120" s="998"/>
      <c r="AU120" s="1023" t="s">
        <v>461</v>
      </c>
      <c r="AV120" s="1024"/>
      <c r="AW120" s="1024"/>
      <c r="AX120" s="1024"/>
      <c r="AY120" s="1025"/>
      <c r="AZ120" s="974" t="s">
        <v>462</v>
      </c>
      <c r="BA120" s="923"/>
      <c r="BB120" s="923"/>
      <c r="BC120" s="923"/>
      <c r="BD120" s="923"/>
      <c r="BE120" s="923"/>
      <c r="BF120" s="923"/>
      <c r="BG120" s="923"/>
      <c r="BH120" s="923"/>
      <c r="BI120" s="923"/>
      <c r="BJ120" s="923"/>
      <c r="BK120" s="923"/>
      <c r="BL120" s="923"/>
      <c r="BM120" s="923"/>
      <c r="BN120" s="923"/>
      <c r="BO120" s="923"/>
      <c r="BP120" s="924"/>
      <c r="BQ120" s="960">
        <v>11576090</v>
      </c>
      <c r="BR120" s="961"/>
      <c r="BS120" s="961"/>
      <c r="BT120" s="961"/>
      <c r="BU120" s="961"/>
      <c r="BV120" s="961">
        <v>10587176</v>
      </c>
      <c r="BW120" s="961"/>
      <c r="BX120" s="961"/>
      <c r="BY120" s="961"/>
      <c r="BZ120" s="961"/>
      <c r="CA120" s="961">
        <v>9581986</v>
      </c>
      <c r="CB120" s="961"/>
      <c r="CC120" s="961"/>
      <c r="CD120" s="961"/>
      <c r="CE120" s="961"/>
      <c r="CF120" s="975">
        <v>48.1</v>
      </c>
      <c r="CG120" s="976"/>
      <c r="CH120" s="976"/>
      <c r="CI120" s="976"/>
      <c r="CJ120" s="976"/>
      <c r="CK120" s="1041" t="s">
        <v>463</v>
      </c>
      <c r="CL120" s="1042"/>
      <c r="CM120" s="1042"/>
      <c r="CN120" s="1042"/>
      <c r="CO120" s="1043"/>
      <c r="CP120" s="1049" t="s">
        <v>464</v>
      </c>
      <c r="CQ120" s="1050"/>
      <c r="CR120" s="1050"/>
      <c r="CS120" s="1050"/>
      <c r="CT120" s="1050"/>
      <c r="CU120" s="1050"/>
      <c r="CV120" s="1050"/>
      <c r="CW120" s="1050"/>
      <c r="CX120" s="1050"/>
      <c r="CY120" s="1050"/>
      <c r="CZ120" s="1050"/>
      <c r="DA120" s="1050"/>
      <c r="DB120" s="1050"/>
      <c r="DC120" s="1050"/>
      <c r="DD120" s="1050"/>
      <c r="DE120" s="1050"/>
      <c r="DF120" s="1051"/>
      <c r="DG120" s="960">
        <v>33307532</v>
      </c>
      <c r="DH120" s="961"/>
      <c r="DI120" s="961"/>
      <c r="DJ120" s="961"/>
      <c r="DK120" s="961"/>
      <c r="DL120" s="961">
        <v>32443041</v>
      </c>
      <c r="DM120" s="961"/>
      <c r="DN120" s="961"/>
      <c r="DO120" s="961"/>
      <c r="DP120" s="961"/>
      <c r="DQ120" s="961">
        <v>31442155</v>
      </c>
      <c r="DR120" s="961"/>
      <c r="DS120" s="961"/>
      <c r="DT120" s="961"/>
      <c r="DU120" s="961"/>
      <c r="DV120" s="962">
        <v>157.69999999999999</v>
      </c>
      <c r="DW120" s="962"/>
      <c r="DX120" s="962"/>
      <c r="DY120" s="962"/>
      <c r="DZ120" s="963"/>
    </row>
    <row r="121" spans="1:130" s="226" customFormat="1" ht="26.25" customHeight="1" x14ac:dyDescent="0.15">
      <c r="A121" s="1093"/>
      <c r="B121" s="980"/>
      <c r="C121" s="1001" t="s">
        <v>465</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430</v>
      </c>
      <c r="AB121" s="993"/>
      <c r="AC121" s="993"/>
      <c r="AD121" s="993"/>
      <c r="AE121" s="994"/>
      <c r="AF121" s="995" t="s">
        <v>430</v>
      </c>
      <c r="AG121" s="993"/>
      <c r="AH121" s="993"/>
      <c r="AI121" s="993"/>
      <c r="AJ121" s="994"/>
      <c r="AK121" s="995" t="s">
        <v>430</v>
      </c>
      <c r="AL121" s="993"/>
      <c r="AM121" s="993"/>
      <c r="AN121" s="993"/>
      <c r="AO121" s="994"/>
      <c r="AP121" s="996" t="s">
        <v>430</v>
      </c>
      <c r="AQ121" s="997"/>
      <c r="AR121" s="997"/>
      <c r="AS121" s="997"/>
      <c r="AT121" s="998"/>
      <c r="AU121" s="1026"/>
      <c r="AV121" s="1027"/>
      <c r="AW121" s="1027"/>
      <c r="AX121" s="1027"/>
      <c r="AY121" s="1028"/>
      <c r="AZ121" s="983" t="s">
        <v>466</v>
      </c>
      <c r="BA121" s="984"/>
      <c r="BB121" s="984"/>
      <c r="BC121" s="984"/>
      <c r="BD121" s="984"/>
      <c r="BE121" s="984"/>
      <c r="BF121" s="984"/>
      <c r="BG121" s="984"/>
      <c r="BH121" s="984"/>
      <c r="BI121" s="984"/>
      <c r="BJ121" s="984"/>
      <c r="BK121" s="984"/>
      <c r="BL121" s="984"/>
      <c r="BM121" s="984"/>
      <c r="BN121" s="984"/>
      <c r="BO121" s="984"/>
      <c r="BP121" s="985"/>
      <c r="BQ121" s="953">
        <v>13224293</v>
      </c>
      <c r="BR121" s="954"/>
      <c r="BS121" s="954"/>
      <c r="BT121" s="954"/>
      <c r="BU121" s="954"/>
      <c r="BV121" s="954">
        <v>13644708</v>
      </c>
      <c r="BW121" s="954"/>
      <c r="BX121" s="954"/>
      <c r="BY121" s="954"/>
      <c r="BZ121" s="954"/>
      <c r="CA121" s="954">
        <v>13519493</v>
      </c>
      <c r="CB121" s="954"/>
      <c r="CC121" s="954"/>
      <c r="CD121" s="954"/>
      <c r="CE121" s="954"/>
      <c r="CF121" s="948">
        <v>67.8</v>
      </c>
      <c r="CG121" s="949"/>
      <c r="CH121" s="949"/>
      <c r="CI121" s="949"/>
      <c r="CJ121" s="949"/>
      <c r="CK121" s="1044"/>
      <c r="CL121" s="1045"/>
      <c r="CM121" s="1045"/>
      <c r="CN121" s="1045"/>
      <c r="CO121" s="1046"/>
      <c r="CP121" s="1054" t="s">
        <v>467</v>
      </c>
      <c r="CQ121" s="1055"/>
      <c r="CR121" s="1055"/>
      <c r="CS121" s="1055"/>
      <c r="CT121" s="1055"/>
      <c r="CU121" s="1055"/>
      <c r="CV121" s="1055"/>
      <c r="CW121" s="1055"/>
      <c r="CX121" s="1055"/>
      <c r="CY121" s="1055"/>
      <c r="CZ121" s="1055"/>
      <c r="DA121" s="1055"/>
      <c r="DB121" s="1055"/>
      <c r="DC121" s="1055"/>
      <c r="DD121" s="1055"/>
      <c r="DE121" s="1055"/>
      <c r="DF121" s="1056"/>
      <c r="DG121" s="953">
        <v>7970402</v>
      </c>
      <c r="DH121" s="954"/>
      <c r="DI121" s="954"/>
      <c r="DJ121" s="954"/>
      <c r="DK121" s="954"/>
      <c r="DL121" s="954">
        <v>7961679</v>
      </c>
      <c r="DM121" s="954"/>
      <c r="DN121" s="954"/>
      <c r="DO121" s="954"/>
      <c r="DP121" s="954"/>
      <c r="DQ121" s="954">
        <v>7890082</v>
      </c>
      <c r="DR121" s="954"/>
      <c r="DS121" s="954"/>
      <c r="DT121" s="954"/>
      <c r="DU121" s="954"/>
      <c r="DV121" s="955">
        <v>39.6</v>
      </c>
      <c r="DW121" s="955"/>
      <c r="DX121" s="955"/>
      <c r="DY121" s="955"/>
      <c r="DZ121" s="956"/>
    </row>
    <row r="122" spans="1:130" s="226" customFormat="1" ht="26.25" customHeight="1" x14ac:dyDescent="0.15">
      <c r="A122" s="1093"/>
      <c r="B122" s="980"/>
      <c r="C122" s="950" t="s">
        <v>446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450</v>
      </c>
      <c r="AB122" s="993"/>
      <c r="AC122" s="993"/>
      <c r="AD122" s="993"/>
      <c r="AE122" s="994"/>
      <c r="AF122" s="995" t="s">
        <v>430</v>
      </c>
      <c r="AG122" s="993"/>
      <c r="AH122" s="993"/>
      <c r="AI122" s="993"/>
      <c r="AJ122" s="994"/>
      <c r="AK122" s="995" t="s">
        <v>430</v>
      </c>
      <c r="AL122" s="993"/>
      <c r="AM122" s="993"/>
      <c r="AN122" s="993"/>
      <c r="AO122" s="994"/>
      <c r="AP122" s="996" t="s">
        <v>430</v>
      </c>
      <c r="AQ122" s="997"/>
      <c r="AR122" s="997"/>
      <c r="AS122" s="997"/>
      <c r="AT122" s="998"/>
      <c r="AU122" s="1026"/>
      <c r="AV122" s="1027"/>
      <c r="AW122" s="1027"/>
      <c r="AX122" s="1027"/>
      <c r="AY122" s="1028"/>
      <c r="AZ122" s="1008" t="s">
        <v>468</v>
      </c>
      <c r="BA122" s="999"/>
      <c r="BB122" s="999"/>
      <c r="BC122" s="999"/>
      <c r="BD122" s="999"/>
      <c r="BE122" s="999"/>
      <c r="BF122" s="999"/>
      <c r="BG122" s="999"/>
      <c r="BH122" s="999"/>
      <c r="BI122" s="999"/>
      <c r="BJ122" s="999"/>
      <c r="BK122" s="999"/>
      <c r="BL122" s="999"/>
      <c r="BM122" s="999"/>
      <c r="BN122" s="999"/>
      <c r="BO122" s="999"/>
      <c r="BP122" s="1000"/>
      <c r="BQ122" s="1031">
        <v>53549122</v>
      </c>
      <c r="BR122" s="1032"/>
      <c r="BS122" s="1032"/>
      <c r="BT122" s="1032"/>
      <c r="BU122" s="1032"/>
      <c r="BV122" s="1032">
        <v>53147411</v>
      </c>
      <c r="BW122" s="1032"/>
      <c r="BX122" s="1032"/>
      <c r="BY122" s="1032"/>
      <c r="BZ122" s="1032"/>
      <c r="CA122" s="1032">
        <v>52788645</v>
      </c>
      <c r="CB122" s="1032"/>
      <c r="CC122" s="1032"/>
      <c r="CD122" s="1032"/>
      <c r="CE122" s="1032"/>
      <c r="CF122" s="1052">
        <v>264.8</v>
      </c>
      <c r="CG122" s="1053"/>
      <c r="CH122" s="1053"/>
      <c r="CI122" s="1053"/>
      <c r="CJ122" s="1053"/>
      <c r="CK122" s="1044"/>
      <c r="CL122" s="1045"/>
      <c r="CM122" s="1045"/>
      <c r="CN122" s="1045"/>
      <c r="CO122" s="1046"/>
      <c r="CP122" s="1054" t="s">
        <v>469</v>
      </c>
      <c r="CQ122" s="1055"/>
      <c r="CR122" s="1055"/>
      <c r="CS122" s="1055"/>
      <c r="CT122" s="1055"/>
      <c r="CU122" s="1055"/>
      <c r="CV122" s="1055"/>
      <c r="CW122" s="1055"/>
      <c r="CX122" s="1055"/>
      <c r="CY122" s="1055"/>
      <c r="CZ122" s="1055"/>
      <c r="DA122" s="1055"/>
      <c r="DB122" s="1055"/>
      <c r="DC122" s="1055"/>
      <c r="DD122" s="1055"/>
      <c r="DE122" s="1055"/>
      <c r="DF122" s="1056"/>
      <c r="DG122" s="953">
        <v>1042771</v>
      </c>
      <c r="DH122" s="954"/>
      <c r="DI122" s="954"/>
      <c r="DJ122" s="954"/>
      <c r="DK122" s="954"/>
      <c r="DL122" s="954">
        <v>903849</v>
      </c>
      <c r="DM122" s="954"/>
      <c r="DN122" s="954"/>
      <c r="DO122" s="954"/>
      <c r="DP122" s="954"/>
      <c r="DQ122" s="954">
        <v>837355</v>
      </c>
      <c r="DR122" s="954"/>
      <c r="DS122" s="954"/>
      <c r="DT122" s="954"/>
      <c r="DU122" s="954"/>
      <c r="DV122" s="955">
        <v>4.2</v>
      </c>
      <c r="DW122" s="955"/>
      <c r="DX122" s="955"/>
      <c r="DY122" s="955"/>
      <c r="DZ122" s="956"/>
    </row>
    <row r="123" spans="1:130" s="226" customFormat="1" ht="26.25" customHeight="1" x14ac:dyDescent="0.15">
      <c r="A123" s="1093"/>
      <c r="B123" s="980"/>
      <c r="C123" s="950" t="s">
        <v>453</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v>1828</v>
      </c>
      <c r="AB123" s="993"/>
      <c r="AC123" s="993"/>
      <c r="AD123" s="993"/>
      <c r="AE123" s="994"/>
      <c r="AF123" s="995">
        <v>1828</v>
      </c>
      <c r="AG123" s="993"/>
      <c r="AH123" s="993"/>
      <c r="AI123" s="993"/>
      <c r="AJ123" s="994"/>
      <c r="AK123" s="995">
        <v>1828</v>
      </c>
      <c r="AL123" s="993"/>
      <c r="AM123" s="993"/>
      <c r="AN123" s="993"/>
      <c r="AO123" s="994"/>
      <c r="AP123" s="996">
        <v>0</v>
      </c>
      <c r="AQ123" s="997"/>
      <c r="AR123" s="997"/>
      <c r="AS123" s="997"/>
      <c r="AT123" s="998"/>
      <c r="AU123" s="1029"/>
      <c r="AV123" s="1030"/>
      <c r="AW123" s="1030"/>
      <c r="AX123" s="1030"/>
      <c r="AY123" s="1030"/>
      <c r="AZ123" s="257" t="s">
        <v>177</v>
      </c>
      <c r="BA123" s="257"/>
      <c r="BB123" s="257"/>
      <c r="BC123" s="257"/>
      <c r="BD123" s="257"/>
      <c r="BE123" s="257"/>
      <c r="BF123" s="257"/>
      <c r="BG123" s="257"/>
      <c r="BH123" s="257"/>
      <c r="BI123" s="257"/>
      <c r="BJ123" s="257"/>
      <c r="BK123" s="257"/>
      <c r="BL123" s="257"/>
      <c r="BM123" s="257"/>
      <c r="BN123" s="257"/>
      <c r="BO123" s="1009" t="s">
        <v>470</v>
      </c>
      <c r="BP123" s="1040"/>
      <c r="BQ123" s="1099">
        <v>78349505</v>
      </c>
      <c r="BR123" s="1100"/>
      <c r="BS123" s="1100"/>
      <c r="BT123" s="1100"/>
      <c r="BU123" s="1100"/>
      <c r="BV123" s="1100">
        <v>77379295</v>
      </c>
      <c r="BW123" s="1100"/>
      <c r="BX123" s="1100"/>
      <c r="BY123" s="1100"/>
      <c r="BZ123" s="1100"/>
      <c r="CA123" s="1100">
        <v>75890124</v>
      </c>
      <c r="CB123" s="1100"/>
      <c r="CC123" s="1100"/>
      <c r="CD123" s="1100"/>
      <c r="CE123" s="1100"/>
      <c r="CF123" s="1033"/>
      <c r="CG123" s="1034"/>
      <c r="CH123" s="1034"/>
      <c r="CI123" s="1034"/>
      <c r="CJ123" s="1035"/>
      <c r="CK123" s="1044"/>
      <c r="CL123" s="1045"/>
      <c r="CM123" s="1045"/>
      <c r="CN123" s="1045"/>
      <c r="CO123" s="1046"/>
      <c r="CP123" s="1054" t="s">
        <v>471</v>
      </c>
      <c r="CQ123" s="1055"/>
      <c r="CR123" s="1055"/>
      <c r="CS123" s="1055"/>
      <c r="CT123" s="1055"/>
      <c r="CU123" s="1055"/>
      <c r="CV123" s="1055"/>
      <c r="CW123" s="1055"/>
      <c r="CX123" s="1055"/>
      <c r="CY123" s="1055"/>
      <c r="CZ123" s="1055"/>
      <c r="DA123" s="1055"/>
      <c r="DB123" s="1055"/>
      <c r="DC123" s="1055"/>
      <c r="DD123" s="1055"/>
      <c r="DE123" s="1055"/>
      <c r="DF123" s="1056"/>
      <c r="DG123" s="992">
        <v>179896</v>
      </c>
      <c r="DH123" s="993"/>
      <c r="DI123" s="993"/>
      <c r="DJ123" s="993"/>
      <c r="DK123" s="994"/>
      <c r="DL123" s="995">
        <v>207612</v>
      </c>
      <c r="DM123" s="993"/>
      <c r="DN123" s="993"/>
      <c r="DO123" s="993"/>
      <c r="DP123" s="994"/>
      <c r="DQ123" s="995">
        <v>177914</v>
      </c>
      <c r="DR123" s="993"/>
      <c r="DS123" s="993"/>
      <c r="DT123" s="993"/>
      <c r="DU123" s="994"/>
      <c r="DV123" s="996">
        <v>0.9</v>
      </c>
      <c r="DW123" s="997"/>
      <c r="DX123" s="997"/>
      <c r="DY123" s="997"/>
      <c r="DZ123" s="998"/>
    </row>
    <row r="124" spans="1:130" s="226" customFormat="1" ht="26.25" customHeight="1" thickBot="1" x14ac:dyDescent="0.2">
      <c r="A124" s="1093"/>
      <c r="B124" s="980"/>
      <c r="C124" s="950" t="s">
        <v>456</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472</v>
      </c>
      <c r="AB124" s="993"/>
      <c r="AC124" s="993"/>
      <c r="AD124" s="993"/>
      <c r="AE124" s="994"/>
      <c r="AF124" s="995" t="s">
        <v>473</v>
      </c>
      <c r="AG124" s="993"/>
      <c r="AH124" s="993"/>
      <c r="AI124" s="993"/>
      <c r="AJ124" s="994"/>
      <c r="AK124" s="995" t="s">
        <v>235</v>
      </c>
      <c r="AL124" s="993"/>
      <c r="AM124" s="993"/>
      <c r="AN124" s="993"/>
      <c r="AO124" s="994"/>
      <c r="AP124" s="996" t="s">
        <v>474</v>
      </c>
      <c r="AQ124" s="997"/>
      <c r="AR124" s="997"/>
      <c r="AS124" s="997"/>
      <c r="AT124" s="998"/>
      <c r="AU124" s="1095" t="s">
        <v>475</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33</v>
      </c>
      <c r="BR124" s="1062"/>
      <c r="BS124" s="1062"/>
      <c r="BT124" s="1062"/>
      <c r="BU124" s="1062"/>
      <c r="BV124" s="1062">
        <v>37.5</v>
      </c>
      <c r="BW124" s="1062"/>
      <c r="BX124" s="1062"/>
      <c r="BY124" s="1062"/>
      <c r="BZ124" s="1062"/>
      <c r="CA124" s="1062">
        <v>46.6</v>
      </c>
      <c r="CB124" s="1062"/>
      <c r="CC124" s="1062"/>
      <c r="CD124" s="1062"/>
      <c r="CE124" s="1062"/>
      <c r="CF124" s="1063"/>
      <c r="CG124" s="1064"/>
      <c r="CH124" s="1064"/>
      <c r="CI124" s="1064"/>
      <c r="CJ124" s="1065"/>
      <c r="CK124" s="1047"/>
      <c r="CL124" s="1047"/>
      <c r="CM124" s="1047"/>
      <c r="CN124" s="1047"/>
      <c r="CO124" s="1048"/>
      <c r="CP124" s="1054" t="s">
        <v>476</v>
      </c>
      <c r="CQ124" s="1055"/>
      <c r="CR124" s="1055"/>
      <c r="CS124" s="1055"/>
      <c r="CT124" s="1055"/>
      <c r="CU124" s="1055"/>
      <c r="CV124" s="1055"/>
      <c r="CW124" s="1055"/>
      <c r="CX124" s="1055"/>
      <c r="CY124" s="1055"/>
      <c r="CZ124" s="1055"/>
      <c r="DA124" s="1055"/>
      <c r="DB124" s="1055"/>
      <c r="DC124" s="1055"/>
      <c r="DD124" s="1055"/>
      <c r="DE124" s="1055"/>
      <c r="DF124" s="1056"/>
      <c r="DG124" s="1039">
        <v>249876</v>
      </c>
      <c r="DH124" s="1018"/>
      <c r="DI124" s="1018"/>
      <c r="DJ124" s="1018"/>
      <c r="DK124" s="1019"/>
      <c r="DL124" s="1017">
        <v>202863</v>
      </c>
      <c r="DM124" s="1018"/>
      <c r="DN124" s="1018"/>
      <c r="DO124" s="1018"/>
      <c r="DP124" s="1019"/>
      <c r="DQ124" s="1017">
        <v>155115</v>
      </c>
      <c r="DR124" s="1018"/>
      <c r="DS124" s="1018"/>
      <c r="DT124" s="1018"/>
      <c r="DU124" s="1019"/>
      <c r="DV124" s="1020">
        <v>0.8</v>
      </c>
      <c r="DW124" s="1021"/>
      <c r="DX124" s="1021"/>
      <c r="DY124" s="1021"/>
      <c r="DZ124" s="1022"/>
    </row>
    <row r="125" spans="1:130" s="226" customFormat="1" ht="26.25" customHeight="1" x14ac:dyDescent="0.15">
      <c r="A125" s="1093"/>
      <c r="B125" s="980"/>
      <c r="C125" s="950" t="s">
        <v>458</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474</v>
      </c>
      <c r="AB125" s="993"/>
      <c r="AC125" s="993"/>
      <c r="AD125" s="993"/>
      <c r="AE125" s="994"/>
      <c r="AF125" s="995" t="s">
        <v>477</v>
      </c>
      <c r="AG125" s="993"/>
      <c r="AH125" s="993"/>
      <c r="AI125" s="993"/>
      <c r="AJ125" s="994"/>
      <c r="AK125" s="995" t="s">
        <v>474</v>
      </c>
      <c r="AL125" s="993"/>
      <c r="AM125" s="993"/>
      <c r="AN125" s="993"/>
      <c r="AO125" s="994"/>
      <c r="AP125" s="996" t="s">
        <v>382</v>
      </c>
      <c r="AQ125" s="997"/>
      <c r="AR125" s="997"/>
      <c r="AS125" s="997"/>
      <c r="AT125" s="99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7" t="s">
        <v>478</v>
      </c>
      <c r="CL125" s="1042"/>
      <c r="CM125" s="1042"/>
      <c r="CN125" s="1042"/>
      <c r="CO125" s="1043"/>
      <c r="CP125" s="974" t="s">
        <v>479</v>
      </c>
      <c r="CQ125" s="923"/>
      <c r="CR125" s="923"/>
      <c r="CS125" s="923"/>
      <c r="CT125" s="923"/>
      <c r="CU125" s="923"/>
      <c r="CV125" s="923"/>
      <c r="CW125" s="923"/>
      <c r="CX125" s="923"/>
      <c r="CY125" s="923"/>
      <c r="CZ125" s="923"/>
      <c r="DA125" s="923"/>
      <c r="DB125" s="923"/>
      <c r="DC125" s="923"/>
      <c r="DD125" s="923"/>
      <c r="DE125" s="923"/>
      <c r="DF125" s="924"/>
      <c r="DG125" s="960" t="s">
        <v>477</v>
      </c>
      <c r="DH125" s="961"/>
      <c r="DI125" s="961"/>
      <c r="DJ125" s="961"/>
      <c r="DK125" s="961"/>
      <c r="DL125" s="961" t="s">
        <v>382</v>
      </c>
      <c r="DM125" s="961"/>
      <c r="DN125" s="961"/>
      <c r="DO125" s="961"/>
      <c r="DP125" s="961"/>
      <c r="DQ125" s="961" t="s">
        <v>480</v>
      </c>
      <c r="DR125" s="961"/>
      <c r="DS125" s="961"/>
      <c r="DT125" s="961"/>
      <c r="DU125" s="961"/>
      <c r="DV125" s="962" t="s">
        <v>481</v>
      </c>
      <c r="DW125" s="962"/>
      <c r="DX125" s="962"/>
      <c r="DY125" s="962"/>
      <c r="DZ125" s="963"/>
    </row>
    <row r="126" spans="1:130" s="226" customFormat="1" ht="26.25" customHeight="1" thickBot="1" x14ac:dyDescent="0.2">
      <c r="A126" s="1093"/>
      <c r="B126" s="980"/>
      <c r="C126" s="950" t="s">
        <v>460</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t="s">
        <v>480</v>
      </c>
      <c r="AB126" s="993"/>
      <c r="AC126" s="993"/>
      <c r="AD126" s="993"/>
      <c r="AE126" s="994"/>
      <c r="AF126" s="995" t="s">
        <v>382</v>
      </c>
      <c r="AG126" s="993"/>
      <c r="AH126" s="993"/>
      <c r="AI126" s="993"/>
      <c r="AJ126" s="994"/>
      <c r="AK126" s="995" t="s">
        <v>474</v>
      </c>
      <c r="AL126" s="993"/>
      <c r="AM126" s="993"/>
      <c r="AN126" s="993"/>
      <c r="AO126" s="994"/>
      <c r="AP126" s="996" t="s">
        <v>450</v>
      </c>
      <c r="AQ126" s="997"/>
      <c r="AR126" s="997"/>
      <c r="AS126" s="997"/>
      <c r="AT126" s="99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8"/>
      <c r="CL126" s="1045"/>
      <c r="CM126" s="1045"/>
      <c r="CN126" s="1045"/>
      <c r="CO126" s="1046"/>
      <c r="CP126" s="983" t="s">
        <v>482</v>
      </c>
      <c r="CQ126" s="984"/>
      <c r="CR126" s="984"/>
      <c r="CS126" s="984"/>
      <c r="CT126" s="984"/>
      <c r="CU126" s="984"/>
      <c r="CV126" s="984"/>
      <c r="CW126" s="984"/>
      <c r="CX126" s="984"/>
      <c r="CY126" s="984"/>
      <c r="CZ126" s="984"/>
      <c r="DA126" s="984"/>
      <c r="DB126" s="984"/>
      <c r="DC126" s="984"/>
      <c r="DD126" s="984"/>
      <c r="DE126" s="984"/>
      <c r="DF126" s="985"/>
      <c r="DG126" s="953" t="s">
        <v>235</v>
      </c>
      <c r="DH126" s="954"/>
      <c r="DI126" s="954"/>
      <c r="DJ126" s="954"/>
      <c r="DK126" s="954"/>
      <c r="DL126" s="954" t="s">
        <v>235</v>
      </c>
      <c r="DM126" s="954"/>
      <c r="DN126" s="954"/>
      <c r="DO126" s="954"/>
      <c r="DP126" s="954"/>
      <c r="DQ126" s="954" t="s">
        <v>474</v>
      </c>
      <c r="DR126" s="954"/>
      <c r="DS126" s="954"/>
      <c r="DT126" s="954"/>
      <c r="DU126" s="954"/>
      <c r="DV126" s="955" t="s">
        <v>480</v>
      </c>
      <c r="DW126" s="955"/>
      <c r="DX126" s="955"/>
      <c r="DY126" s="955"/>
      <c r="DZ126" s="956"/>
    </row>
    <row r="127" spans="1:130" s="226" customFormat="1" ht="26.25" customHeight="1" x14ac:dyDescent="0.15">
      <c r="A127" s="1094"/>
      <c r="B127" s="982"/>
      <c r="C127" s="1036" t="s">
        <v>483</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t="s">
        <v>473</v>
      </c>
      <c r="AB127" s="993"/>
      <c r="AC127" s="993"/>
      <c r="AD127" s="993"/>
      <c r="AE127" s="994"/>
      <c r="AF127" s="995" t="s">
        <v>474</v>
      </c>
      <c r="AG127" s="993"/>
      <c r="AH127" s="993"/>
      <c r="AI127" s="993"/>
      <c r="AJ127" s="994"/>
      <c r="AK127" s="995" t="s">
        <v>450</v>
      </c>
      <c r="AL127" s="993"/>
      <c r="AM127" s="993"/>
      <c r="AN127" s="993"/>
      <c r="AO127" s="994"/>
      <c r="AP127" s="996" t="s">
        <v>474</v>
      </c>
      <c r="AQ127" s="997"/>
      <c r="AR127" s="997"/>
      <c r="AS127" s="997"/>
      <c r="AT127" s="998"/>
      <c r="AU127" s="262"/>
      <c r="AV127" s="262"/>
      <c r="AW127" s="262"/>
      <c r="AX127" s="1066" t="s">
        <v>484</v>
      </c>
      <c r="AY127" s="1067"/>
      <c r="AZ127" s="1067"/>
      <c r="BA127" s="1067"/>
      <c r="BB127" s="1067"/>
      <c r="BC127" s="1067"/>
      <c r="BD127" s="1067"/>
      <c r="BE127" s="1068"/>
      <c r="BF127" s="1069" t="s">
        <v>485</v>
      </c>
      <c r="BG127" s="1067"/>
      <c r="BH127" s="1067"/>
      <c r="BI127" s="1067"/>
      <c r="BJ127" s="1067"/>
      <c r="BK127" s="1067"/>
      <c r="BL127" s="1068"/>
      <c r="BM127" s="1069" t="s">
        <v>486</v>
      </c>
      <c r="BN127" s="1067"/>
      <c r="BO127" s="1067"/>
      <c r="BP127" s="1067"/>
      <c r="BQ127" s="1067"/>
      <c r="BR127" s="1067"/>
      <c r="BS127" s="1068"/>
      <c r="BT127" s="1069" t="s">
        <v>487</v>
      </c>
      <c r="BU127" s="1067"/>
      <c r="BV127" s="1067"/>
      <c r="BW127" s="1067"/>
      <c r="BX127" s="1067"/>
      <c r="BY127" s="1067"/>
      <c r="BZ127" s="1091"/>
      <c r="CA127" s="262"/>
      <c r="CB127" s="262"/>
      <c r="CC127" s="262"/>
      <c r="CD127" s="263"/>
      <c r="CE127" s="263"/>
      <c r="CF127" s="263"/>
      <c r="CG127" s="260"/>
      <c r="CH127" s="260"/>
      <c r="CI127" s="260"/>
      <c r="CJ127" s="261"/>
      <c r="CK127" s="1058"/>
      <c r="CL127" s="1045"/>
      <c r="CM127" s="1045"/>
      <c r="CN127" s="1045"/>
      <c r="CO127" s="1046"/>
      <c r="CP127" s="983" t="s">
        <v>488</v>
      </c>
      <c r="CQ127" s="984"/>
      <c r="CR127" s="984"/>
      <c r="CS127" s="984"/>
      <c r="CT127" s="984"/>
      <c r="CU127" s="984"/>
      <c r="CV127" s="984"/>
      <c r="CW127" s="984"/>
      <c r="CX127" s="984"/>
      <c r="CY127" s="984"/>
      <c r="CZ127" s="984"/>
      <c r="DA127" s="984"/>
      <c r="DB127" s="984"/>
      <c r="DC127" s="984"/>
      <c r="DD127" s="984"/>
      <c r="DE127" s="984"/>
      <c r="DF127" s="985"/>
      <c r="DG127" s="953" t="s">
        <v>474</v>
      </c>
      <c r="DH127" s="954"/>
      <c r="DI127" s="954"/>
      <c r="DJ127" s="954"/>
      <c r="DK127" s="954"/>
      <c r="DL127" s="954" t="s">
        <v>382</v>
      </c>
      <c r="DM127" s="954"/>
      <c r="DN127" s="954"/>
      <c r="DO127" s="954"/>
      <c r="DP127" s="954"/>
      <c r="DQ127" s="954" t="s">
        <v>474</v>
      </c>
      <c r="DR127" s="954"/>
      <c r="DS127" s="954"/>
      <c r="DT127" s="954"/>
      <c r="DU127" s="954"/>
      <c r="DV127" s="955" t="s">
        <v>473</v>
      </c>
      <c r="DW127" s="955"/>
      <c r="DX127" s="955"/>
      <c r="DY127" s="955"/>
      <c r="DZ127" s="956"/>
    </row>
    <row r="128" spans="1:130" s="226" customFormat="1" ht="26.25" customHeight="1" thickBot="1" x14ac:dyDescent="0.2">
      <c r="A128" s="1077" t="s">
        <v>489</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490</v>
      </c>
      <c r="X128" s="1079"/>
      <c r="Y128" s="1079"/>
      <c r="Z128" s="1080"/>
      <c r="AA128" s="1081">
        <v>1147960</v>
      </c>
      <c r="AB128" s="1082"/>
      <c r="AC128" s="1082"/>
      <c r="AD128" s="1082"/>
      <c r="AE128" s="1083"/>
      <c r="AF128" s="1084">
        <v>1184978</v>
      </c>
      <c r="AG128" s="1082"/>
      <c r="AH128" s="1082"/>
      <c r="AI128" s="1082"/>
      <c r="AJ128" s="1083"/>
      <c r="AK128" s="1084">
        <v>1137200</v>
      </c>
      <c r="AL128" s="1082"/>
      <c r="AM128" s="1082"/>
      <c r="AN128" s="1082"/>
      <c r="AO128" s="1083"/>
      <c r="AP128" s="1085"/>
      <c r="AQ128" s="1086"/>
      <c r="AR128" s="1086"/>
      <c r="AS128" s="1086"/>
      <c r="AT128" s="1087"/>
      <c r="AU128" s="262"/>
      <c r="AV128" s="262"/>
      <c r="AW128" s="262"/>
      <c r="AX128" s="922" t="s">
        <v>491</v>
      </c>
      <c r="AY128" s="923"/>
      <c r="AZ128" s="923"/>
      <c r="BA128" s="923"/>
      <c r="BB128" s="923"/>
      <c r="BC128" s="923"/>
      <c r="BD128" s="923"/>
      <c r="BE128" s="924"/>
      <c r="BF128" s="1088" t="s">
        <v>450</v>
      </c>
      <c r="BG128" s="1089"/>
      <c r="BH128" s="1089"/>
      <c r="BI128" s="1089"/>
      <c r="BJ128" s="1089"/>
      <c r="BK128" s="1089"/>
      <c r="BL128" s="1090"/>
      <c r="BM128" s="1088">
        <v>12.16</v>
      </c>
      <c r="BN128" s="1089"/>
      <c r="BO128" s="1089"/>
      <c r="BP128" s="1089"/>
      <c r="BQ128" s="1089"/>
      <c r="BR128" s="1089"/>
      <c r="BS128" s="1090"/>
      <c r="BT128" s="1088">
        <v>20</v>
      </c>
      <c r="BU128" s="1089"/>
      <c r="BV128" s="1089"/>
      <c r="BW128" s="1089"/>
      <c r="BX128" s="1089"/>
      <c r="BY128" s="1089"/>
      <c r="BZ128" s="1113"/>
      <c r="CA128" s="263"/>
      <c r="CB128" s="263"/>
      <c r="CC128" s="263"/>
      <c r="CD128" s="263"/>
      <c r="CE128" s="263"/>
      <c r="CF128" s="263"/>
      <c r="CG128" s="260"/>
      <c r="CH128" s="260"/>
      <c r="CI128" s="260"/>
      <c r="CJ128" s="261"/>
      <c r="CK128" s="1059"/>
      <c r="CL128" s="1060"/>
      <c r="CM128" s="1060"/>
      <c r="CN128" s="1060"/>
      <c r="CO128" s="1061"/>
      <c r="CP128" s="1070" t="s">
        <v>492</v>
      </c>
      <c r="CQ128" s="1071"/>
      <c r="CR128" s="1071"/>
      <c r="CS128" s="1071"/>
      <c r="CT128" s="1071"/>
      <c r="CU128" s="1071"/>
      <c r="CV128" s="1071"/>
      <c r="CW128" s="1071"/>
      <c r="CX128" s="1071"/>
      <c r="CY128" s="1071"/>
      <c r="CZ128" s="1071"/>
      <c r="DA128" s="1071"/>
      <c r="DB128" s="1071"/>
      <c r="DC128" s="1071"/>
      <c r="DD128" s="1071"/>
      <c r="DE128" s="1071"/>
      <c r="DF128" s="1072"/>
      <c r="DG128" s="1073">
        <v>1322</v>
      </c>
      <c r="DH128" s="1074"/>
      <c r="DI128" s="1074"/>
      <c r="DJ128" s="1074"/>
      <c r="DK128" s="1074"/>
      <c r="DL128" s="1074">
        <v>838</v>
      </c>
      <c r="DM128" s="1074"/>
      <c r="DN128" s="1074"/>
      <c r="DO128" s="1074"/>
      <c r="DP128" s="1074"/>
      <c r="DQ128" s="1074">
        <v>1777</v>
      </c>
      <c r="DR128" s="1074"/>
      <c r="DS128" s="1074"/>
      <c r="DT128" s="1074"/>
      <c r="DU128" s="1074"/>
      <c r="DV128" s="1075">
        <v>0</v>
      </c>
      <c r="DW128" s="1075"/>
      <c r="DX128" s="1075"/>
      <c r="DY128" s="1075"/>
      <c r="DZ128" s="1076"/>
    </row>
    <row r="129" spans="1:131" s="226" customFormat="1" ht="26.25" customHeight="1" x14ac:dyDescent="0.15">
      <c r="A129" s="964" t="s">
        <v>100</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493</v>
      </c>
      <c r="X129" s="1108"/>
      <c r="Y129" s="1108"/>
      <c r="Z129" s="1109"/>
      <c r="AA129" s="992">
        <v>23842961</v>
      </c>
      <c r="AB129" s="993"/>
      <c r="AC129" s="993"/>
      <c r="AD129" s="993"/>
      <c r="AE129" s="994"/>
      <c r="AF129" s="995">
        <v>23779038</v>
      </c>
      <c r="AG129" s="993"/>
      <c r="AH129" s="993"/>
      <c r="AI129" s="993"/>
      <c r="AJ129" s="994"/>
      <c r="AK129" s="995">
        <v>23905293</v>
      </c>
      <c r="AL129" s="993"/>
      <c r="AM129" s="993"/>
      <c r="AN129" s="993"/>
      <c r="AO129" s="994"/>
      <c r="AP129" s="1110"/>
      <c r="AQ129" s="1111"/>
      <c r="AR129" s="1111"/>
      <c r="AS129" s="1111"/>
      <c r="AT129" s="1112"/>
      <c r="AU129" s="264"/>
      <c r="AV129" s="264"/>
      <c r="AW129" s="264"/>
      <c r="AX129" s="1101" t="s">
        <v>494</v>
      </c>
      <c r="AY129" s="984"/>
      <c r="AZ129" s="984"/>
      <c r="BA129" s="984"/>
      <c r="BB129" s="984"/>
      <c r="BC129" s="984"/>
      <c r="BD129" s="984"/>
      <c r="BE129" s="985"/>
      <c r="BF129" s="1102" t="s">
        <v>235</v>
      </c>
      <c r="BG129" s="1103"/>
      <c r="BH129" s="1103"/>
      <c r="BI129" s="1103"/>
      <c r="BJ129" s="1103"/>
      <c r="BK129" s="1103"/>
      <c r="BL129" s="1104"/>
      <c r="BM129" s="1102">
        <v>17.16</v>
      </c>
      <c r="BN129" s="1103"/>
      <c r="BO129" s="1103"/>
      <c r="BP129" s="1103"/>
      <c r="BQ129" s="1103"/>
      <c r="BR129" s="1103"/>
      <c r="BS129" s="1104"/>
      <c r="BT129" s="1102">
        <v>30</v>
      </c>
      <c r="BU129" s="1105"/>
      <c r="BV129" s="1105"/>
      <c r="BW129" s="1105"/>
      <c r="BX129" s="1105"/>
      <c r="BY129" s="1105"/>
      <c r="BZ129" s="110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4" t="s">
        <v>495</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496</v>
      </c>
      <c r="X130" s="1108"/>
      <c r="Y130" s="1108"/>
      <c r="Z130" s="1109"/>
      <c r="AA130" s="992">
        <v>3826798</v>
      </c>
      <c r="AB130" s="993"/>
      <c r="AC130" s="993"/>
      <c r="AD130" s="993"/>
      <c r="AE130" s="994"/>
      <c r="AF130" s="995">
        <v>3947850</v>
      </c>
      <c r="AG130" s="993"/>
      <c r="AH130" s="993"/>
      <c r="AI130" s="993"/>
      <c r="AJ130" s="994"/>
      <c r="AK130" s="995">
        <v>3971460</v>
      </c>
      <c r="AL130" s="993"/>
      <c r="AM130" s="993"/>
      <c r="AN130" s="993"/>
      <c r="AO130" s="994"/>
      <c r="AP130" s="1110"/>
      <c r="AQ130" s="1111"/>
      <c r="AR130" s="1111"/>
      <c r="AS130" s="1111"/>
      <c r="AT130" s="1112"/>
      <c r="AU130" s="264"/>
      <c r="AV130" s="264"/>
      <c r="AW130" s="264"/>
      <c r="AX130" s="1101" t="s">
        <v>497</v>
      </c>
      <c r="AY130" s="984"/>
      <c r="AZ130" s="984"/>
      <c r="BA130" s="984"/>
      <c r="BB130" s="984"/>
      <c r="BC130" s="984"/>
      <c r="BD130" s="984"/>
      <c r="BE130" s="985"/>
      <c r="BF130" s="1138">
        <v>8.1999999999999993</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498</v>
      </c>
      <c r="X131" s="1146"/>
      <c r="Y131" s="1146"/>
      <c r="Z131" s="1147"/>
      <c r="AA131" s="1039">
        <v>20016163</v>
      </c>
      <c r="AB131" s="1018"/>
      <c r="AC131" s="1018"/>
      <c r="AD131" s="1018"/>
      <c r="AE131" s="1019"/>
      <c r="AF131" s="1017">
        <v>19831188</v>
      </c>
      <c r="AG131" s="1018"/>
      <c r="AH131" s="1018"/>
      <c r="AI131" s="1018"/>
      <c r="AJ131" s="1019"/>
      <c r="AK131" s="1017">
        <v>19933833</v>
      </c>
      <c r="AL131" s="1018"/>
      <c r="AM131" s="1018"/>
      <c r="AN131" s="1018"/>
      <c r="AO131" s="1019"/>
      <c r="AP131" s="1148"/>
      <c r="AQ131" s="1149"/>
      <c r="AR131" s="1149"/>
      <c r="AS131" s="1149"/>
      <c r="AT131" s="1150"/>
      <c r="AU131" s="264"/>
      <c r="AV131" s="264"/>
      <c r="AW131" s="264"/>
      <c r="AX131" s="1120" t="s">
        <v>499</v>
      </c>
      <c r="AY131" s="1071"/>
      <c r="AZ131" s="1071"/>
      <c r="BA131" s="1071"/>
      <c r="BB131" s="1071"/>
      <c r="BC131" s="1071"/>
      <c r="BD131" s="1071"/>
      <c r="BE131" s="1072"/>
      <c r="BF131" s="1121">
        <v>46.6</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7" t="s">
        <v>500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501</v>
      </c>
      <c r="W132" s="1131"/>
      <c r="X132" s="1131"/>
      <c r="Y132" s="1131"/>
      <c r="Z132" s="1132"/>
      <c r="AA132" s="1133">
        <v>7.8382455220000002</v>
      </c>
      <c r="AB132" s="1134"/>
      <c r="AC132" s="1134"/>
      <c r="AD132" s="1134"/>
      <c r="AE132" s="1135"/>
      <c r="AF132" s="1136">
        <v>8.5720230169999994</v>
      </c>
      <c r="AG132" s="1134"/>
      <c r="AH132" s="1134"/>
      <c r="AI132" s="1134"/>
      <c r="AJ132" s="1135"/>
      <c r="AK132" s="1136">
        <v>8.3477924189999992</v>
      </c>
      <c r="AL132" s="1134"/>
      <c r="AM132" s="1134"/>
      <c r="AN132" s="1134"/>
      <c r="AO132" s="1135"/>
      <c r="AP132" s="1033"/>
      <c r="AQ132" s="1034"/>
      <c r="AR132" s="1034"/>
      <c r="AS132" s="1034"/>
      <c r="AT132" s="113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502</v>
      </c>
      <c r="W133" s="1114"/>
      <c r="X133" s="1114"/>
      <c r="Y133" s="1114"/>
      <c r="Z133" s="1115"/>
      <c r="AA133" s="1116">
        <v>8</v>
      </c>
      <c r="AB133" s="1117"/>
      <c r="AC133" s="1117"/>
      <c r="AD133" s="1117"/>
      <c r="AE133" s="1118"/>
      <c r="AF133" s="1116">
        <v>7.9</v>
      </c>
      <c r="AG133" s="1117"/>
      <c r="AH133" s="1117"/>
      <c r="AI133" s="1117"/>
      <c r="AJ133" s="1118"/>
      <c r="AK133" s="1116">
        <v>8.1999999999999993</v>
      </c>
      <c r="AL133" s="1117"/>
      <c r="AM133" s="1117"/>
      <c r="AN133" s="1117"/>
      <c r="AO133" s="1118"/>
      <c r="AP133" s="1063"/>
      <c r="AQ133" s="1064"/>
      <c r="AR133" s="1064"/>
      <c r="AS133" s="1064"/>
      <c r="AT133" s="111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r4txI3/AC2mUBe3J3MSsYRhg8y1KdTlp6EZPbZDDk70RCHXwf1O70lCTTbJJCXY7u5UgfOhWoG0eY+bhnFz0g==" saltValue="ixRTdL6zCWPRs9Tbhnac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5w8EGcSPdyp5XTqA1eFUhglV2QHZWfUMs1fJsEcHwQ+FrTHImT+kvsFdc0XvJYf1HM+87TAx6xChSXlrW3Ntw==" saltValue="xWgO2LGLRg3/EJ0u1BBg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Mo911Ioctz66YTAfOSyDWhQGlmzMaRsVp+Cuz1lom/B7yGPna92iHf09RoDH0eG8b9ImX7RKdukBm93cnwnyA==" saltValue="1hYSpr0KrDZJHa2wNmwQ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6" t="s">
        <v>511</v>
      </c>
      <c r="AL9" s="1157"/>
      <c r="AM9" s="1157"/>
      <c r="AN9" s="1158"/>
      <c r="AO9" s="292">
        <v>7242742</v>
      </c>
      <c r="AP9" s="292">
        <v>64254</v>
      </c>
      <c r="AQ9" s="293">
        <v>56134</v>
      </c>
      <c r="AR9" s="294">
        <v>14.5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6" t="s">
        <v>512</v>
      </c>
      <c r="AL10" s="1157"/>
      <c r="AM10" s="1157"/>
      <c r="AN10" s="1158"/>
      <c r="AO10" s="295">
        <v>999397</v>
      </c>
      <c r="AP10" s="295">
        <v>8866</v>
      </c>
      <c r="AQ10" s="296">
        <v>5510</v>
      </c>
      <c r="AR10" s="297">
        <v>60.9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6" t="s">
        <v>513</v>
      </c>
      <c r="AL11" s="1157"/>
      <c r="AM11" s="1157"/>
      <c r="AN11" s="1158"/>
      <c r="AO11" s="295">
        <v>98856</v>
      </c>
      <c r="AP11" s="295">
        <v>877</v>
      </c>
      <c r="AQ11" s="296">
        <v>3865</v>
      </c>
      <c r="AR11" s="297">
        <v>-77.3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6" t="s">
        <v>514</v>
      </c>
      <c r="AL12" s="1157"/>
      <c r="AM12" s="1157"/>
      <c r="AN12" s="1158"/>
      <c r="AO12" s="295">
        <v>148291</v>
      </c>
      <c r="AP12" s="295">
        <v>1316</v>
      </c>
      <c r="AQ12" s="296">
        <v>1439</v>
      </c>
      <c r="AR12" s="297">
        <v>-8.5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6" t="s">
        <v>515</v>
      </c>
      <c r="AL13" s="1157"/>
      <c r="AM13" s="1157"/>
      <c r="AN13" s="1158"/>
      <c r="AO13" s="295" t="s">
        <v>516</v>
      </c>
      <c r="AP13" s="295" t="s">
        <v>516</v>
      </c>
      <c r="AQ13" s="296">
        <v>19</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6" t="s">
        <v>517</v>
      </c>
      <c r="AL14" s="1157"/>
      <c r="AM14" s="1157"/>
      <c r="AN14" s="1158"/>
      <c r="AO14" s="295">
        <v>257112</v>
      </c>
      <c r="AP14" s="295">
        <v>2281</v>
      </c>
      <c r="AQ14" s="296">
        <v>2011</v>
      </c>
      <c r="AR14" s="297">
        <v>13.4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6" t="s">
        <v>518</v>
      </c>
      <c r="AL15" s="1157"/>
      <c r="AM15" s="1157"/>
      <c r="AN15" s="1158"/>
      <c r="AO15" s="295">
        <v>92187</v>
      </c>
      <c r="AP15" s="295">
        <v>818</v>
      </c>
      <c r="AQ15" s="296">
        <v>1607</v>
      </c>
      <c r="AR15" s="297">
        <v>-49.1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9" t="s">
        <v>519</v>
      </c>
      <c r="AL16" s="1160"/>
      <c r="AM16" s="1160"/>
      <c r="AN16" s="1161"/>
      <c r="AO16" s="295">
        <v>-505619</v>
      </c>
      <c r="AP16" s="295">
        <v>-4486</v>
      </c>
      <c r="AQ16" s="296">
        <v>-5023</v>
      </c>
      <c r="AR16" s="297">
        <v>-10.7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9" t="s">
        <v>177</v>
      </c>
      <c r="AL17" s="1160"/>
      <c r="AM17" s="1160"/>
      <c r="AN17" s="1161"/>
      <c r="AO17" s="295">
        <v>8332966</v>
      </c>
      <c r="AP17" s="295">
        <v>73926</v>
      </c>
      <c r="AQ17" s="296">
        <v>65561</v>
      </c>
      <c r="AR17" s="297">
        <v>12.8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1" t="s">
        <v>524</v>
      </c>
      <c r="AL21" s="1152"/>
      <c r="AM21" s="1152"/>
      <c r="AN21" s="1153"/>
      <c r="AO21" s="307">
        <v>7.82</v>
      </c>
      <c r="AP21" s="308">
        <v>6.51</v>
      </c>
      <c r="AQ21" s="309">
        <v>1.31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1" t="s">
        <v>525</v>
      </c>
      <c r="AL22" s="1152"/>
      <c r="AM22" s="1152"/>
      <c r="AN22" s="1153"/>
      <c r="AO22" s="312">
        <v>99.1</v>
      </c>
      <c r="AP22" s="313">
        <v>99.9</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7" t="s">
        <v>530</v>
      </c>
      <c r="AL32" s="1168"/>
      <c r="AM32" s="1168"/>
      <c r="AN32" s="1169"/>
      <c r="AO32" s="322">
        <v>3335462</v>
      </c>
      <c r="AP32" s="322">
        <v>29591</v>
      </c>
      <c r="AQ32" s="323">
        <v>34736</v>
      </c>
      <c r="AR32" s="324">
        <v>-14.8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7" t="s">
        <v>531</v>
      </c>
      <c r="AL33" s="1168"/>
      <c r="AM33" s="1168"/>
      <c r="AN33" s="1169"/>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7" t="s">
        <v>532</v>
      </c>
      <c r="AL34" s="1168"/>
      <c r="AM34" s="1168"/>
      <c r="AN34" s="1169"/>
      <c r="AO34" s="322" t="s">
        <v>516</v>
      </c>
      <c r="AP34" s="322" t="s">
        <v>516</v>
      </c>
      <c r="AQ34" s="323">
        <v>3</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7" t="s">
        <v>533</v>
      </c>
      <c r="AL35" s="1168"/>
      <c r="AM35" s="1168"/>
      <c r="AN35" s="1169"/>
      <c r="AO35" s="322">
        <v>3429702</v>
      </c>
      <c r="AP35" s="322">
        <v>30427</v>
      </c>
      <c r="AQ35" s="323">
        <v>12174</v>
      </c>
      <c r="AR35" s="324">
        <v>149.9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7" t="s">
        <v>534</v>
      </c>
      <c r="AL36" s="1168"/>
      <c r="AM36" s="1168"/>
      <c r="AN36" s="1169"/>
      <c r="AO36" s="322">
        <v>5683</v>
      </c>
      <c r="AP36" s="322">
        <v>50</v>
      </c>
      <c r="AQ36" s="323">
        <v>1732</v>
      </c>
      <c r="AR36" s="324">
        <v>-97.1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7" t="s">
        <v>535</v>
      </c>
      <c r="AL37" s="1168"/>
      <c r="AM37" s="1168"/>
      <c r="AN37" s="1169"/>
      <c r="AO37" s="322">
        <v>1828</v>
      </c>
      <c r="AP37" s="322">
        <v>16</v>
      </c>
      <c r="AQ37" s="323">
        <v>505</v>
      </c>
      <c r="AR37" s="324">
        <v>-96.8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0" t="s">
        <v>536</v>
      </c>
      <c r="AL38" s="1171"/>
      <c r="AM38" s="1171"/>
      <c r="AN38" s="1172"/>
      <c r="AO38" s="325">
        <v>20</v>
      </c>
      <c r="AP38" s="325">
        <v>0</v>
      </c>
      <c r="AQ38" s="326">
        <v>0</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0" t="s">
        <v>537</v>
      </c>
      <c r="AL39" s="1171"/>
      <c r="AM39" s="1171"/>
      <c r="AN39" s="1172"/>
      <c r="AO39" s="322">
        <v>-1137200</v>
      </c>
      <c r="AP39" s="322">
        <v>-10089</v>
      </c>
      <c r="AQ39" s="323">
        <v>-7643</v>
      </c>
      <c r="AR39" s="324">
        <v>32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7" t="s">
        <v>538</v>
      </c>
      <c r="AL40" s="1168"/>
      <c r="AM40" s="1168"/>
      <c r="AN40" s="1169"/>
      <c r="AO40" s="322">
        <v>-3971460</v>
      </c>
      <c r="AP40" s="322">
        <v>-35233</v>
      </c>
      <c r="AQ40" s="323">
        <v>-31811</v>
      </c>
      <c r="AR40" s="324">
        <v>10.8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3" t="s">
        <v>293</v>
      </c>
      <c r="AL41" s="1174"/>
      <c r="AM41" s="1174"/>
      <c r="AN41" s="1175"/>
      <c r="AO41" s="322">
        <v>1664035</v>
      </c>
      <c r="AP41" s="322">
        <v>14763</v>
      </c>
      <c r="AQ41" s="323">
        <v>9697</v>
      </c>
      <c r="AR41" s="324">
        <v>52.2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2" t="s">
        <v>506</v>
      </c>
      <c r="AN49" s="1164" t="s">
        <v>542</v>
      </c>
      <c r="AO49" s="1165"/>
      <c r="AP49" s="1165"/>
      <c r="AQ49" s="1165"/>
      <c r="AR49" s="116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3"/>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5659949</v>
      </c>
      <c r="AN51" s="344">
        <v>50206</v>
      </c>
      <c r="AO51" s="345">
        <v>25.4</v>
      </c>
      <c r="AP51" s="346">
        <v>50840</v>
      </c>
      <c r="AQ51" s="347">
        <v>16.899999999999999</v>
      </c>
      <c r="AR51" s="348">
        <v>8.5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2411497</v>
      </c>
      <c r="AN52" s="352">
        <v>21391</v>
      </c>
      <c r="AO52" s="353">
        <v>-9.1999999999999993</v>
      </c>
      <c r="AP52" s="354">
        <v>25367</v>
      </c>
      <c r="AQ52" s="355">
        <v>9.1</v>
      </c>
      <c r="AR52" s="356">
        <v>-18.3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6700181</v>
      </c>
      <c r="AN53" s="344">
        <v>59425</v>
      </c>
      <c r="AO53" s="345">
        <v>18.399999999999999</v>
      </c>
      <c r="AP53" s="346">
        <v>53605</v>
      </c>
      <c r="AQ53" s="347">
        <v>5.4</v>
      </c>
      <c r="AR53" s="348">
        <v>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3426724</v>
      </c>
      <c r="AN54" s="352">
        <v>30392</v>
      </c>
      <c r="AO54" s="353">
        <v>42.1</v>
      </c>
      <c r="AP54" s="354">
        <v>28343</v>
      </c>
      <c r="AQ54" s="355">
        <v>11.7</v>
      </c>
      <c r="AR54" s="356">
        <v>30.4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4835425</v>
      </c>
      <c r="AN55" s="344">
        <v>42873</v>
      </c>
      <c r="AO55" s="345">
        <v>-27.9</v>
      </c>
      <c r="AP55" s="346">
        <v>46440</v>
      </c>
      <c r="AQ55" s="347">
        <v>-13.4</v>
      </c>
      <c r="AR55" s="348">
        <v>-14.5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2155592</v>
      </c>
      <c r="AN56" s="352">
        <v>19112</v>
      </c>
      <c r="AO56" s="353">
        <v>-37.1</v>
      </c>
      <c r="AP56" s="354">
        <v>27658</v>
      </c>
      <c r="AQ56" s="355">
        <v>-2.4</v>
      </c>
      <c r="AR56" s="356">
        <v>-34.700000000000003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6451348</v>
      </c>
      <c r="AN57" s="344">
        <v>57141</v>
      </c>
      <c r="AO57" s="345">
        <v>33.299999999999997</v>
      </c>
      <c r="AP57" s="346">
        <v>63257</v>
      </c>
      <c r="AQ57" s="347">
        <v>36.200000000000003</v>
      </c>
      <c r="AR57" s="348">
        <v>-2.9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3435698</v>
      </c>
      <c r="AN58" s="352">
        <v>30431</v>
      </c>
      <c r="AO58" s="353">
        <v>59.2</v>
      </c>
      <c r="AP58" s="354">
        <v>27259</v>
      </c>
      <c r="AQ58" s="355">
        <v>-1.4</v>
      </c>
      <c r="AR58" s="356">
        <v>60.6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6318800</v>
      </c>
      <c r="AN59" s="344">
        <v>56057</v>
      </c>
      <c r="AO59" s="345">
        <v>-1.9</v>
      </c>
      <c r="AP59" s="346">
        <v>52308</v>
      </c>
      <c r="AQ59" s="347">
        <v>-17.3</v>
      </c>
      <c r="AR59" s="348">
        <v>15.4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3798108</v>
      </c>
      <c r="AN60" s="352">
        <v>33695</v>
      </c>
      <c r="AO60" s="353">
        <v>10.7</v>
      </c>
      <c r="AP60" s="354">
        <v>28695</v>
      </c>
      <c r="AQ60" s="355">
        <v>5.3</v>
      </c>
      <c r="AR60" s="356">
        <v>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5993141</v>
      </c>
      <c r="AN61" s="359">
        <v>53140</v>
      </c>
      <c r="AO61" s="360">
        <v>9.5</v>
      </c>
      <c r="AP61" s="361">
        <v>53290</v>
      </c>
      <c r="AQ61" s="362">
        <v>5.6</v>
      </c>
      <c r="AR61" s="348">
        <v>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3045524</v>
      </c>
      <c r="AN62" s="352">
        <v>27004</v>
      </c>
      <c r="AO62" s="353">
        <v>13.1</v>
      </c>
      <c r="AP62" s="354">
        <v>27464</v>
      </c>
      <c r="AQ62" s="355">
        <v>4.5</v>
      </c>
      <c r="AR62" s="356">
        <v>8.6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gCHckU/ySC4NkE+OTcDcLQawd5eYALhEBr96UsDqgjwbNO5E9jZj2mV1YcoIzgFAzwL8bVX0X0s/G0MpYxREw==" saltValue="iFBwjFjPAQIpJcGgcHm9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uVofo9P2adCE3elW8SVhba7O4vETgmtLsZTLalo6Apt5o1kH2APC8cz2jD9cGkkIaVbCwMgbdp3GKMSFYcnLg==" saltValue="rDiIzXXtIHe94Bs2H5eA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SEw+eRfzk3iQv9Q1lwCF/tWw8XXYTkayVWaDp/m8Md8DXp5FyaH8OmA3ABKms2S/dJWRCgoqn/DtTHcbUqfGw==" saltValue="5aFkkXylpr1RBt8AO5hC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CCFF"/>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76" t="s">
        <v>3</v>
      </c>
      <c r="D47" s="1176"/>
      <c r="E47" s="1177"/>
      <c r="F47" s="11">
        <v>16.61</v>
      </c>
      <c r="G47" s="12">
        <v>20.91</v>
      </c>
      <c r="H47" s="12">
        <v>20.92</v>
      </c>
      <c r="I47" s="12">
        <v>18.46</v>
      </c>
      <c r="J47" s="13">
        <v>16.14</v>
      </c>
    </row>
    <row r="48" spans="2:10" ht="57.75" customHeight="1" x14ac:dyDescent="0.15">
      <c r="B48" s="14"/>
      <c r="C48" s="1178" t="s">
        <v>4</v>
      </c>
      <c r="D48" s="1178"/>
      <c r="E48" s="1179"/>
      <c r="F48" s="15">
        <v>8.77</v>
      </c>
      <c r="G48" s="16">
        <v>6.47</v>
      </c>
      <c r="H48" s="16">
        <v>3.49</v>
      </c>
      <c r="I48" s="16">
        <v>2.5499999999999998</v>
      </c>
      <c r="J48" s="17">
        <v>2.35</v>
      </c>
    </row>
    <row r="49" spans="2:10" ht="57.75" customHeight="1" thickBot="1" x14ac:dyDescent="0.2">
      <c r="B49" s="18"/>
      <c r="C49" s="1180" t="s">
        <v>5</v>
      </c>
      <c r="D49" s="1180"/>
      <c r="E49" s="1181"/>
      <c r="F49" s="19">
        <v>6.08</v>
      </c>
      <c r="G49" s="20">
        <v>2.17</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G4ZbX6wWHWXOTQ3cUqhONc5gHLNDZ+3sBxxawNMqmrfyDKyoOpGmC4tSPM3ou89n2SyQJDcKllg8nosz8M4fA==" saltValue="hDoCABoPss7Itm4+8cKt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古田 修一朗</cp:lastModifiedBy>
  <cp:lastPrinted>2019-03-19T00:25:09Z</cp:lastPrinted>
  <dcterms:created xsi:type="dcterms:W3CDTF">2019-02-14T03:30:56Z</dcterms:created>
  <dcterms:modified xsi:type="dcterms:W3CDTF">2019-10-24T02:14:40Z</dcterms:modified>
  <cp:category/>
</cp:coreProperties>
</file>