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940" windowHeight="6495"/>
  </bookViews>
  <sheets>
    <sheet name="H31.3" sheetId="9" r:id="rId1"/>
  </sheets>
  <definedNames>
    <definedName name="_xlnm.Print_Area" localSheetId="0">H31.3!$A$1:$AW$42</definedName>
    <definedName name="_xlnm.Print_Area">#REF!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D6" i="9" l="1"/>
  <c r="AD32" i="9"/>
  <c r="AD15" i="9"/>
  <c r="I25" i="9" l="1"/>
  <c r="AS42" i="9" l="1"/>
  <c r="AP42" i="9"/>
  <c r="AP40" i="9"/>
  <c r="AM42" i="9"/>
  <c r="AJ42" i="9"/>
  <c r="AG42" i="9"/>
  <c r="AD42" i="9"/>
  <c r="AD40" i="9"/>
  <c r="AA42" i="9"/>
  <c r="X42" i="9"/>
  <c r="U42" i="9"/>
  <c r="R42" i="9"/>
  <c r="R40" i="9"/>
  <c r="O42" i="9"/>
  <c r="O40" i="9"/>
  <c r="N42" i="9"/>
  <c r="E42" i="9"/>
  <c r="M42" i="9"/>
  <c r="I42" i="9"/>
  <c r="F42" i="9"/>
  <c r="AS41" i="9"/>
  <c r="AS40" i="9"/>
  <c r="AP41" i="9"/>
  <c r="AM41" i="9"/>
  <c r="AM40" i="9"/>
  <c r="AM37" i="9"/>
  <c r="AJ41" i="9"/>
  <c r="AJ40" i="9"/>
  <c r="AG41" i="9"/>
  <c r="AD41" i="9"/>
  <c r="AA41" i="9"/>
  <c r="X41" i="9"/>
  <c r="U41" i="9"/>
  <c r="R41" i="9"/>
  <c r="O41" i="9"/>
  <c r="N41" i="9"/>
  <c r="E41" i="9"/>
  <c r="M41" i="9"/>
  <c r="D41" i="9"/>
  <c r="L41" i="9"/>
  <c r="I41" i="9"/>
  <c r="F41" i="9"/>
  <c r="AU40" i="9"/>
  <c r="AT40" i="9"/>
  <c r="AR40" i="9"/>
  <c r="AQ40" i="9"/>
  <c r="AO40" i="9"/>
  <c r="AN40" i="9"/>
  <c r="AL40" i="9"/>
  <c r="AK40" i="9"/>
  <c r="AI40" i="9"/>
  <c r="AH40" i="9"/>
  <c r="AG40" i="9"/>
  <c r="AF40" i="9"/>
  <c r="AE40" i="9"/>
  <c r="AC40" i="9"/>
  <c r="AB40" i="9"/>
  <c r="Z40" i="9"/>
  <c r="Y40" i="9"/>
  <c r="Y37" i="9" s="1"/>
  <c r="W40" i="9"/>
  <c r="W37" i="9"/>
  <c r="V40" i="9"/>
  <c r="T40" i="9"/>
  <c r="T37" i="9"/>
  <c r="S40" i="9"/>
  <c r="Q40" i="9"/>
  <c r="P40" i="9"/>
  <c r="K40" i="9"/>
  <c r="J40" i="9"/>
  <c r="H40" i="9"/>
  <c r="G40" i="9"/>
  <c r="AS39" i="9"/>
  <c r="AS38" i="9"/>
  <c r="AP39" i="9"/>
  <c r="AP38" i="9"/>
  <c r="AM39" i="9"/>
  <c r="AJ39" i="9"/>
  <c r="AG39" i="9"/>
  <c r="AG38" i="9"/>
  <c r="AD39" i="9"/>
  <c r="AD38" i="9" s="1"/>
  <c r="AA39" i="9"/>
  <c r="AA38" i="9" s="1"/>
  <c r="X39" i="9"/>
  <c r="X38" i="9" s="1"/>
  <c r="U39" i="9"/>
  <c r="U38" i="9"/>
  <c r="R39" i="9"/>
  <c r="R38" i="9"/>
  <c r="O39" i="9"/>
  <c r="O38" i="9"/>
  <c r="N39" i="9"/>
  <c r="N38" i="9"/>
  <c r="M39" i="9"/>
  <c r="L39" i="9"/>
  <c r="I39" i="9"/>
  <c r="I38" i="9" s="1"/>
  <c r="F39" i="9"/>
  <c r="F38" i="9"/>
  <c r="E39" i="9"/>
  <c r="E38" i="9" s="1"/>
  <c r="AU38" i="9"/>
  <c r="AU37" i="9"/>
  <c r="AT38" i="9"/>
  <c r="AR38" i="9"/>
  <c r="AR37" i="9"/>
  <c r="AQ38" i="9"/>
  <c r="AQ37" i="9"/>
  <c r="AO38" i="9"/>
  <c r="AO37" i="9"/>
  <c r="AN38" i="9"/>
  <c r="AN37" i="9"/>
  <c r="AM38" i="9"/>
  <c r="AL38" i="9"/>
  <c r="AK38" i="9"/>
  <c r="AK37" i="9"/>
  <c r="AJ38" i="9"/>
  <c r="AI38" i="9"/>
  <c r="AI37" i="9"/>
  <c r="AH38" i="9"/>
  <c r="AH37" i="9"/>
  <c r="AF38" i="9"/>
  <c r="AE38" i="9"/>
  <c r="AC38" i="9"/>
  <c r="AB38" i="9"/>
  <c r="Z38" i="9"/>
  <c r="Y38" i="9"/>
  <c r="W38" i="9"/>
  <c r="V38" i="9"/>
  <c r="V37" i="9" s="1"/>
  <c r="T38" i="9"/>
  <c r="S38" i="9"/>
  <c r="S37" i="9"/>
  <c r="Q38" i="9"/>
  <c r="Q37" i="9"/>
  <c r="P38" i="9"/>
  <c r="P37" i="9"/>
  <c r="K38" i="9"/>
  <c r="J38" i="9"/>
  <c r="H38" i="9"/>
  <c r="H37" i="9" s="1"/>
  <c r="G38" i="9"/>
  <c r="AT37" i="9"/>
  <c r="AL37" i="9"/>
  <c r="AS36" i="9"/>
  <c r="AP36" i="9"/>
  <c r="AM36" i="9"/>
  <c r="AJ36" i="9"/>
  <c r="AG36" i="9"/>
  <c r="AD36" i="9"/>
  <c r="AA36" i="9"/>
  <c r="X36" i="9"/>
  <c r="U36" i="9"/>
  <c r="R36" i="9"/>
  <c r="O36" i="9"/>
  <c r="N36" i="9"/>
  <c r="M36" i="9"/>
  <c r="D36" i="9"/>
  <c r="I36" i="9"/>
  <c r="F36" i="9"/>
  <c r="E36" i="9"/>
  <c r="AS35" i="9"/>
  <c r="AP35" i="9"/>
  <c r="AM35" i="9"/>
  <c r="AJ35" i="9"/>
  <c r="AG35" i="9"/>
  <c r="AD35" i="9"/>
  <c r="AA35" i="9"/>
  <c r="X35" i="9"/>
  <c r="U35" i="9"/>
  <c r="R35" i="9"/>
  <c r="R33" i="9" s="1"/>
  <c r="O35" i="9"/>
  <c r="N35" i="9"/>
  <c r="N33" i="9"/>
  <c r="M35" i="9"/>
  <c r="I35" i="9"/>
  <c r="F35" i="9"/>
  <c r="E35" i="9"/>
  <c r="AS34" i="9"/>
  <c r="AP34" i="9"/>
  <c r="AM34" i="9"/>
  <c r="AM33" i="9"/>
  <c r="AJ34" i="9"/>
  <c r="AG34" i="9"/>
  <c r="AG33" i="9"/>
  <c r="AD34" i="9"/>
  <c r="AA34" i="9"/>
  <c r="AA33" i="9" s="1"/>
  <c r="X34" i="9"/>
  <c r="U34" i="9"/>
  <c r="U33" i="9" s="1"/>
  <c r="R34" i="9"/>
  <c r="O34" i="9"/>
  <c r="O33" i="9" s="1"/>
  <c r="O28" i="9" s="1"/>
  <c r="N34" i="9"/>
  <c r="M34" i="9"/>
  <c r="I34" i="9"/>
  <c r="I33" i="9" s="1"/>
  <c r="F34" i="9"/>
  <c r="E34" i="9"/>
  <c r="AU33" i="9"/>
  <c r="AT33" i="9"/>
  <c r="AR33" i="9"/>
  <c r="AQ33" i="9"/>
  <c r="AP33" i="9"/>
  <c r="AO33" i="9"/>
  <c r="AN33" i="9"/>
  <c r="AN28" i="9"/>
  <c r="AL33" i="9"/>
  <c r="AK33" i="9"/>
  <c r="AJ33" i="9"/>
  <c r="AI33" i="9"/>
  <c r="AH33" i="9"/>
  <c r="AF33" i="9"/>
  <c r="AE33" i="9"/>
  <c r="AC33" i="9"/>
  <c r="AB33" i="9"/>
  <c r="Z33" i="9"/>
  <c r="Z28" i="9" s="1"/>
  <c r="Y33" i="9"/>
  <c r="W33" i="9"/>
  <c r="V33" i="9"/>
  <c r="T33" i="9"/>
  <c r="S33" i="9"/>
  <c r="Q33" i="9"/>
  <c r="P33" i="9"/>
  <c r="K33" i="9"/>
  <c r="K28" i="9" s="1"/>
  <c r="J33" i="9"/>
  <c r="H33" i="9"/>
  <c r="G33" i="9"/>
  <c r="AS32" i="9"/>
  <c r="AS29" i="9"/>
  <c r="AP32" i="9"/>
  <c r="AM32" i="9"/>
  <c r="AJ32" i="9"/>
  <c r="AG32" i="9"/>
  <c r="AG29" i="9"/>
  <c r="AA32" i="9"/>
  <c r="X32" i="9"/>
  <c r="U32" i="9"/>
  <c r="R32" i="9"/>
  <c r="O32" i="9"/>
  <c r="N32" i="9"/>
  <c r="E32" i="9"/>
  <c r="M32" i="9"/>
  <c r="L32" i="9"/>
  <c r="I32" i="9"/>
  <c r="F32" i="9"/>
  <c r="AS31" i="9"/>
  <c r="AP31" i="9"/>
  <c r="AM31" i="9"/>
  <c r="AM29" i="9"/>
  <c r="AM28" i="9"/>
  <c r="AJ31" i="9"/>
  <c r="AG31" i="9"/>
  <c r="AD31" i="9"/>
  <c r="AA31" i="9"/>
  <c r="X31" i="9"/>
  <c r="U31" i="9"/>
  <c r="R31" i="9"/>
  <c r="O31" i="9"/>
  <c r="N31" i="9"/>
  <c r="E31" i="9"/>
  <c r="M31" i="9"/>
  <c r="L31" i="9"/>
  <c r="I31" i="9"/>
  <c r="F31" i="9"/>
  <c r="D31" i="9"/>
  <c r="AS30" i="9"/>
  <c r="AP30" i="9"/>
  <c r="AP29" i="9"/>
  <c r="AP28" i="9"/>
  <c r="AM30" i="9"/>
  <c r="AJ30" i="9"/>
  <c r="AJ29" i="9"/>
  <c r="AJ28" i="9"/>
  <c r="AG30" i="9"/>
  <c r="AD30" i="9"/>
  <c r="AA30" i="9"/>
  <c r="X30" i="9"/>
  <c r="U30" i="9"/>
  <c r="U29" i="9" s="1"/>
  <c r="R30" i="9"/>
  <c r="R29" i="9" s="1"/>
  <c r="O30" i="9"/>
  <c r="N30" i="9"/>
  <c r="N29" i="9" s="1"/>
  <c r="E30" i="9"/>
  <c r="E29" i="9" s="1"/>
  <c r="M30" i="9"/>
  <c r="I30" i="9"/>
  <c r="F30" i="9"/>
  <c r="D30" i="9"/>
  <c r="AU29" i="9"/>
  <c r="AU28" i="9"/>
  <c r="AT29" i="9"/>
  <c r="AT28" i="9"/>
  <c r="AR29" i="9"/>
  <c r="AR28" i="9"/>
  <c r="AQ29" i="9"/>
  <c r="AO29" i="9"/>
  <c r="AO28" i="9"/>
  <c r="AN29" i="9"/>
  <c r="AL29" i="9"/>
  <c r="AL28" i="9"/>
  <c r="AK29" i="9"/>
  <c r="AK28" i="9"/>
  <c r="AI29" i="9"/>
  <c r="AI28" i="9"/>
  <c r="AH29" i="9"/>
  <c r="AF29" i="9"/>
  <c r="AE29" i="9"/>
  <c r="AC29" i="9"/>
  <c r="AB29" i="9"/>
  <c r="AB28" i="9" s="1"/>
  <c r="Z29" i="9"/>
  <c r="Y29" i="9"/>
  <c r="W29" i="9"/>
  <c r="W28" i="9"/>
  <c r="V29" i="9"/>
  <c r="V28" i="9" s="1"/>
  <c r="T29" i="9"/>
  <c r="S29" i="9"/>
  <c r="S28" i="9" s="1"/>
  <c r="Q29" i="9"/>
  <c r="Q28" i="9"/>
  <c r="P29" i="9"/>
  <c r="K29" i="9"/>
  <c r="J29" i="9"/>
  <c r="H29" i="9"/>
  <c r="G29" i="9"/>
  <c r="AQ28" i="9"/>
  <c r="P28" i="9"/>
  <c r="AS27" i="9"/>
  <c r="AP27" i="9"/>
  <c r="AM27" i="9"/>
  <c r="AJ27" i="9"/>
  <c r="AG27" i="9"/>
  <c r="AD27" i="9"/>
  <c r="AA27" i="9"/>
  <c r="X27" i="9"/>
  <c r="U27" i="9"/>
  <c r="R27" i="9"/>
  <c r="O27" i="9"/>
  <c r="N27" i="9"/>
  <c r="E27" i="9" s="1"/>
  <c r="M27" i="9"/>
  <c r="I27" i="9"/>
  <c r="F27" i="9"/>
  <c r="D27" i="9"/>
  <c r="AS26" i="9"/>
  <c r="AP26" i="9"/>
  <c r="AM26" i="9"/>
  <c r="AJ26" i="9"/>
  <c r="AG26" i="9"/>
  <c r="AD26" i="9"/>
  <c r="AA26" i="9"/>
  <c r="X26" i="9"/>
  <c r="U26" i="9"/>
  <c r="R26" i="9"/>
  <c r="O26" i="9"/>
  <c r="N26" i="9"/>
  <c r="M26" i="9"/>
  <c r="I26" i="9"/>
  <c r="I21" i="9" s="1"/>
  <c r="F26" i="9"/>
  <c r="E26" i="9"/>
  <c r="AS25" i="9"/>
  <c r="AP25" i="9"/>
  <c r="AM25" i="9"/>
  <c r="AJ25" i="9"/>
  <c r="AG25" i="9"/>
  <c r="AD25" i="9"/>
  <c r="AA25" i="9"/>
  <c r="X25" i="9"/>
  <c r="U25" i="9"/>
  <c r="R25" i="9"/>
  <c r="O25" i="9"/>
  <c r="N25" i="9"/>
  <c r="M25" i="9"/>
  <c r="F25" i="9"/>
  <c r="E25" i="9"/>
  <c r="AS24" i="9"/>
  <c r="AP24" i="9"/>
  <c r="AM24" i="9"/>
  <c r="AJ24" i="9"/>
  <c r="AG24" i="9"/>
  <c r="AD24" i="9"/>
  <c r="AA24" i="9"/>
  <c r="X24" i="9"/>
  <c r="U24" i="9"/>
  <c r="R24" i="9"/>
  <c r="O24" i="9"/>
  <c r="N24" i="9"/>
  <c r="M24" i="9"/>
  <c r="I24" i="9"/>
  <c r="F24" i="9"/>
  <c r="D24" i="9"/>
  <c r="AS23" i="9"/>
  <c r="AS21" i="9"/>
  <c r="AP23" i="9"/>
  <c r="AP21" i="9"/>
  <c r="AM23" i="9"/>
  <c r="AJ23" i="9"/>
  <c r="AG23" i="9"/>
  <c r="AG21" i="9"/>
  <c r="AD23" i="9"/>
  <c r="AA23" i="9"/>
  <c r="X23" i="9"/>
  <c r="U23" i="9"/>
  <c r="R23" i="9"/>
  <c r="O23" i="9"/>
  <c r="N23" i="9"/>
  <c r="M23" i="9"/>
  <c r="L23" i="9"/>
  <c r="I23" i="9"/>
  <c r="F23" i="9"/>
  <c r="E23" i="9"/>
  <c r="AS22" i="9"/>
  <c r="AP22" i="9"/>
  <c r="AM22" i="9"/>
  <c r="AM21" i="9"/>
  <c r="AJ22" i="9"/>
  <c r="AJ21" i="9"/>
  <c r="AG22" i="9"/>
  <c r="AD22" i="9"/>
  <c r="AA22" i="9"/>
  <c r="X22" i="9"/>
  <c r="U22" i="9"/>
  <c r="R22" i="9"/>
  <c r="R21" i="9" s="1"/>
  <c r="O22" i="9"/>
  <c r="O21" i="9" s="1"/>
  <c r="N22" i="9"/>
  <c r="N21" i="9" s="1"/>
  <c r="M22" i="9"/>
  <c r="D22" i="9" s="1"/>
  <c r="I22" i="9"/>
  <c r="F22" i="9"/>
  <c r="AU21" i="9"/>
  <c r="AT21" i="9"/>
  <c r="AR21" i="9"/>
  <c r="AQ21" i="9"/>
  <c r="AN21" i="9"/>
  <c r="AL21" i="9"/>
  <c r="AK21" i="9"/>
  <c r="AK6" i="9"/>
  <c r="AK5" i="9" s="1"/>
  <c r="AI21" i="9"/>
  <c r="AH21" i="9"/>
  <c r="AF21" i="9"/>
  <c r="AE21" i="9"/>
  <c r="AC21" i="9"/>
  <c r="AB21" i="9"/>
  <c r="Z21" i="9"/>
  <c r="Y21" i="9"/>
  <c r="W21" i="9"/>
  <c r="V21" i="9"/>
  <c r="T21" i="9"/>
  <c r="S21" i="9"/>
  <c r="Q21" i="9"/>
  <c r="P21" i="9"/>
  <c r="K21" i="9"/>
  <c r="J21" i="9"/>
  <c r="H21" i="9"/>
  <c r="G21" i="9"/>
  <c r="AS20" i="9"/>
  <c r="AP20" i="9"/>
  <c r="AM20" i="9"/>
  <c r="AJ20" i="9"/>
  <c r="AG20" i="9"/>
  <c r="AD20" i="9"/>
  <c r="AA20" i="9"/>
  <c r="X20" i="9"/>
  <c r="U20" i="9"/>
  <c r="R20" i="9"/>
  <c r="O20" i="9"/>
  <c r="N20" i="9"/>
  <c r="E20" i="9"/>
  <c r="M20" i="9"/>
  <c r="I20" i="9"/>
  <c r="F20" i="9"/>
  <c r="AS19" i="9"/>
  <c r="AP19" i="9"/>
  <c r="AM19" i="9"/>
  <c r="AJ19" i="9"/>
  <c r="AG19" i="9"/>
  <c r="AD19" i="9"/>
  <c r="AA19" i="9"/>
  <c r="X19" i="9"/>
  <c r="U19" i="9"/>
  <c r="R19" i="9"/>
  <c r="O19" i="9"/>
  <c r="N19" i="9"/>
  <c r="E19" i="9"/>
  <c r="M19" i="9"/>
  <c r="D19" i="9" s="1"/>
  <c r="I19" i="9"/>
  <c r="F19" i="9"/>
  <c r="AS18" i="9"/>
  <c r="AP18" i="9"/>
  <c r="AM18" i="9"/>
  <c r="AJ18" i="9"/>
  <c r="AG18" i="9"/>
  <c r="AD18" i="9"/>
  <c r="AA18" i="9"/>
  <c r="X18" i="9"/>
  <c r="U18" i="9"/>
  <c r="R18" i="9"/>
  <c r="O18" i="9"/>
  <c r="N18" i="9"/>
  <c r="E18" i="9" s="1"/>
  <c r="M18" i="9"/>
  <c r="D18" i="9" s="1"/>
  <c r="I18" i="9"/>
  <c r="F18" i="9"/>
  <c r="AS17" i="9"/>
  <c r="AP17" i="9"/>
  <c r="AM17" i="9"/>
  <c r="AJ17" i="9"/>
  <c r="AG17" i="9"/>
  <c r="AD17" i="9"/>
  <c r="AA17" i="9"/>
  <c r="X17" i="9"/>
  <c r="U17" i="9"/>
  <c r="R17" i="9"/>
  <c r="O17" i="9"/>
  <c r="N17" i="9"/>
  <c r="M17" i="9"/>
  <c r="L17" i="9" s="1"/>
  <c r="I17" i="9"/>
  <c r="F17" i="9"/>
  <c r="E17" i="9"/>
  <c r="AS16" i="9"/>
  <c r="AP16" i="9"/>
  <c r="AM16" i="9"/>
  <c r="AJ16" i="9"/>
  <c r="AG16" i="9"/>
  <c r="AD16" i="9"/>
  <c r="AA16" i="9"/>
  <c r="X16" i="9"/>
  <c r="U16" i="9"/>
  <c r="R16" i="9"/>
  <c r="O16" i="9"/>
  <c r="N16" i="9"/>
  <c r="M16" i="9"/>
  <c r="I16" i="9"/>
  <c r="F16" i="9"/>
  <c r="AS15" i="9"/>
  <c r="AP15" i="9"/>
  <c r="AM15" i="9"/>
  <c r="AJ15" i="9"/>
  <c r="AG15" i="9"/>
  <c r="AA15" i="9"/>
  <c r="X15" i="9"/>
  <c r="U15" i="9"/>
  <c r="R15" i="9"/>
  <c r="O15" i="9"/>
  <c r="N15" i="9"/>
  <c r="E15" i="9" s="1"/>
  <c r="M15" i="9"/>
  <c r="D15" i="9" s="1"/>
  <c r="C15" i="9" s="1"/>
  <c r="I15" i="9"/>
  <c r="F15" i="9"/>
  <c r="AS14" i="9"/>
  <c r="AP14" i="9"/>
  <c r="AM14" i="9"/>
  <c r="AJ14" i="9"/>
  <c r="AG14" i="9"/>
  <c r="AD14" i="9"/>
  <c r="AA14" i="9"/>
  <c r="X14" i="9"/>
  <c r="U14" i="9"/>
  <c r="R14" i="9"/>
  <c r="O14" i="9"/>
  <c r="N14" i="9"/>
  <c r="M14" i="9"/>
  <c r="D14" i="9"/>
  <c r="I14" i="9"/>
  <c r="F14" i="9"/>
  <c r="E14" i="9"/>
  <c r="AS13" i="9"/>
  <c r="AP13" i="9"/>
  <c r="AM13" i="9"/>
  <c r="AJ13" i="9"/>
  <c r="AG13" i="9"/>
  <c r="AD13" i="9"/>
  <c r="AA13" i="9"/>
  <c r="X13" i="9"/>
  <c r="U13" i="9"/>
  <c r="R13" i="9"/>
  <c r="O13" i="9"/>
  <c r="N13" i="9"/>
  <c r="M13" i="9"/>
  <c r="L13" i="9"/>
  <c r="I13" i="9"/>
  <c r="F13" i="9"/>
  <c r="E13" i="9"/>
  <c r="AS12" i="9"/>
  <c r="AP12" i="9"/>
  <c r="AM12" i="9"/>
  <c r="AJ12" i="9"/>
  <c r="AG12" i="9"/>
  <c r="AD12" i="9"/>
  <c r="AA12" i="9"/>
  <c r="X12" i="9"/>
  <c r="U12" i="9"/>
  <c r="R12" i="9"/>
  <c r="O12" i="9"/>
  <c r="N12" i="9"/>
  <c r="M12" i="9"/>
  <c r="L12" i="9"/>
  <c r="I12" i="9"/>
  <c r="F12" i="9"/>
  <c r="E12" i="9"/>
  <c r="AS11" i="9"/>
  <c r="AP11" i="9"/>
  <c r="AM11" i="9"/>
  <c r="AJ11" i="9"/>
  <c r="AG11" i="9"/>
  <c r="AD11" i="9"/>
  <c r="AA11" i="9"/>
  <c r="X11" i="9"/>
  <c r="U11" i="9"/>
  <c r="R11" i="9"/>
  <c r="O11" i="9"/>
  <c r="N11" i="9"/>
  <c r="M11" i="9"/>
  <c r="I11" i="9"/>
  <c r="F11" i="9"/>
  <c r="E11" i="9"/>
  <c r="AS10" i="9"/>
  <c r="AP10" i="9"/>
  <c r="AM10" i="9"/>
  <c r="AJ10" i="9"/>
  <c r="AG10" i="9"/>
  <c r="AD10" i="9"/>
  <c r="AA10" i="9"/>
  <c r="X10" i="9"/>
  <c r="U10" i="9"/>
  <c r="R10" i="9"/>
  <c r="O10" i="9"/>
  <c r="N10" i="9"/>
  <c r="M10" i="9"/>
  <c r="L10" i="9" s="1"/>
  <c r="D10" i="9"/>
  <c r="I10" i="9"/>
  <c r="F10" i="9"/>
  <c r="E10" i="9"/>
  <c r="AS9" i="9"/>
  <c r="AP9" i="9"/>
  <c r="AM9" i="9"/>
  <c r="AJ9" i="9"/>
  <c r="AG9" i="9"/>
  <c r="AD9" i="9"/>
  <c r="AA9" i="9"/>
  <c r="X9" i="9"/>
  <c r="U9" i="9"/>
  <c r="R9" i="9"/>
  <c r="O9" i="9"/>
  <c r="N9" i="9"/>
  <c r="M9" i="9"/>
  <c r="D9" i="9" s="1"/>
  <c r="I9" i="9"/>
  <c r="F9" i="9"/>
  <c r="E9" i="9"/>
  <c r="AS8" i="9"/>
  <c r="AP8" i="9"/>
  <c r="AM8" i="9"/>
  <c r="AM7" i="9"/>
  <c r="AJ8" i="9"/>
  <c r="AG8" i="9"/>
  <c r="AD8" i="9"/>
  <c r="AA8" i="9"/>
  <c r="X8" i="9"/>
  <c r="U8" i="9"/>
  <c r="R8" i="9"/>
  <c r="O8" i="9"/>
  <c r="N8" i="9"/>
  <c r="E8" i="9" s="1"/>
  <c r="M8" i="9"/>
  <c r="D8" i="9" s="1"/>
  <c r="I8" i="9"/>
  <c r="F8" i="9"/>
  <c r="AU7" i="9"/>
  <c r="AU6" i="9" s="1"/>
  <c r="AU5" i="9" s="1"/>
  <c r="AT7" i="9"/>
  <c r="AR7" i="9"/>
  <c r="AR6" i="9" s="1"/>
  <c r="AR5" i="9" s="1"/>
  <c r="AQ7" i="9"/>
  <c r="AQ6" i="9" s="1"/>
  <c r="AQ5" i="9" s="1"/>
  <c r="AO7" i="9"/>
  <c r="AN7" i="9"/>
  <c r="AN6" i="9" s="1"/>
  <c r="AN5" i="9" s="1"/>
  <c r="AL7" i="9"/>
  <c r="AK7" i="9"/>
  <c r="AI7" i="9"/>
  <c r="AI6" i="9" s="1"/>
  <c r="AI5" i="9" s="1"/>
  <c r="AH7" i="9"/>
  <c r="AH6" i="9" s="1"/>
  <c r="AH5" i="9" s="1"/>
  <c r="AF7" i="9"/>
  <c r="AE7" i="9"/>
  <c r="AC7" i="9"/>
  <c r="AB7" i="9"/>
  <c r="Z7" i="9"/>
  <c r="Y7" i="9"/>
  <c r="W7" i="9"/>
  <c r="V7" i="9"/>
  <c r="T7" i="9"/>
  <c r="S7" i="9"/>
  <c r="Q7" i="9"/>
  <c r="P7" i="9"/>
  <c r="K7" i="9"/>
  <c r="J7" i="9"/>
  <c r="H7" i="9"/>
  <c r="G7" i="9"/>
  <c r="AL6" i="9"/>
  <c r="AL5" i="9" s="1"/>
  <c r="O29" i="9"/>
  <c r="D35" i="9"/>
  <c r="D20" i="9"/>
  <c r="L36" i="9"/>
  <c r="L14" i="9"/>
  <c r="M33" i="9"/>
  <c r="AS33" i="9"/>
  <c r="AS28" i="9"/>
  <c r="L38" i="9"/>
  <c r="D39" i="9"/>
  <c r="D38" i="9" s="1"/>
  <c r="M38" i="9"/>
  <c r="N40" i="9"/>
  <c r="N37" i="9"/>
  <c r="L25" i="9"/>
  <c r="D25" i="9"/>
  <c r="L26" i="9"/>
  <c r="D26" i="9"/>
  <c r="O37" i="9"/>
  <c r="AG37" i="9"/>
  <c r="AP37" i="9"/>
  <c r="AP7" i="9"/>
  <c r="AP6" i="9"/>
  <c r="AP5" i="9" s="1"/>
  <c r="E24" i="9"/>
  <c r="L24" i="9"/>
  <c r="AH28" i="9"/>
  <c r="M29" i="9"/>
  <c r="M28" i="9" s="1"/>
  <c r="D32" i="9"/>
  <c r="AG28" i="9"/>
  <c r="R37" i="9"/>
  <c r="AS37" i="9"/>
  <c r="M40" i="9"/>
  <c r="M37" i="9"/>
  <c r="L42" i="9"/>
  <c r="L40" i="9"/>
  <c r="L37" i="9"/>
  <c r="D42" i="9"/>
  <c r="L34" i="9"/>
  <c r="D34" i="9"/>
  <c r="L35" i="9"/>
  <c r="L33" i="9" s="1"/>
  <c r="AT6" i="9"/>
  <c r="AT5" i="9" s="1"/>
  <c r="D23" i="9"/>
  <c r="X33" i="9"/>
  <c r="C36" i="9"/>
  <c r="AJ37" i="9"/>
  <c r="X40" i="9"/>
  <c r="L30" i="9"/>
  <c r="L29" i="9"/>
  <c r="L20" i="9"/>
  <c r="U40" i="9"/>
  <c r="D12" i="9"/>
  <c r="C16" i="9"/>
  <c r="L11" i="9"/>
  <c r="D13" i="9"/>
  <c r="D11" i="9"/>
  <c r="L19" i="9"/>
  <c r="AB37" i="9" l="1"/>
  <c r="C35" i="9"/>
  <c r="I29" i="9"/>
  <c r="F29" i="9"/>
  <c r="C30" i="9"/>
  <c r="R28" i="9"/>
  <c r="H28" i="9"/>
  <c r="L27" i="9"/>
  <c r="Z6" i="9"/>
  <c r="AB6" i="9"/>
  <c r="V6" i="9"/>
  <c r="V5" i="9" s="1"/>
  <c r="E22" i="9"/>
  <c r="C22" i="9" s="1"/>
  <c r="C41" i="9"/>
  <c r="AA29" i="9"/>
  <c r="AA28" i="9" s="1"/>
  <c r="X29" i="9"/>
  <c r="AE6" i="9"/>
  <c r="AF6" i="9"/>
  <c r="AC6" i="9"/>
  <c r="AA21" i="9"/>
  <c r="W6" i="9"/>
  <c r="W5" i="9" s="1"/>
  <c r="C24" i="9"/>
  <c r="U21" i="9"/>
  <c r="K37" i="9"/>
  <c r="G37" i="9"/>
  <c r="N28" i="9"/>
  <c r="G28" i="9"/>
  <c r="S6" i="9"/>
  <c r="S5" i="9" s="1"/>
  <c r="F21" i="9"/>
  <c r="D17" i="9"/>
  <c r="D7" i="9" s="1"/>
  <c r="L16" i="9"/>
  <c r="M7" i="9"/>
  <c r="L9" i="9"/>
  <c r="C17" i="9"/>
  <c r="AS7" i="9"/>
  <c r="AS6" i="9" s="1"/>
  <c r="AS5" i="9" s="1"/>
  <c r="AG7" i="9"/>
  <c r="AG6" i="9" s="1"/>
  <c r="AG5" i="9" s="1"/>
  <c r="AJ7" i="9"/>
  <c r="AJ6" i="9" s="1"/>
  <c r="AJ5" i="9" s="1"/>
  <c r="AC37" i="9"/>
  <c r="AA40" i="9"/>
  <c r="AA37" i="9" s="1"/>
  <c r="X37" i="9"/>
  <c r="I40" i="9"/>
  <c r="F40" i="9"/>
  <c r="F37" i="9" s="1"/>
  <c r="Z37" i="9"/>
  <c r="E40" i="9"/>
  <c r="E37" i="9" s="1"/>
  <c r="I37" i="9"/>
  <c r="AD37" i="9"/>
  <c r="AD33" i="9"/>
  <c r="AF28" i="9"/>
  <c r="Y28" i="9"/>
  <c r="T28" i="9"/>
  <c r="L28" i="9"/>
  <c r="X28" i="9"/>
  <c r="F33" i="9"/>
  <c r="F28" i="9" s="1"/>
  <c r="AD29" i="9"/>
  <c r="AE28" i="9"/>
  <c r="J28" i="9"/>
  <c r="AD21" i="9"/>
  <c r="X21" i="9"/>
  <c r="C25" i="9"/>
  <c r="K6" i="9"/>
  <c r="C23" i="9"/>
  <c r="G6" i="9"/>
  <c r="L22" i="9"/>
  <c r="H6" i="9"/>
  <c r="L18" i="9"/>
  <c r="O7" i="9"/>
  <c r="O6" i="9" s="1"/>
  <c r="O5" i="9" s="1"/>
  <c r="U7" i="9"/>
  <c r="U6" i="9" s="1"/>
  <c r="R7" i="9"/>
  <c r="R6" i="9" s="1"/>
  <c r="C13" i="9"/>
  <c r="X7" i="9"/>
  <c r="X6" i="9" s="1"/>
  <c r="J6" i="9"/>
  <c r="F7" i="9"/>
  <c r="F6" i="9" s="1"/>
  <c r="Y6" i="9"/>
  <c r="I7" i="9"/>
  <c r="I6" i="9" s="1"/>
  <c r="AD7" i="9"/>
  <c r="AA7" i="9"/>
  <c r="AA6" i="9" s="1"/>
  <c r="AE37" i="9"/>
  <c r="AF37" i="9"/>
  <c r="C42" i="9"/>
  <c r="U37" i="9"/>
  <c r="D40" i="9"/>
  <c r="D37" i="9" s="1"/>
  <c r="D5" i="9" s="1"/>
  <c r="J37" i="9"/>
  <c r="C39" i="9"/>
  <c r="C38" i="9" s="1"/>
  <c r="D33" i="9"/>
  <c r="AC28" i="9"/>
  <c r="AB5" i="9"/>
  <c r="D29" i="9"/>
  <c r="C32" i="9"/>
  <c r="U28" i="9"/>
  <c r="C31" i="9"/>
  <c r="I28" i="9"/>
  <c r="E33" i="9"/>
  <c r="E28" i="9" s="1"/>
  <c r="C34" i="9"/>
  <c r="T6" i="9"/>
  <c r="T5" i="9" s="1"/>
  <c r="M21" i="9"/>
  <c r="E21" i="9"/>
  <c r="C27" i="9"/>
  <c r="P6" i="9"/>
  <c r="P5" i="9" s="1"/>
  <c r="Q6" i="9"/>
  <c r="Q5" i="9" s="1"/>
  <c r="D21" i="9"/>
  <c r="C26" i="9"/>
  <c r="C9" i="9"/>
  <c r="C14" i="9"/>
  <c r="C12" i="9"/>
  <c r="C18" i="9"/>
  <c r="C19" i="9"/>
  <c r="C8" i="9"/>
  <c r="L8" i="9"/>
  <c r="N7" i="9"/>
  <c r="N6" i="9" s="1"/>
  <c r="C20" i="9"/>
  <c r="L15" i="9"/>
  <c r="E7" i="9"/>
  <c r="C10" i="9"/>
  <c r="C11" i="9"/>
  <c r="C40" i="9" l="1"/>
  <c r="C37" i="9" s="1"/>
  <c r="C33" i="9"/>
  <c r="R5" i="9"/>
  <c r="H5" i="9"/>
  <c r="L21" i="9"/>
  <c r="Z5" i="9"/>
  <c r="M6" i="9"/>
  <c r="M5" i="9" s="1"/>
  <c r="AF5" i="9"/>
  <c r="K5" i="9"/>
  <c r="G5" i="9"/>
  <c r="N5" i="9"/>
  <c r="AC5" i="9"/>
  <c r="F5" i="9"/>
  <c r="AE5" i="9"/>
  <c r="J5" i="9"/>
  <c r="AD28" i="9"/>
  <c r="Y5" i="9"/>
  <c r="X5" i="9"/>
  <c r="AD6" i="9"/>
  <c r="L7" i="9"/>
  <c r="AA5" i="9"/>
  <c r="C29" i="9"/>
  <c r="D28" i="9"/>
  <c r="U5" i="9"/>
  <c r="I5" i="9"/>
  <c r="C21" i="9"/>
  <c r="E6" i="9"/>
  <c r="E5" i="9" s="1"/>
  <c r="C7" i="9"/>
  <c r="C28" i="9" l="1"/>
  <c r="L6" i="9"/>
  <c r="L5" i="9" s="1"/>
  <c r="AD5" i="9"/>
  <c r="C6" i="9"/>
  <c r="C5" i="9" l="1"/>
</calcChain>
</file>

<file path=xl/sharedStrings.xml><?xml version="1.0" encoding="utf-8"?>
<sst xmlns="http://schemas.openxmlformats.org/spreadsheetml/2006/main" count="173" uniqueCount="54">
  <si>
    <t>（単位：人）</t>
  </si>
  <si>
    <t>卒業者総数</t>
  </si>
  <si>
    <t>　Ａ　大学・</t>
  </si>
  <si>
    <t xml:space="preserve"> Ｂ　専修学校</t>
  </si>
  <si>
    <t>Ｃ　専 修 学 校 （ 一 般 課 程 ） 等 入 学 者　</t>
  </si>
  <si>
    <r>
      <t xml:space="preserve"> Ｄ　</t>
    </r>
    <r>
      <rPr>
        <sz val="10"/>
        <rFont val="ＭＳ Ｐ明朝"/>
        <family val="1"/>
        <charset val="128"/>
      </rPr>
      <t>公共職業</t>
    </r>
  </si>
  <si>
    <t>Ｅ　　就　職　者</t>
  </si>
  <si>
    <t>再　　　　　掲</t>
  </si>
  <si>
    <t>短大等進学者</t>
  </si>
  <si>
    <t>（専門課程）進学者</t>
  </si>
  <si>
    <t>計</t>
  </si>
  <si>
    <t>一般課程</t>
  </si>
  <si>
    <t>各種学校</t>
  </si>
  <si>
    <t>能力開発施設等入学者</t>
  </si>
  <si>
    <t>（Ａ，Ｂ，Ｃ，Ｄを除く）</t>
  </si>
  <si>
    <t>左記以外の者</t>
  </si>
  <si>
    <t>死亡・不詳</t>
  </si>
  <si>
    <t>Ａの内就職者</t>
  </si>
  <si>
    <t>Ｂの内就職者</t>
  </si>
  <si>
    <t>Ｃの内就職者</t>
  </si>
  <si>
    <t>Ｄの内就職者</t>
  </si>
  <si>
    <t>男</t>
  </si>
  <si>
    <t>女</t>
  </si>
  <si>
    <t>合　　計</t>
  </si>
  <si>
    <t>全日制計</t>
  </si>
  <si>
    <t>普通</t>
  </si>
  <si>
    <t>農業</t>
  </si>
  <si>
    <t>県</t>
  </si>
  <si>
    <t>工業</t>
  </si>
  <si>
    <t>商業</t>
  </si>
  <si>
    <t>家庭</t>
  </si>
  <si>
    <t>音楽</t>
  </si>
  <si>
    <t>厚生</t>
  </si>
  <si>
    <t>立</t>
  </si>
  <si>
    <t>理数</t>
  </si>
  <si>
    <t>福祉</t>
  </si>
  <si>
    <t>体育</t>
  </si>
  <si>
    <t>美術</t>
  </si>
  <si>
    <t>私</t>
  </si>
  <si>
    <t>定時制計</t>
  </si>
  <si>
    <t>通信制計</t>
  </si>
  <si>
    <t>国際</t>
    <rPh sb="0" eb="2">
      <t>コクサイ</t>
    </rPh>
    <phoneticPr fontId="17"/>
  </si>
  <si>
    <t>総合</t>
    <rPh sb="0" eb="2">
      <t>ソウゴウ</t>
    </rPh>
    <phoneticPr fontId="17"/>
  </si>
  <si>
    <t>家庭</t>
    <rPh sb="0" eb="2">
      <t>カテイ</t>
    </rPh>
    <phoneticPr fontId="17"/>
  </si>
  <si>
    <t>福祉</t>
    <rPh sb="0" eb="2">
      <t>フクシ</t>
    </rPh>
    <phoneticPr fontId="17"/>
  </si>
  <si>
    <t>仕事に就いた者</t>
    <rPh sb="0" eb="2">
      <t>シゴト</t>
    </rPh>
    <rPh sb="3" eb="4">
      <t>ツ</t>
    </rPh>
    <rPh sb="6" eb="7">
      <t>シャ</t>
    </rPh>
    <phoneticPr fontId="17"/>
  </si>
  <si>
    <r>
      <t xml:space="preserve">F </t>
    </r>
    <r>
      <rPr>
        <sz val="11"/>
        <rFont val="ＭＳ Ｐ明朝"/>
        <family val="1"/>
        <charset val="128"/>
      </rPr>
      <t>一時的な</t>
    </r>
    <rPh sb="2" eb="4">
      <t>イチジ</t>
    </rPh>
    <rPh sb="4" eb="5">
      <t>テキ</t>
    </rPh>
    <phoneticPr fontId="17"/>
  </si>
  <si>
    <t>Ｇ</t>
    <phoneticPr fontId="17"/>
  </si>
  <si>
    <t>Ｈ</t>
    <phoneticPr fontId="17"/>
  </si>
  <si>
    <t>（Ａ～Ｈ）</t>
    <phoneticPr fontId="17"/>
  </si>
  <si>
    <t>　（３）　課程別・学科別卒業者の進路状況</t>
    <phoneticPr fontId="17"/>
  </si>
  <si>
    <t>立</t>
    <rPh sb="0" eb="1">
      <t>リツ</t>
    </rPh>
    <phoneticPr fontId="17"/>
  </si>
  <si>
    <t>立</t>
    <rPh sb="0" eb="1">
      <t>タ</t>
    </rPh>
    <phoneticPr fontId="17"/>
  </si>
  <si>
    <t>総合</t>
    <rPh sb="0" eb="2">
      <t>ソウゴウ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</si>
</sst>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ＤＦPOP体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color indexed="10"/>
      <name val="ＤＦPOP体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color indexed="10"/>
      <name val="ＭＳ Ｐゴシック"/>
      <family val="3"/>
      <charset val="128"/>
    </font>
    <font>
      <sz val="9.5"/>
      <color indexed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7" fillId="0" borderId="0" xfId="0" applyFont="1" applyBorder="1" applyProtection="1"/>
    <xf numFmtId="0" fontId="6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76" fontId="7" fillId="0" borderId="0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Protection="1"/>
    <xf numFmtId="0" fontId="3" fillId="0" borderId="0" xfId="0" applyFont="1" applyBorder="1" applyAlignment="1" applyProtection="1"/>
    <xf numFmtId="0" fontId="11" fillId="0" borderId="0" xfId="0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12" fillId="0" borderId="11" xfId="0" applyFont="1" applyFill="1" applyBorder="1" applyAlignment="1" applyProtection="1">
      <alignment horizontal="centerContinuous" vertical="center"/>
    </xf>
    <xf numFmtId="0" fontId="12" fillId="0" borderId="13" xfId="0" applyFont="1" applyFill="1" applyBorder="1" applyAlignment="1" applyProtection="1">
      <alignment horizontal="centerContinuous" vertical="center"/>
    </xf>
    <xf numFmtId="0" fontId="5" fillId="0" borderId="11" xfId="0" applyFont="1" applyFill="1" applyBorder="1" applyAlignment="1" applyProtection="1">
      <alignment horizontal="centerContinuous" vertical="center"/>
    </xf>
    <xf numFmtId="0" fontId="5" fillId="0" borderId="13" xfId="0" applyFont="1" applyFill="1" applyBorder="1" applyAlignment="1" applyProtection="1">
      <alignment horizontal="centerContinuous" vertical="center"/>
    </xf>
    <xf numFmtId="0" fontId="4" fillId="0" borderId="14" xfId="0" applyFont="1" applyFill="1" applyBorder="1" applyAlignment="1" applyProtection="1">
      <alignment horizontal="centerContinuous" vertical="center"/>
    </xf>
    <xf numFmtId="0" fontId="4" fillId="0" borderId="15" xfId="0" applyFont="1" applyFill="1" applyBorder="1" applyAlignment="1" applyProtection="1">
      <alignment horizontal="centerContinuous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 wrapText="1"/>
    </xf>
    <xf numFmtId="0" fontId="13" fillId="0" borderId="11" xfId="0" applyFont="1" applyFill="1" applyBorder="1" applyAlignment="1" applyProtection="1">
      <alignment horizontal="centerContinuous" vertical="center"/>
    </xf>
    <xf numFmtId="0" fontId="13" fillId="0" borderId="13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12" fillId="0" borderId="12" xfId="0" applyFont="1" applyFill="1" applyBorder="1" applyAlignment="1" applyProtection="1">
      <alignment horizontal="centerContinuous" vertical="center"/>
    </xf>
    <xf numFmtId="0" fontId="13" fillId="0" borderId="14" xfId="0" applyFont="1" applyFill="1" applyBorder="1" applyAlignment="1" applyProtection="1">
      <alignment horizontal="centerContinuous" vertical="center"/>
    </xf>
    <xf numFmtId="0" fontId="13" fillId="0" borderId="15" xfId="0" applyFont="1" applyFill="1" applyBorder="1" applyAlignment="1" applyProtection="1">
      <alignment horizontal="centerContinuous" vertical="center"/>
    </xf>
    <xf numFmtId="0" fontId="13" fillId="0" borderId="16" xfId="0" applyFont="1" applyFill="1" applyBorder="1" applyAlignment="1" applyProtection="1">
      <alignment horizontal="centerContinuous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 vertical="center"/>
    </xf>
    <xf numFmtId="176" fontId="18" fillId="0" borderId="11" xfId="0" applyNumberFormat="1" applyFont="1" applyFill="1" applyBorder="1" applyAlignment="1" applyProtection="1">
      <alignment vertical="center"/>
    </xf>
    <xf numFmtId="176" fontId="18" fillId="0" borderId="13" xfId="0" applyNumberFormat="1" applyFont="1" applyFill="1" applyBorder="1" applyAlignment="1" applyProtection="1">
      <alignment vertical="center"/>
    </xf>
    <xf numFmtId="176" fontId="18" fillId="0" borderId="22" xfId="0" applyNumberFormat="1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horizontal="centerContinuous" vertical="center"/>
    </xf>
    <xf numFmtId="0" fontId="11" fillId="0" borderId="24" xfId="0" applyFont="1" applyFill="1" applyBorder="1" applyAlignment="1" applyProtection="1">
      <alignment horizontal="centerContinuous"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8" fillId="0" borderId="25" xfId="0" applyNumberFormat="1" applyFont="1" applyFill="1" applyBorder="1" applyAlignment="1" applyProtection="1">
      <alignment vertical="center"/>
    </xf>
    <xf numFmtId="176" fontId="18" fillId="0" borderId="10" xfId="0" applyNumberFormat="1" applyFont="1" applyFill="1" applyBorder="1" applyAlignment="1" applyProtection="1">
      <alignment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25" xfId="0" applyNumberFormat="1" applyFont="1" applyFill="1" applyBorder="1" applyAlignment="1" applyProtection="1">
      <alignment vertical="center"/>
      <protection locked="0"/>
    </xf>
    <xf numFmtId="176" fontId="18" fillId="0" borderId="10" xfId="0" applyNumberFormat="1" applyFont="1" applyFill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176" fontId="19" fillId="0" borderId="0" xfId="0" applyNumberFormat="1" applyFont="1" applyFill="1" applyBorder="1" applyAlignment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25" xfId="0" applyNumberFormat="1" applyFont="1" applyFill="1" applyBorder="1" applyAlignment="1" applyProtection="1">
      <alignment vertical="center"/>
      <protection locked="0"/>
    </xf>
    <xf numFmtId="176" fontId="15" fillId="0" borderId="10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176" fontId="19" fillId="0" borderId="11" xfId="0" applyNumberFormat="1" applyFont="1" applyFill="1" applyBorder="1" applyAlignment="1" applyProtection="1">
      <alignment vertical="center"/>
    </xf>
    <xf numFmtId="176" fontId="19" fillId="0" borderId="11" xfId="0" applyNumberFormat="1" applyFont="1" applyFill="1" applyBorder="1" applyAlignment="1" applyProtection="1">
      <alignment vertical="center"/>
      <protection locked="0"/>
    </xf>
    <xf numFmtId="176" fontId="15" fillId="0" borderId="11" xfId="0" applyNumberFormat="1" applyFont="1" applyFill="1" applyBorder="1" applyAlignment="1" applyProtection="1">
      <alignment vertical="center"/>
      <protection locked="0"/>
    </xf>
    <xf numFmtId="176" fontId="15" fillId="0" borderId="13" xfId="0" applyNumberFormat="1" applyFont="1" applyFill="1" applyBorder="1" applyAlignment="1" applyProtection="1">
      <alignment vertical="center"/>
      <protection locked="0"/>
    </xf>
    <xf numFmtId="176" fontId="15" fillId="0" borderId="22" xfId="0" applyNumberFormat="1" applyFont="1" applyFill="1" applyBorder="1" applyAlignment="1" applyProtection="1">
      <alignment vertical="center"/>
      <protection locked="0"/>
    </xf>
    <xf numFmtId="0" fontId="11" fillId="0" borderId="32" xfId="0" applyFont="1" applyFill="1" applyBorder="1" applyAlignment="1" applyProtection="1">
      <alignment horizontal="centerContinuous" vertical="center"/>
    </xf>
    <xf numFmtId="0" fontId="11" fillId="0" borderId="22" xfId="0" applyFont="1" applyFill="1" applyBorder="1" applyAlignment="1" applyProtection="1">
      <alignment horizontal="centerContinuous" vertical="center"/>
    </xf>
    <xf numFmtId="0" fontId="11" fillId="0" borderId="31" xfId="0" applyFont="1" applyFill="1" applyBorder="1" applyAlignment="1" applyProtection="1">
      <alignment horizontal="centerContinuous" vertical="center"/>
    </xf>
    <xf numFmtId="0" fontId="11" fillId="0" borderId="15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176" fontId="18" fillId="0" borderId="11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176" fontId="19" fillId="0" borderId="34" xfId="0" applyNumberFormat="1" applyFont="1" applyFill="1" applyBorder="1" applyAlignment="1" applyProtection="1">
      <alignment vertical="center"/>
    </xf>
    <xf numFmtId="176" fontId="19" fillId="0" borderId="34" xfId="0" applyNumberFormat="1" applyFont="1" applyFill="1" applyBorder="1" applyAlignment="1" applyProtection="1">
      <alignment vertical="center"/>
      <protection locked="0"/>
    </xf>
    <xf numFmtId="176" fontId="15" fillId="0" borderId="34" xfId="0" applyNumberFormat="1" applyFont="1" applyFill="1" applyBorder="1" applyAlignment="1" applyProtection="1">
      <alignment vertical="center"/>
      <protection locked="0"/>
    </xf>
    <xf numFmtId="176" fontId="15" fillId="0" borderId="19" xfId="0" applyNumberFormat="1" applyFont="1" applyFill="1" applyBorder="1" applyAlignment="1" applyProtection="1">
      <alignment vertical="center"/>
      <protection locked="0"/>
    </xf>
    <xf numFmtId="176" fontId="15" fillId="0" borderId="18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176" fontId="18" fillId="0" borderId="37" xfId="0" applyNumberFormat="1" applyFont="1" applyFill="1" applyBorder="1" applyAlignment="1" applyProtection="1">
      <alignment vertical="center"/>
    </xf>
    <xf numFmtId="176" fontId="18" fillId="0" borderId="12" xfId="0" applyNumberFormat="1" applyFont="1" applyFill="1" applyBorder="1" applyAlignment="1" applyProtection="1">
      <alignment vertical="center"/>
    </xf>
    <xf numFmtId="176" fontId="18" fillId="0" borderId="38" xfId="0" applyNumberFormat="1" applyFont="1" applyFill="1" applyBorder="1" applyAlignment="1" applyProtection="1">
      <alignment vertical="center"/>
    </xf>
    <xf numFmtId="176" fontId="18" fillId="0" borderId="38" xfId="0" applyNumberFormat="1" applyFont="1" applyFill="1" applyBorder="1" applyAlignment="1" applyProtection="1">
      <alignment vertical="center"/>
      <protection locked="0"/>
    </xf>
    <xf numFmtId="176" fontId="19" fillId="0" borderId="38" xfId="0" applyNumberFormat="1" applyFont="1" applyFill="1" applyBorder="1" applyAlignment="1" applyProtection="1">
      <alignment vertical="center"/>
    </xf>
    <xf numFmtId="176" fontId="19" fillId="0" borderId="12" xfId="0" applyNumberFormat="1" applyFont="1" applyFill="1" applyBorder="1" applyAlignment="1" applyProtection="1">
      <alignment vertical="center"/>
    </xf>
    <xf numFmtId="176" fontId="19" fillId="0" borderId="39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176" fontId="18" fillId="0" borderId="42" xfId="0" applyNumberFormat="1" applyFont="1" applyFill="1" applyBorder="1" applyAlignment="1" applyProtection="1">
      <alignment vertical="center"/>
    </xf>
    <xf numFmtId="176" fontId="19" fillId="0" borderId="42" xfId="0" applyNumberFormat="1" applyFont="1" applyFill="1" applyBorder="1" applyAlignment="1" applyProtection="1">
      <alignment vertical="center"/>
      <protection locked="0"/>
    </xf>
    <xf numFmtId="176" fontId="18" fillId="0" borderId="43" xfId="0" applyNumberFormat="1" applyFont="1" applyFill="1" applyBorder="1" applyAlignment="1" applyProtection="1">
      <alignment vertical="center"/>
    </xf>
    <xf numFmtId="176" fontId="18" fillId="0" borderId="44" xfId="0" applyNumberFormat="1" applyFont="1" applyFill="1" applyBorder="1" applyAlignment="1" applyProtection="1">
      <alignment vertical="center"/>
    </xf>
    <xf numFmtId="176" fontId="14" fillId="0" borderId="42" xfId="0" applyNumberFormat="1" applyFont="1" applyFill="1" applyBorder="1" applyAlignment="1" applyProtection="1">
      <alignment vertical="center"/>
    </xf>
    <xf numFmtId="176" fontId="18" fillId="0" borderId="40" xfId="0" applyNumberFormat="1" applyFont="1" applyFill="1" applyBorder="1" applyAlignment="1" applyProtection="1">
      <alignment vertical="center"/>
    </xf>
    <xf numFmtId="0" fontId="5" fillId="0" borderId="36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Continuous" vertical="center"/>
    </xf>
    <xf numFmtId="0" fontId="20" fillId="0" borderId="15" xfId="0" applyFont="1" applyFill="1" applyBorder="1" applyAlignment="1" applyProtection="1">
      <alignment horizontal="centerContinuous" vertical="center"/>
    </xf>
    <xf numFmtId="0" fontId="20" fillId="0" borderId="16" xfId="0" applyFont="1" applyFill="1" applyBorder="1" applyAlignment="1" applyProtection="1">
      <alignment horizontal="centerContinuous" vertical="center"/>
    </xf>
    <xf numFmtId="0" fontId="20" fillId="0" borderId="24" xfId="0" applyFont="1" applyFill="1" applyBorder="1" applyAlignment="1" applyProtection="1">
      <alignment horizontal="centerContinuous" vertical="center"/>
    </xf>
    <xf numFmtId="0" fontId="5" fillId="0" borderId="4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32" xfId="0" applyFont="1" applyFill="1" applyBorder="1" applyProtection="1"/>
    <xf numFmtId="0" fontId="1" fillId="0" borderId="13" xfId="0" applyFont="1" applyFill="1" applyBorder="1" applyProtection="1"/>
    <xf numFmtId="0" fontId="1" fillId="0" borderId="0" xfId="0" applyFont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76" fontId="4" fillId="0" borderId="0" xfId="0" applyNumberFormat="1" applyFont="1" applyFill="1" applyBorder="1" applyProtection="1"/>
    <xf numFmtId="177" fontId="4" fillId="0" borderId="0" xfId="0" applyNumberFormat="1" applyFont="1" applyFill="1" applyBorder="1" applyProtection="1"/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5" fillId="0" borderId="22" xfId="0" applyFont="1" applyFill="1" applyBorder="1" applyAlignment="1" applyProtection="1">
      <alignment horizontal="center" vertical="center"/>
    </xf>
    <xf numFmtId="176" fontId="19" fillId="0" borderId="32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3"/>
  <sheetViews>
    <sheetView showGridLines="0" showZeros="0" tabSelected="1" view="pageBreakPreview" zoomScaleNormal="96" zoomScaleSheetLayoutView="100" workbookViewId="0">
      <selection activeCell="M1" sqref="M1"/>
    </sheetView>
  </sheetViews>
  <sheetFormatPr defaultRowHeight="18.75"/>
  <cols>
    <col min="1" max="1" width="2.875" style="6" customWidth="1"/>
    <col min="2" max="2" width="7.875" style="147" customWidth="1"/>
    <col min="3" max="3" width="6.5" style="147" customWidth="1"/>
    <col min="4" max="5" width="5.625" style="147" customWidth="1"/>
    <col min="6" max="12" width="5.5" style="146" customWidth="1"/>
    <col min="13" max="15" width="4.5" style="146" customWidth="1"/>
    <col min="16" max="17" width="4.125" style="146" customWidth="1"/>
    <col min="18" max="18" width="4.5" style="146" customWidth="1"/>
    <col min="19" max="23" width="4.125" style="146" customWidth="1"/>
    <col min="24" max="27" width="5.5" style="146" customWidth="1"/>
    <col min="28" max="29" width="4.125" style="146" customWidth="1"/>
    <col min="30" max="30" width="5.5" style="146" customWidth="1"/>
    <col min="31" max="32" width="4.125" style="146" customWidth="1"/>
    <col min="33" max="35" width="2.625" style="146" customWidth="1"/>
    <col min="36" max="38" width="3.125" style="146" customWidth="1"/>
    <col min="39" max="46" width="2.5" style="146" customWidth="1"/>
    <col min="47" max="47" width="2.75" style="22" customWidth="1"/>
    <col min="48" max="48" width="7.375" style="6" customWidth="1"/>
    <col min="49" max="49" width="2.75" style="147" customWidth="1"/>
    <col min="50" max="50" width="3.375" style="147" customWidth="1"/>
    <col min="51" max="52" width="3.625" style="147" customWidth="1"/>
    <col min="53" max="53" width="3.25" style="147" customWidth="1"/>
    <col min="54" max="54" width="3.625" style="147" customWidth="1"/>
    <col min="55" max="55" width="3.5" style="147" customWidth="1"/>
    <col min="56" max="57" width="3.625" style="147" customWidth="1"/>
    <col min="58" max="58" width="6.5" style="147" customWidth="1"/>
    <col min="59" max="59" width="9" style="5"/>
    <col min="60" max="16384" width="9" style="147"/>
  </cols>
  <sheetData>
    <row r="1" spans="1:61" ht="32.25" customHeight="1">
      <c r="A1" s="20" t="s">
        <v>50</v>
      </c>
      <c r="B1" s="144"/>
      <c r="C1" s="145"/>
      <c r="D1" s="145"/>
      <c r="E1" s="146"/>
      <c r="AF1" s="144"/>
      <c r="AG1" s="145"/>
      <c r="AH1" s="145"/>
      <c r="AO1" s="21" t="s">
        <v>0</v>
      </c>
      <c r="AP1" s="21"/>
      <c r="AQ1" s="21"/>
      <c r="AR1" s="21"/>
      <c r="AV1" s="23"/>
      <c r="AW1" s="144"/>
    </row>
    <row r="2" spans="1:61" s="3" customFormat="1" ht="24" customHeight="1">
      <c r="A2" s="24"/>
      <c r="B2" s="25"/>
      <c r="C2" s="26" t="s">
        <v>1</v>
      </c>
      <c r="D2" s="27"/>
      <c r="E2" s="28"/>
      <c r="F2" s="29" t="s">
        <v>2</v>
      </c>
      <c r="G2" s="30"/>
      <c r="H2" s="31"/>
      <c r="I2" s="29" t="s">
        <v>3</v>
      </c>
      <c r="J2" s="32"/>
      <c r="K2" s="33"/>
      <c r="L2" s="34" t="s">
        <v>4</v>
      </c>
      <c r="M2" s="27"/>
      <c r="N2" s="27"/>
      <c r="O2" s="27"/>
      <c r="P2" s="27"/>
      <c r="Q2" s="27"/>
      <c r="R2" s="27"/>
      <c r="S2" s="27"/>
      <c r="T2" s="28"/>
      <c r="U2" s="35" t="s">
        <v>5</v>
      </c>
      <c r="V2" s="36"/>
      <c r="W2" s="37"/>
      <c r="X2" s="38" t="s">
        <v>6</v>
      </c>
      <c r="Y2" s="27"/>
      <c r="Z2" s="28"/>
      <c r="AA2" s="27" t="s">
        <v>46</v>
      </c>
      <c r="AB2" s="27"/>
      <c r="AC2" s="27"/>
      <c r="AD2" s="29" t="s">
        <v>47</v>
      </c>
      <c r="AE2" s="39"/>
      <c r="AF2" s="40"/>
      <c r="AG2" s="29" t="s">
        <v>48</v>
      </c>
      <c r="AH2" s="39"/>
      <c r="AI2" s="40"/>
      <c r="AJ2" s="41" t="s">
        <v>7</v>
      </c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3"/>
      <c r="AV2" s="24"/>
      <c r="AW2" s="25"/>
      <c r="AX2" s="2"/>
      <c r="AY2" s="2"/>
      <c r="BA2" s="1"/>
      <c r="BB2" s="1"/>
      <c r="BC2" s="2"/>
      <c r="BD2" s="2"/>
      <c r="BE2" s="2"/>
      <c r="BF2" s="2"/>
      <c r="BG2" s="2"/>
      <c r="BH2" s="9"/>
      <c r="BI2" s="10"/>
    </row>
    <row r="3" spans="1:61" s="3" customFormat="1" ht="24" customHeight="1">
      <c r="A3" s="44"/>
      <c r="B3" s="45"/>
      <c r="C3" s="148"/>
      <c r="D3" s="46" t="s">
        <v>49</v>
      </c>
      <c r="E3" s="149"/>
      <c r="F3" s="47" t="s">
        <v>8</v>
      </c>
      <c r="G3" s="48"/>
      <c r="H3" s="49"/>
      <c r="I3" s="50" t="s">
        <v>9</v>
      </c>
      <c r="J3" s="51"/>
      <c r="K3" s="52"/>
      <c r="L3" s="47" t="s">
        <v>10</v>
      </c>
      <c r="M3" s="53"/>
      <c r="N3" s="54"/>
      <c r="O3" s="55" t="s">
        <v>11</v>
      </c>
      <c r="P3" s="56"/>
      <c r="Q3" s="57"/>
      <c r="R3" s="55" t="s">
        <v>12</v>
      </c>
      <c r="S3" s="56"/>
      <c r="T3" s="57"/>
      <c r="U3" s="58" t="s">
        <v>13</v>
      </c>
      <c r="V3" s="59"/>
      <c r="W3" s="60"/>
      <c r="X3" s="61" t="s">
        <v>14</v>
      </c>
      <c r="Y3" s="62"/>
      <c r="Z3" s="63"/>
      <c r="AA3" s="48" t="s">
        <v>45</v>
      </c>
      <c r="AB3" s="62"/>
      <c r="AC3" s="62"/>
      <c r="AD3" s="50" t="s">
        <v>15</v>
      </c>
      <c r="AE3" s="48"/>
      <c r="AF3" s="49"/>
      <c r="AG3" s="64" t="s">
        <v>16</v>
      </c>
      <c r="AH3" s="51"/>
      <c r="AI3" s="49"/>
      <c r="AJ3" s="65" t="s">
        <v>17</v>
      </c>
      <c r="AK3" s="66"/>
      <c r="AL3" s="67"/>
      <c r="AM3" s="139" t="s">
        <v>18</v>
      </c>
      <c r="AN3" s="140"/>
      <c r="AO3" s="141"/>
      <c r="AP3" s="139" t="s">
        <v>19</v>
      </c>
      <c r="AQ3" s="140"/>
      <c r="AR3" s="141"/>
      <c r="AS3" s="139" t="s">
        <v>20</v>
      </c>
      <c r="AT3" s="140"/>
      <c r="AU3" s="142"/>
      <c r="AV3" s="44"/>
      <c r="AW3" s="45"/>
      <c r="AX3" s="2"/>
      <c r="AY3" s="2"/>
      <c r="BA3" s="1"/>
      <c r="BB3" s="1"/>
      <c r="BC3" s="2"/>
      <c r="BD3" s="2"/>
      <c r="BE3" s="2"/>
      <c r="BF3" s="2"/>
      <c r="BG3" s="2"/>
      <c r="BH3" s="9"/>
      <c r="BI3" s="10"/>
    </row>
    <row r="4" spans="1:61" s="3" customFormat="1" ht="24" customHeight="1">
      <c r="A4" s="68"/>
      <c r="B4" s="69"/>
      <c r="C4" s="70" t="s">
        <v>10</v>
      </c>
      <c r="D4" s="70" t="s">
        <v>21</v>
      </c>
      <c r="E4" s="70" t="s">
        <v>22</v>
      </c>
      <c r="F4" s="70" t="s">
        <v>10</v>
      </c>
      <c r="G4" s="70" t="s">
        <v>21</v>
      </c>
      <c r="H4" s="70" t="s">
        <v>22</v>
      </c>
      <c r="I4" s="70" t="s">
        <v>10</v>
      </c>
      <c r="J4" s="70" t="s">
        <v>21</v>
      </c>
      <c r="K4" s="70" t="s">
        <v>22</v>
      </c>
      <c r="L4" s="70" t="s">
        <v>10</v>
      </c>
      <c r="M4" s="70" t="s">
        <v>21</v>
      </c>
      <c r="N4" s="70" t="s">
        <v>22</v>
      </c>
      <c r="O4" s="70" t="s">
        <v>10</v>
      </c>
      <c r="P4" s="70" t="s">
        <v>21</v>
      </c>
      <c r="Q4" s="70" t="s">
        <v>22</v>
      </c>
      <c r="R4" s="70" t="s">
        <v>10</v>
      </c>
      <c r="S4" s="70" t="s">
        <v>21</v>
      </c>
      <c r="T4" s="70" t="s">
        <v>22</v>
      </c>
      <c r="U4" s="71" t="s">
        <v>10</v>
      </c>
      <c r="V4" s="70" t="s">
        <v>21</v>
      </c>
      <c r="W4" s="70" t="s">
        <v>22</v>
      </c>
      <c r="X4" s="70" t="s">
        <v>10</v>
      </c>
      <c r="Y4" s="70" t="s">
        <v>21</v>
      </c>
      <c r="Z4" s="70" t="s">
        <v>22</v>
      </c>
      <c r="AA4" s="70" t="s">
        <v>10</v>
      </c>
      <c r="AB4" s="70" t="s">
        <v>21</v>
      </c>
      <c r="AC4" s="70" t="s">
        <v>22</v>
      </c>
      <c r="AD4" s="70" t="s">
        <v>10</v>
      </c>
      <c r="AE4" s="70" t="s">
        <v>21</v>
      </c>
      <c r="AF4" s="70" t="s">
        <v>22</v>
      </c>
      <c r="AG4" s="70" t="s">
        <v>10</v>
      </c>
      <c r="AH4" s="70" t="s">
        <v>21</v>
      </c>
      <c r="AI4" s="70" t="s">
        <v>22</v>
      </c>
      <c r="AJ4" s="70" t="s">
        <v>10</v>
      </c>
      <c r="AK4" s="70" t="s">
        <v>21</v>
      </c>
      <c r="AL4" s="70" t="s">
        <v>22</v>
      </c>
      <c r="AM4" s="70" t="s">
        <v>10</v>
      </c>
      <c r="AN4" s="70" t="s">
        <v>21</v>
      </c>
      <c r="AO4" s="70" t="s">
        <v>22</v>
      </c>
      <c r="AP4" s="70" t="s">
        <v>10</v>
      </c>
      <c r="AQ4" s="70" t="s">
        <v>21</v>
      </c>
      <c r="AR4" s="70" t="s">
        <v>22</v>
      </c>
      <c r="AS4" s="70" t="s">
        <v>10</v>
      </c>
      <c r="AT4" s="70" t="s">
        <v>21</v>
      </c>
      <c r="AU4" s="69" t="s">
        <v>22</v>
      </c>
      <c r="AV4" s="68"/>
      <c r="AW4" s="69"/>
      <c r="AX4" s="2"/>
      <c r="AY4" s="2"/>
      <c r="BA4" s="1"/>
      <c r="BB4" s="1"/>
      <c r="BC4" s="2"/>
      <c r="BD4" s="2"/>
      <c r="BE4" s="2"/>
      <c r="BF4" s="2"/>
      <c r="BG4" s="2"/>
      <c r="BH4" s="9"/>
      <c r="BI4" s="10"/>
    </row>
    <row r="5" spans="1:61" s="3" customFormat="1" ht="30" customHeight="1">
      <c r="A5" s="72" t="s">
        <v>23</v>
      </c>
      <c r="B5" s="73"/>
      <c r="C5" s="74">
        <f t="shared" ref="C5:AU5" si="0">SUM(C6,C28,C37)</f>
        <v>13070</v>
      </c>
      <c r="D5" s="74">
        <f>SUM(D6,D28,D37)</f>
        <v>6645</v>
      </c>
      <c r="E5" s="74">
        <f t="shared" si="0"/>
        <v>6425</v>
      </c>
      <c r="F5" s="74">
        <f t="shared" si="0"/>
        <v>6983</v>
      </c>
      <c r="G5" s="74">
        <f t="shared" si="0"/>
        <v>3405</v>
      </c>
      <c r="H5" s="74">
        <f t="shared" si="0"/>
        <v>3578</v>
      </c>
      <c r="I5" s="74">
        <f t="shared" si="0"/>
        <v>2195</v>
      </c>
      <c r="J5" s="74">
        <f t="shared" si="0"/>
        <v>894</v>
      </c>
      <c r="K5" s="74">
        <f t="shared" si="0"/>
        <v>1301</v>
      </c>
      <c r="L5" s="74">
        <f t="shared" si="0"/>
        <v>481</v>
      </c>
      <c r="M5" s="74">
        <f t="shared" si="0"/>
        <v>359</v>
      </c>
      <c r="N5" s="74">
        <f t="shared" si="0"/>
        <v>122</v>
      </c>
      <c r="O5" s="74">
        <f t="shared" si="0"/>
        <v>141</v>
      </c>
      <c r="P5" s="74">
        <f t="shared" si="0"/>
        <v>112</v>
      </c>
      <c r="Q5" s="74">
        <f t="shared" si="0"/>
        <v>29</v>
      </c>
      <c r="R5" s="74">
        <f t="shared" si="0"/>
        <v>340</v>
      </c>
      <c r="S5" s="74">
        <f t="shared" si="0"/>
        <v>247</v>
      </c>
      <c r="T5" s="121">
        <f t="shared" si="0"/>
        <v>93</v>
      </c>
      <c r="U5" s="122">
        <f t="shared" si="0"/>
        <v>73</v>
      </c>
      <c r="V5" s="74">
        <f t="shared" si="0"/>
        <v>65</v>
      </c>
      <c r="W5" s="74">
        <f t="shared" si="0"/>
        <v>8</v>
      </c>
      <c r="X5" s="74">
        <f t="shared" si="0"/>
        <v>2379</v>
      </c>
      <c r="Y5" s="74">
        <f t="shared" si="0"/>
        <v>1431</v>
      </c>
      <c r="Z5" s="74">
        <f t="shared" si="0"/>
        <v>948</v>
      </c>
      <c r="AA5" s="74">
        <f t="shared" si="0"/>
        <v>269</v>
      </c>
      <c r="AB5" s="74">
        <f t="shared" si="0"/>
        <v>114</v>
      </c>
      <c r="AC5" s="74">
        <f t="shared" si="0"/>
        <v>155</v>
      </c>
      <c r="AD5" s="74">
        <f t="shared" si="0"/>
        <v>690</v>
      </c>
      <c r="AE5" s="74">
        <f t="shared" si="0"/>
        <v>377</v>
      </c>
      <c r="AF5" s="74">
        <f t="shared" si="0"/>
        <v>313</v>
      </c>
      <c r="AG5" s="74">
        <f t="shared" si="0"/>
        <v>0</v>
      </c>
      <c r="AH5" s="74">
        <f t="shared" si="0"/>
        <v>0</v>
      </c>
      <c r="AI5" s="75">
        <f t="shared" si="0"/>
        <v>0</v>
      </c>
      <c r="AJ5" s="74">
        <f t="shared" si="0"/>
        <v>1</v>
      </c>
      <c r="AK5" s="74">
        <f t="shared" si="0"/>
        <v>0</v>
      </c>
      <c r="AL5" s="74">
        <f t="shared" si="0"/>
        <v>1</v>
      </c>
      <c r="AM5" s="74"/>
      <c r="AN5" s="74">
        <f t="shared" si="0"/>
        <v>0</v>
      </c>
      <c r="AO5" s="74"/>
      <c r="AP5" s="74">
        <f t="shared" si="0"/>
        <v>0</v>
      </c>
      <c r="AQ5" s="74">
        <f t="shared" si="0"/>
        <v>0</v>
      </c>
      <c r="AR5" s="74">
        <f t="shared" si="0"/>
        <v>0</v>
      </c>
      <c r="AS5" s="74">
        <f t="shared" si="0"/>
        <v>0</v>
      </c>
      <c r="AT5" s="74">
        <f t="shared" si="0"/>
        <v>0</v>
      </c>
      <c r="AU5" s="76">
        <f t="shared" si="0"/>
        <v>0</v>
      </c>
      <c r="AV5" s="72" t="s">
        <v>23</v>
      </c>
      <c r="AW5" s="73"/>
      <c r="AX5" s="1"/>
      <c r="AY5" s="1"/>
      <c r="AZ5" s="1"/>
      <c r="BA5" s="1"/>
      <c r="BB5" s="1"/>
      <c r="BD5" s="1"/>
      <c r="BE5" s="2"/>
      <c r="BF5" s="2"/>
      <c r="BG5" s="2"/>
      <c r="BH5" s="1"/>
      <c r="BI5" s="7"/>
    </row>
    <row r="6" spans="1:61" s="3" customFormat="1" ht="30" customHeight="1">
      <c r="A6" s="77" t="s">
        <v>24</v>
      </c>
      <c r="B6" s="78"/>
      <c r="C6" s="79">
        <f t="shared" ref="C6:AU6" si="1">SUM(C7,,C21)</f>
        <v>12419</v>
      </c>
      <c r="D6" s="79">
        <f>SUM(D7,,D21)</f>
        <v>6321</v>
      </c>
      <c r="E6" s="79">
        <f t="shared" si="1"/>
        <v>6098</v>
      </c>
      <c r="F6" s="79">
        <f t="shared" si="1"/>
        <v>6913</v>
      </c>
      <c r="G6" s="79">
        <f t="shared" si="1"/>
        <v>3379</v>
      </c>
      <c r="H6" s="79">
        <f t="shared" si="1"/>
        <v>3534</v>
      </c>
      <c r="I6" s="79">
        <f t="shared" si="1"/>
        <v>2078</v>
      </c>
      <c r="J6" s="79">
        <f t="shared" si="1"/>
        <v>834</v>
      </c>
      <c r="K6" s="79">
        <f t="shared" si="1"/>
        <v>1244</v>
      </c>
      <c r="L6" s="79">
        <f t="shared" si="1"/>
        <v>479</v>
      </c>
      <c r="M6" s="79">
        <f t="shared" si="1"/>
        <v>359</v>
      </c>
      <c r="N6" s="79">
        <f t="shared" si="1"/>
        <v>120</v>
      </c>
      <c r="O6" s="79">
        <f t="shared" si="1"/>
        <v>140</v>
      </c>
      <c r="P6" s="79">
        <f t="shared" si="1"/>
        <v>112</v>
      </c>
      <c r="Q6" s="79">
        <f t="shared" si="1"/>
        <v>28</v>
      </c>
      <c r="R6" s="79">
        <f t="shared" si="1"/>
        <v>339</v>
      </c>
      <c r="S6" s="79">
        <f t="shared" si="1"/>
        <v>247</v>
      </c>
      <c r="T6" s="80">
        <f t="shared" si="1"/>
        <v>92</v>
      </c>
      <c r="U6" s="123">
        <f t="shared" si="1"/>
        <v>68</v>
      </c>
      <c r="V6" s="79">
        <f t="shared" si="1"/>
        <v>60</v>
      </c>
      <c r="W6" s="79">
        <f t="shared" si="1"/>
        <v>8</v>
      </c>
      <c r="X6" s="79">
        <f t="shared" si="1"/>
        <v>2210</v>
      </c>
      <c r="Y6" s="79">
        <f t="shared" si="1"/>
        <v>1334</v>
      </c>
      <c r="Z6" s="79">
        <f t="shared" si="1"/>
        <v>876</v>
      </c>
      <c r="AA6" s="79">
        <f t="shared" si="1"/>
        <v>126</v>
      </c>
      <c r="AB6" s="79">
        <f t="shared" si="1"/>
        <v>42</v>
      </c>
      <c r="AC6" s="79">
        <f t="shared" si="1"/>
        <v>84</v>
      </c>
      <c r="AD6" s="79">
        <f t="shared" si="1"/>
        <v>545</v>
      </c>
      <c r="AE6" s="79">
        <f t="shared" si="1"/>
        <v>313</v>
      </c>
      <c r="AF6" s="79">
        <f t="shared" si="1"/>
        <v>232</v>
      </c>
      <c r="AG6" s="79">
        <f t="shared" si="1"/>
        <v>0</v>
      </c>
      <c r="AH6" s="79">
        <f t="shared" si="1"/>
        <v>0</v>
      </c>
      <c r="AI6" s="80">
        <f t="shared" si="1"/>
        <v>0</v>
      </c>
      <c r="AJ6" s="79">
        <f t="shared" si="1"/>
        <v>1</v>
      </c>
      <c r="AK6" s="79">
        <f t="shared" si="1"/>
        <v>0</v>
      </c>
      <c r="AL6" s="79">
        <f t="shared" si="1"/>
        <v>1</v>
      </c>
      <c r="AM6" s="79"/>
      <c r="AN6" s="79">
        <f t="shared" si="1"/>
        <v>0</v>
      </c>
      <c r="AO6" s="79"/>
      <c r="AP6" s="79">
        <f t="shared" si="1"/>
        <v>0</v>
      </c>
      <c r="AQ6" s="79">
        <f t="shared" si="1"/>
        <v>0</v>
      </c>
      <c r="AR6" s="79">
        <f t="shared" si="1"/>
        <v>0</v>
      </c>
      <c r="AS6" s="79">
        <f t="shared" si="1"/>
        <v>0</v>
      </c>
      <c r="AT6" s="79">
        <f t="shared" si="1"/>
        <v>0</v>
      </c>
      <c r="AU6" s="81">
        <f t="shared" si="1"/>
        <v>0</v>
      </c>
      <c r="AV6" s="77" t="s">
        <v>24</v>
      </c>
      <c r="AW6" s="78"/>
      <c r="AX6" s="4"/>
      <c r="AY6" s="4"/>
      <c r="AZ6" s="1"/>
      <c r="BA6" s="4"/>
      <c r="BB6" s="4"/>
      <c r="BD6" s="1"/>
      <c r="BE6" s="2"/>
      <c r="BF6" s="2"/>
      <c r="BG6" s="2"/>
      <c r="BH6" s="1"/>
      <c r="BI6" s="7"/>
    </row>
    <row r="7" spans="1:61" s="153" customFormat="1" ht="25.5" customHeight="1">
      <c r="A7" s="82"/>
      <c r="B7" s="83" t="s">
        <v>10</v>
      </c>
      <c r="C7" s="84">
        <f t="shared" ref="C7:AU7" si="2">SUM(C8:C20)</f>
        <v>10057</v>
      </c>
      <c r="D7" s="84">
        <f t="shared" si="2"/>
        <v>5001</v>
      </c>
      <c r="E7" s="84">
        <f t="shared" si="2"/>
        <v>5056</v>
      </c>
      <c r="F7" s="84">
        <f t="shared" si="2"/>
        <v>5299</v>
      </c>
      <c r="G7" s="84">
        <f t="shared" si="2"/>
        <v>2494</v>
      </c>
      <c r="H7" s="84">
        <f t="shared" si="2"/>
        <v>2805</v>
      </c>
      <c r="I7" s="84">
        <f t="shared" si="2"/>
        <v>1750</v>
      </c>
      <c r="J7" s="84">
        <f t="shared" si="2"/>
        <v>670</v>
      </c>
      <c r="K7" s="84">
        <f t="shared" si="2"/>
        <v>1080</v>
      </c>
      <c r="L7" s="84">
        <f t="shared" si="2"/>
        <v>433</v>
      </c>
      <c r="M7" s="84">
        <f t="shared" si="2"/>
        <v>322</v>
      </c>
      <c r="N7" s="84">
        <f t="shared" si="2"/>
        <v>111</v>
      </c>
      <c r="O7" s="84">
        <f t="shared" si="2"/>
        <v>131</v>
      </c>
      <c r="P7" s="84">
        <f t="shared" si="2"/>
        <v>104</v>
      </c>
      <c r="Q7" s="84">
        <f t="shared" si="2"/>
        <v>27</v>
      </c>
      <c r="R7" s="84">
        <f t="shared" si="2"/>
        <v>302</v>
      </c>
      <c r="S7" s="84">
        <f t="shared" si="2"/>
        <v>218</v>
      </c>
      <c r="T7" s="85">
        <f t="shared" si="2"/>
        <v>84</v>
      </c>
      <c r="U7" s="124">
        <f t="shared" si="2"/>
        <v>58</v>
      </c>
      <c r="V7" s="84">
        <f t="shared" si="2"/>
        <v>51</v>
      </c>
      <c r="W7" s="84">
        <f t="shared" si="2"/>
        <v>7</v>
      </c>
      <c r="X7" s="84">
        <f t="shared" si="2"/>
        <v>2016</v>
      </c>
      <c r="Y7" s="84">
        <f t="shared" si="2"/>
        <v>1203</v>
      </c>
      <c r="Z7" s="84">
        <f t="shared" si="2"/>
        <v>813</v>
      </c>
      <c r="AA7" s="84">
        <f t="shared" si="2"/>
        <v>102</v>
      </c>
      <c r="AB7" s="84">
        <f t="shared" si="2"/>
        <v>33</v>
      </c>
      <c r="AC7" s="84">
        <f t="shared" si="2"/>
        <v>69</v>
      </c>
      <c r="AD7" s="84">
        <f t="shared" si="2"/>
        <v>399</v>
      </c>
      <c r="AE7" s="84">
        <f t="shared" si="2"/>
        <v>228</v>
      </c>
      <c r="AF7" s="84">
        <f t="shared" si="2"/>
        <v>171</v>
      </c>
      <c r="AG7" s="84">
        <f t="shared" si="2"/>
        <v>0</v>
      </c>
      <c r="AH7" s="84">
        <f t="shared" si="2"/>
        <v>0</v>
      </c>
      <c r="AI7" s="85">
        <f t="shared" si="2"/>
        <v>0</v>
      </c>
      <c r="AJ7" s="84">
        <f t="shared" si="2"/>
        <v>1</v>
      </c>
      <c r="AK7" s="84">
        <f t="shared" si="2"/>
        <v>0</v>
      </c>
      <c r="AL7" s="84">
        <f t="shared" si="2"/>
        <v>1</v>
      </c>
      <c r="AM7" s="84">
        <f t="shared" si="2"/>
        <v>0</v>
      </c>
      <c r="AN7" s="84">
        <f t="shared" si="2"/>
        <v>0</v>
      </c>
      <c r="AO7" s="84">
        <f t="shared" si="2"/>
        <v>0</v>
      </c>
      <c r="AP7" s="84">
        <f t="shared" si="2"/>
        <v>0</v>
      </c>
      <c r="AQ7" s="84">
        <f t="shared" si="2"/>
        <v>0</v>
      </c>
      <c r="AR7" s="84">
        <f t="shared" si="2"/>
        <v>0</v>
      </c>
      <c r="AS7" s="84">
        <f t="shared" si="2"/>
        <v>0</v>
      </c>
      <c r="AT7" s="84">
        <f t="shared" si="2"/>
        <v>0</v>
      </c>
      <c r="AU7" s="86">
        <f t="shared" si="2"/>
        <v>0</v>
      </c>
      <c r="AV7" s="87" t="s">
        <v>10</v>
      </c>
      <c r="AW7" s="88"/>
      <c r="AX7" s="150"/>
      <c r="AY7" s="151"/>
      <c r="AZ7" s="150"/>
      <c r="BA7" s="150"/>
      <c r="BB7" s="152"/>
      <c r="BC7" s="150"/>
      <c r="BD7" s="150"/>
      <c r="BE7" s="150"/>
      <c r="BF7" s="150"/>
      <c r="BG7" s="151"/>
      <c r="BH7" s="19"/>
    </row>
    <row r="8" spans="1:61" s="3" customFormat="1" ht="22.5" customHeight="1">
      <c r="A8" s="89"/>
      <c r="B8" s="90" t="s">
        <v>25</v>
      </c>
      <c r="C8" s="91">
        <f t="shared" ref="C8:C20" si="3">SUM(D8:E8)</f>
        <v>6965</v>
      </c>
      <c r="D8" s="92">
        <f t="shared" ref="D8:E20" si="4">SUM(G8,J8,M8,V8,Y8,AE8,AH8,AB8)</f>
        <v>3360</v>
      </c>
      <c r="E8" s="92">
        <f t="shared" si="4"/>
        <v>3605</v>
      </c>
      <c r="F8" s="91">
        <f t="shared" ref="F8:F20" si="5">SUM(G8:H8)</f>
        <v>4482</v>
      </c>
      <c r="G8" s="93">
        <v>2096</v>
      </c>
      <c r="H8" s="93">
        <v>2386</v>
      </c>
      <c r="I8" s="91">
        <f t="shared" ref="I8:I20" si="6">SUM(J8:K8)</f>
        <v>1010</v>
      </c>
      <c r="J8" s="93">
        <v>362</v>
      </c>
      <c r="K8" s="93">
        <v>648</v>
      </c>
      <c r="L8" s="91">
        <f t="shared" ref="L8:L20" si="7">SUM(M8:N8)</f>
        <v>407</v>
      </c>
      <c r="M8" s="92">
        <f t="shared" ref="M8:N20" si="8">SUM(P8,S8)</f>
        <v>302</v>
      </c>
      <c r="N8" s="92">
        <f t="shared" si="8"/>
        <v>105</v>
      </c>
      <c r="O8" s="91">
        <f t="shared" ref="O8:O20" si="9">SUM(P8:Q8)</f>
        <v>120</v>
      </c>
      <c r="P8" s="93">
        <v>94</v>
      </c>
      <c r="Q8" s="93">
        <v>26</v>
      </c>
      <c r="R8" s="91">
        <f t="shared" ref="R8:R20" si="10">SUM(S8:T8)</f>
        <v>287</v>
      </c>
      <c r="S8" s="93">
        <v>208</v>
      </c>
      <c r="T8" s="94">
        <v>79</v>
      </c>
      <c r="U8" s="125">
        <f t="shared" ref="U8:U20" si="11">SUM(V8:W8)</f>
        <v>29</v>
      </c>
      <c r="V8" s="93">
        <v>24</v>
      </c>
      <c r="W8" s="93">
        <v>5</v>
      </c>
      <c r="X8" s="91">
        <f t="shared" ref="X8:X20" si="12">SUM(Y8:Z8)</f>
        <v>673</v>
      </c>
      <c r="Y8" s="93">
        <v>375</v>
      </c>
      <c r="Z8" s="93">
        <v>298</v>
      </c>
      <c r="AA8" s="91">
        <f t="shared" ref="AA8:AA20" si="13">SUM(AB8:AC8)</f>
        <v>66</v>
      </c>
      <c r="AB8" s="93">
        <v>18</v>
      </c>
      <c r="AC8" s="93">
        <v>48</v>
      </c>
      <c r="AD8" s="91">
        <f t="shared" ref="AD8:AD20" si="14">SUM(AE8:AF8)</f>
        <v>298</v>
      </c>
      <c r="AE8" s="93">
        <v>183</v>
      </c>
      <c r="AF8" s="93">
        <v>115</v>
      </c>
      <c r="AG8" s="91">
        <f t="shared" ref="AG8:AG20" si="15">SUM(AH8:AI8)</f>
        <v>0</v>
      </c>
      <c r="AH8" s="93"/>
      <c r="AI8" s="94"/>
      <c r="AJ8" s="91">
        <f t="shared" ref="AJ8:AJ20" si="16">SUM(AK8:AL8)</f>
        <v>1</v>
      </c>
      <c r="AK8" s="93"/>
      <c r="AL8" s="93">
        <v>1</v>
      </c>
      <c r="AM8" s="91">
        <f t="shared" ref="AM8:AM20" si="17">SUM(AN8:AO8)</f>
        <v>0</v>
      </c>
      <c r="AN8" s="93"/>
      <c r="AO8" s="93"/>
      <c r="AP8" s="91">
        <f t="shared" ref="AP8:AP20" si="18">SUM(AQ8:AR8)</f>
        <v>0</v>
      </c>
      <c r="AQ8" s="93"/>
      <c r="AR8" s="93"/>
      <c r="AS8" s="91">
        <f t="shared" ref="AS8:AS20" si="19">SUM(AT8:AU8)</f>
        <v>0</v>
      </c>
      <c r="AT8" s="93"/>
      <c r="AU8" s="95"/>
      <c r="AV8" s="96" t="s">
        <v>25</v>
      </c>
      <c r="AW8" s="97"/>
      <c r="AX8" s="4"/>
      <c r="AY8" s="1"/>
      <c r="AZ8" s="4"/>
      <c r="BA8" s="4"/>
      <c r="BB8" s="8"/>
      <c r="BC8" s="4"/>
      <c r="BD8" s="4"/>
      <c r="BE8" s="4"/>
      <c r="BF8" s="4"/>
      <c r="BG8" s="1"/>
      <c r="BH8" s="7"/>
    </row>
    <row r="9" spans="1:61" s="3" customFormat="1" ht="22.5" customHeight="1">
      <c r="A9" s="89"/>
      <c r="B9" s="90" t="s">
        <v>26</v>
      </c>
      <c r="C9" s="91">
        <f t="shared" si="3"/>
        <v>374</v>
      </c>
      <c r="D9" s="92">
        <f t="shared" si="4"/>
        <v>160</v>
      </c>
      <c r="E9" s="92">
        <f t="shared" si="4"/>
        <v>214</v>
      </c>
      <c r="F9" s="91">
        <f t="shared" si="5"/>
        <v>33</v>
      </c>
      <c r="G9" s="93">
        <v>7</v>
      </c>
      <c r="H9" s="93">
        <v>26</v>
      </c>
      <c r="I9" s="91">
        <f t="shared" si="6"/>
        <v>75</v>
      </c>
      <c r="J9" s="93">
        <v>31</v>
      </c>
      <c r="K9" s="93">
        <v>44</v>
      </c>
      <c r="L9" s="91">
        <f t="shared" si="7"/>
        <v>0</v>
      </c>
      <c r="M9" s="92">
        <f t="shared" si="8"/>
        <v>0</v>
      </c>
      <c r="N9" s="92">
        <f t="shared" si="8"/>
        <v>0</v>
      </c>
      <c r="O9" s="91">
        <f t="shared" si="9"/>
        <v>0</v>
      </c>
      <c r="P9" s="93"/>
      <c r="Q9" s="93"/>
      <c r="R9" s="91">
        <f t="shared" si="10"/>
        <v>0</v>
      </c>
      <c r="S9" s="93"/>
      <c r="T9" s="94"/>
      <c r="U9" s="125">
        <f t="shared" si="11"/>
        <v>4</v>
      </c>
      <c r="V9" s="93">
        <v>4</v>
      </c>
      <c r="W9" s="93"/>
      <c r="X9" s="91">
        <f t="shared" si="12"/>
        <v>235</v>
      </c>
      <c r="Y9" s="93">
        <v>110</v>
      </c>
      <c r="Z9" s="93">
        <v>125</v>
      </c>
      <c r="AA9" s="91">
        <f t="shared" si="13"/>
        <v>12</v>
      </c>
      <c r="AB9" s="93">
        <v>4</v>
      </c>
      <c r="AC9" s="93">
        <v>8</v>
      </c>
      <c r="AD9" s="91">
        <f t="shared" si="14"/>
        <v>15</v>
      </c>
      <c r="AE9" s="93">
        <v>4</v>
      </c>
      <c r="AF9" s="93">
        <v>11</v>
      </c>
      <c r="AG9" s="91">
        <f t="shared" si="15"/>
        <v>0</v>
      </c>
      <c r="AH9" s="93"/>
      <c r="AI9" s="94"/>
      <c r="AJ9" s="91">
        <f t="shared" si="16"/>
        <v>0</v>
      </c>
      <c r="AK9" s="93"/>
      <c r="AL9" s="93"/>
      <c r="AM9" s="91">
        <f t="shared" si="17"/>
        <v>0</v>
      </c>
      <c r="AN9" s="93"/>
      <c r="AO9" s="93"/>
      <c r="AP9" s="91">
        <f t="shared" si="18"/>
        <v>0</v>
      </c>
      <c r="AQ9" s="93"/>
      <c r="AR9" s="93"/>
      <c r="AS9" s="91">
        <f t="shared" si="19"/>
        <v>0</v>
      </c>
      <c r="AT9" s="93"/>
      <c r="AU9" s="95"/>
      <c r="AV9" s="96" t="s">
        <v>26</v>
      </c>
      <c r="AW9" s="97"/>
      <c r="AX9" s="11"/>
      <c r="BB9" s="11"/>
      <c r="BD9" s="11"/>
      <c r="BG9" s="12"/>
      <c r="BH9" s="13"/>
    </row>
    <row r="10" spans="1:61" s="3" customFormat="1" ht="22.5" customHeight="1">
      <c r="A10" s="89"/>
      <c r="B10" s="90" t="s">
        <v>28</v>
      </c>
      <c r="C10" s="91">
        <f t="shared" si="3"/>
        <v>711</v>
      </c>
      <c r="D10" s="92">
        <f t="shared" si="4"/>
        <v>684</v>
      </c>
      <c r="E10" s="92">
        <f t="shared" si="4"/>
        <v>27</v>
      </c>
      <c r="F10" s="91">
        <f t="shared" si="5"/>
        <v>81</v>
      </c>
      <c r="G10" s="93">
        <v>81</v>
      </c>
      <c r="H10" s="93"/>
      <c r="I10" s="91">
        <f t="shared" si="6"/>
        <v>110</v>
      </c>
      <c r="J10" s="93">
        <v>105</v>
      </c>
      <c r="K10" s="93">
        <v>5</v>
      </c>
      <c r="L10" s="91">
        <f t="shared" si="7"/>
        <v>0</v>
      </c>
      <c r="M10" s="92">
        <f t="shared" si="8"/>
        <v>0</v>
      </c>
      <c r="N10" s="92">
        <f t="shared" si="8"/>
        <v>0</v>
      </c>
      <c r="O10" s="91">
        <f t="shared" si="9"/>
        <v>0</v>
      </c>
      <c r="P10" s="93"/>
      <c r="Q10" s="93"/>
      <c r="R10" s="91">
        <f t="shared" si="10"/>
        <v>0</v>
      </c>
      <c r="S10" s="93"/>
      <c r="T10" s="94"/>
      <c r="U10" s="125">
        <f t="shared" si="11"/>
        <v>19</v>
      </c>
      <c r="V10" s="93">
        <v>18</v>
      </c>
      <c r="W10" s="93">
        <v>1</v>
      </c>
      <c r="X10" s="91">
        <f t="shared" si="12"/>
        <v>490</v>
      </c>
      <c r="Y10" s="93">
        <v>470</v>
      </c>
      <c r="Z10" s="93">
        <v>20</v>
      </c>
      <c r="AA10" s="91">
        <f t="shared" si="13"/>
        <v>3</v>
      </c>
      <c r="AB10" s="93">
        <v>3</v>
      </c>
      <c r="AC10" s="93"/>
      <c r="AD10" s="91">
        <f t="shared" si="14"/>
        <v>8</v>
      </c>
      <c r="AE10" s="93">
        <v>7</v>
      </c>
      <c r="AF10" s="93">
        <v>1</v>
      </c>
      <c r="AG10" s="91">
        <f t="shared" si="15"/>
        <v>0</v>
      </c>
      <c r="AH10" s="93"/>
      <c r="AI10" s="94"/>
      <c r="AJ10" s="91">
        <f t="shared" si="16"/>
        <v>0</v>
      </c>
      <c r="AK10" s="93"/>
      <c r="AL10" s="93"/>
      <c r="AM10" s="91">
        <f t="shared" si="17"/>
        <v>0</v>
      </c>
      <c r="AN10" s="93"/>
      <c r="AO10" s="93"/>
      <c r="AP10" s="91">
        <f t="shared" si="18"/>
        <v>0</v>
      </c>
      <c r="AQ10" s="93"/>
      <c r="AR10" s="93"/>
      <c r="AS10" s="91">
        <f t="shared" si="19"/>
        <v>0</v>
      </c>
      <c r="AT10" s="93"/>
      <c r="AU10" s="95"/>
      <c r="AV10" s="96" t="s">
        <v>28</v>
      </c>
      <c r="AW10" s="97"/>
      <c r="AX10" s="11"/>
      <c r="BB10" s="11"/>
      <c r="BD10" s="11"/>
      <c r="BG10" s="12"/>
      <c r="BH10" s="13"/>
    </row>
    <row r="11" spans="1:61" s="3" customFormat="1" ht="22.5" customHeight="1">
      <c r="A11" s="89" t="s">
        <v>27</v>
      </c>
      <c r="B11" s="90" t="s">
        <v>29</v>
      </c>
      <c r="C11" s="91">
        <f t="shared" si="3"/>
        <v>513</v>
      </c>
      <c r="D11" s="92">
        <f t="shared" si="4"/>
        <v>170</v>
      </c>
      <c r="E11" s="92">
        <f t="shared" si="4"/>
        <v>343</v>
      </c>
      <c r="F11" s="91">
        <f t="shared" si="5"/>
        <v>167</v>
      </c>
      <c r="G11" s="93">
        <v>74</v>
      </c>
      <c r="H11" s="93">
        <v>93</v>
      </c>
      <c r="I11" s="91">
        <f t="shared" si="6"/>
        <v>154</v>
      </c>
      <c r="J11" s="93">
        <v>44</v>
      </c>
      <c r="K11" s="93">
        <v>110</v>
      </c>
      <c r="L11" s="91">
        <f t="shared" si="7"/>
        <v>0</v>
      </c>
      <c r="M11" s="92">
        <f t="shared" si="8"/>
        <v>0</v>
      </c>
      <c r="N11" s="92">
        <f t="shared" si="8"/>
        <v>0</v>
      </c>
      <c r="O11" s="91">
        <f t="shared" si="9"/>
        <v>0</v>
      </c>
      <c r="P11" s="93"/>
      <c r="Q11" s="93"/>
      <c r="R11" s="91">
        <f t="shared" si="10"/>
        <v>0</v>
      </c>
      <c r="S11" s="93"/>
      <c r="T11" s="94"/>
      <c r="U11" s="125">
        <f t="shared" si="11"/>
        <v>0</v>
      </c>
      <c r="V11" s="93"/>
      <c r="W11" s="93"/>
      <c r="X11" s="91">
        <f t="shared" si="12"/>
        <v>180</v>
      </c>
      <c r="Y11" s="93">
        <v>47</v>
      </c>
      <c r="Z11" s="93">
        <v>133</v>
      </c>
      <c r="AA11" s="91">
        <f t="shared" si="13"/>
        <v>1</v>
      </c>
      <c r="AB11" s="93"/>
      <c r="AC11" s="93">
        <v>1</v>
      </c>
      <c r="AD11" s="91">
        <f t="shared" si="14"/>
        <v>11</v>
      </c>
      <c r="AE11" s="93">
        <v>5</v>
      </c>
      <c r="AF11" s="93">
        <v>6</v>
      </c>
      <c r="AG11" s="91">
        <f t="shared" si="15"/>
        <v>0</v>
      </c>
      <c r="AH11" s="93"/>
      <c r="AI11" s="94"/>
      <c r="AJ11" s="91">
        <f t="shared" si="16"/>
        <v>0</v>
      </c>
      <c r="AK11" s="93"/>
      <c r="AL11" s="93"/>
      <c r="AM11" s="91">
        <f t="shared" si="17"/>
        <v>0</v>
      </c>
      <c r="AN11" s="93"/>
      <c r="AO11" s="93"/>
      <c r="AP11" s="91">
        <f t="shared" si="18"/>
        <v>0</v>
      </c>
      <c r="AQ11" s="93"/>
      <c r="AR11" s="93"/>
      <c r="AS11" s="91">
        <f t="shared" si="19"/>
        <v>0</v>
      </c>
      <c r="AT11" s="93"/>
      <c r="AU11" s="95"/>
      <c r="AV11" s="96" t="s">
        <v>29</v>
      </c>
      <c r="AW11" s="97" t="s">
        <v>27</v>
      </c>
      <c r="AX11" s="11"/>
      <c r="BB11" s="11"/>
      <c r="BD11" s="11"/>
      <c r="BG11" s="9"/>
      <c r="BH11" s="13"/>
    </row>
    <row r="12" spans="1:61" s="3" customFormat="1" ht="22.5" customHeight="1">
      <c r="A12" s="89" t="s">
        <v>52</v>
      </c>
      <c r="B12" s="90" t="s">
        <v>30</v>
      </c>
      <c r="C12" s="91">
        <f t="shared" si="3"/>
        <v>155</v>
      </c>
      <c r="D12" s="92">
        <f t="shared" si="4"/>
        <v>0</v>
      </c>
      <c r="E12" s="92">
        <f t="shared" si="4"/>
        <v>155</v>
      </c>
      <c r="F12" s="91">
        <f t="shared" si="5"/>
        <v>52</v>
      </c>
      <c r="G12" s="93"/>
      <c r="H12" s="93">
        <v>52</v>
      </c>
      <c r="I12" s="91">
        <f t="shared" si="6"/>
        <v>51</v>
      </c>
      <c r="J12" s="93"/>
      <c r="K12" s="93">
        <v>51</v>
      </c>
      <c r="L12" s="91">
        <f t="shared" si="7"/>
        <v>2</v>
      </c>
      <c r="M12" s="92">
        <f t="shared" si="8"/>
        <v>0</v>
      </c>
      <c r="N12" s="92">
        <f t="shared" si="8"/>
        <v>2</v>
      </c>
      <c r="O12" s="91">
        <f t="shared" si="9"/>
        <v>0</v>
      </c>
      <c r="P12" s="93"/>
      <c r="Q12" s="93"/>
      <c r="R12" s="91">
        <f t="shared" si="10"/>
        <v>2</v>
      </c>
      <c r="S12" s="93"/>
      <c r="T12" s="94">
        <v>2</v>
      </c>
      <c r="U12" s="125">
        <f t="shared" si="11"/>
        <v>0</v>
      </c>
      <c r="V12" s="93"/>
      <c r="W12" s="93"/>
      <c r="X12" s="91">
        <f t="shared" si="12"/>
        <v>38</v>
      </c>
      <c r="Y12" s="93"/>
      <c r="Z12" s="93">
        <v>38</v>
      </c>
      <c r="AA12" s="91">
        <f t="shared" si="13"/>
        <v>0</v>
      </c>
      <c r="AB12" s="93"/>
      <c r="AC12" s="93"/>
      <c r="AD12" s="91">
        <f t="shared" si="14"/>
        <v>12</v>
      </c>
      <c r="AE12" s="93"/>
      <c r="AF12" s="93">
        <v>12</v>
      </c>
      <c r="AG12" s="91">
        <f t="shared" si="15"/>
        <v>0</v>
      </c>
      <c r="AH12" s="93"/>
      <c r="AI12" s="94"/>
      <c r="AJ12" s="91">
        <f t="shared" si="16"/>
        <v>0</v>
      </c>
      <c r="AK12" s="93"/>
      <c r="AL12" s="93"/>
      <c r="AM12" s="91">
        <f t="shared" si="17"/>
        <v>0</v>
      </c>
      <c r="AN12" s="93"/>
      <c r="AO12" s="93"/>
      <c r="AP12" s="91">
        <f t="shared" si="18"/>
        <v>0</v>
      </c>
      <c r="AQ12" s="93"/>
      <c r="AR12" s="93"/>
      <c r="AS12" s="91">
        <f t="shared" si="19"/>
        <v>0</v>
      </c>
      <c r="AT12" s="93"/>
      <c r="AU12" s="95"/>
      <c r="AV12" s="96" t="s">
        <v>30</v>
      </c>
      <c r="AW12" s="97"/>
      <c r="AX12" s="11"/>
      <c r="BB12" s="11"/>
      <c r="BD12" s="11"/>
      <c r="BG12" s="9"/>
      <c r="BH12" s="13"/>
    </row>
    <row r="13" spans="1:61" s="3" customFormat="1" ht="22.5" customHeight="1">
      <c r="A13" s="89"/>
      <c r="B13" s="90" t="s">
        <v>31</v>
      </c>
      <c r="C13" s="91">
        <f t="shared" si="3"/>
        <v>39</v>
      </c>
      <c r="D13" s="92">
        <f t="shared" si="4"/>
        <v>1</v>
      </c>
      <c r="E13" s="92">
        <f t="shared" si="4"/>
        <v>38</v>
      </c>
      <c r="F13" s="91">
        <f t="shared" si="5"/>
        <v>35</v>
      </c>
      <c r="G13" s="93">
        <v>1</v>
      </c>
      <c r="H13" s="93">
        <v>34</v>
      </c>
      <c r="I13" s="91">
        <f t="shared" si="6"/>
        <v>2</v>
      </c>
      <c r="J13" s="93"/>
      <c r="K13" s="93">
        <v>2</v>
      </c>
      <c r="L13" s="91">
        <f t="shared" si="7"/>
        <v>0</v>
      </c>
      <c r="M13" s="92">
        <f t="shared" si="8"/>
        <v>0</v>
      </c>
      <c r="N13" s="92">
        <f t="shared" si="8"/>
        <v>0</v>
      </c>
      <c r="O13" s="91">
        <f t="shared" si="9"/>
        <v>0</v>
      </c>
      <c r="P13" s="93"/>
      <c r="Q13" s="93"/>
      <c r="R13" s="91">
        <f t="shared" si="10"/>
        <v>0</v>
      </c>
      <c r="S13" s="93"/>
      <c r="T13" s="94"/>
      <c r="U13" s="125">
        <f t="shared" si="11"/>
        <v>0</v>
      </c>
      <c r="V13" s="93"/>
      <c r="W13" s="93"/>
      <c r="X13" s="91">
        <f t="shared" si="12"/>
        <v>1</v>
      </c>
      <c r="Y13" s="93"/>
      <c r="Z13" s="93">
        <v>1</v>
      </c>
      <c r="AA13" s="91">
        <f t="shared" si="13"/>
        <v>0</v>
      </c>
      <c r="AB13" s="93"/>
      <c r="AC13" s="93"/>
      <c r="AD13" s="91">
        <f t="shared" si="14"/>
        <v>1</v>
      </c>
      <c r="AE13" s="93"/>
      <c r="AF13" s="93">
        <v>1</v>
      </c>
      <c r="AG13" s="91">
        <f t="shared" si="15"/>
        <v>0</v>
      </c>
      <c r="AH13" s="93"/>
      <c r="AI13" s="94"/>
      <c r="AJ13" s="91">
        <f t="shared" si="16"/>
        <v>0</v>
      </c>
      <c r="AK13" s="93"/>
      <c r="AL13" s="93"/>
      <c r="AM13" s="91">
        <f t="shared" si="17"/>
        <v>0</v>
      </c>
      <c r="AN13" s="93"/>
      <c r="AO13" s="93"/>
      <c r="AP13" s="91">
        <f t="shared" si="18"/>
        <v>0</v>
      </c>
      <c r="AQ13" s="93"/>
      <c r="AR13" s="93"/>
      <c r="AS13" s="91">
        <f t="shared" si="19"/>
        <v>0</v>
      </c>
      <c r="AT13" s="93"/>
      <c r="AU13" s="95"/>
      <c r="AV13" s="96" t="s">
        <v>31</v>
      </c>
      <c r="AW13" s="97"/>
      <c r="AX13" s="11"/>
      <c r="BB13" s="11"/>
      <c r="BD13" s="11"/>
      <c r="BG13" s="9"/>
      <c r="BH13" s="13"/>
    </row>
    <row r="14" spans="1:61" s="3" customFormat="1" ht="22.5" hidden="1" customHeight="1">
      <c r="A14" s="89"/>
      <c r="B14" s="90" t="s">
        <v>32</v>
      </c>
      <c r="C14" s="91">
        <f t="shared" si="3"/>
        <v>0</v>
      </c>
      <c r="D14" s="92">
        <f t="shared" si="4"/>
        <v>0</v>
      </c>
      <c r="E14" s="92">
        <f t="shared" si="4"/>
        <v>0</v>
      </c>
      <c r="F14" s="91">
        <f t="shared" si="5"/>
        <v>0</v>
      </c>
      <c r="G14" s="93"/>
      <c r="H14" s="93"/>
      <c r="I14" s="91">
        <f t="shared" si="6"/>
        <v>0</v>
      </c>
      <c r="J14" s="93"/>
      <c r="K14" s="93"/>
      <c r="L14" s="91">
        <f t="shared" si="7"/>
        <v>0</v>
      </c>
      <c r="M14" s="92">
        <f t="shared" si="8"/>
        <v>0</v>
      </c>
      <c r="N14" s="92">
        <f t="shared" si="8"/>
        <v>0</v>
      </c>
      <c r="O14" s="91">
        <f t="shared" si="9"/>
        <v>0</v>
      </c>
      <c r="P14" s="93"/>
      <c r="Q14" s="93"/>
      <c r="R14" s="91">
        <f t="shared" si="10"/>
        <v>0</v>
      </c>
      <c r="S14" s="93"/>
      <c r="T14" s="94"/>
      <c r="U14" s="125">
        <f t="shared" si="11"/>
        <v>0</v>
      </c>
      <c r="V14" s="93"/>
      <c r="W14" s="93"/>
      <c r="X14" s="91">
        <f t="shared" si="12"/>
        <v>0</v>
      </c>
      <c r="Y14" s="93"/>
      <c r="Z14" s="93"/>
      <c r="AA14" s="91">
        <f t="shared" si="13"/>
        <v>0</v>
      </c>
      <c r="AB14" s="93"/>
      <c r="AC14" s="93"/>
      <c r="AD14" s="91">
        <f t="shared" si="14"/>
        <v>0</v>
      </c>
      <c r="AE14" s="93"/>
      <c r="AF14" s="93"/>
      <c r="AG14" s="91">
        <f t="shared" si="15"/>
        <v>0</v>
      </c>
      <c r="AH14" s="93"/>
      <c r="AI14" s="94"/>
      <c r="AJ14" s="91">
        <f t="shared" si="16"/>
        <v>0</v>
      </c>
      <c r="AK14" s="93"/>
      <c r="AL14" s="93"/>
      <c r="AM14" s="91">
        <f t="shared" si="17"/>
        <v>0</v>
      </c>
      <c r="AN14" s="93"/>
      <c r="AO14" s="93"/>
      <c r="AP14" s="91">
        <f t="shared" si="18"/>
        <v>0</v>
      </c>
      <c r="AQ14" s="93"/>
      <c r="AR14" s="93"/>
      <c r="AS14" s="91">
        <f t="shared" si="19"/>
        <v>0</v>
      </c>
      <c r="AT14" s="93"/>
      <c r="AU14" s="95"/>
      <c r="AV14" s="96" t="s">
        <v>32</v>
      </c>
      <c r="AW14" s="97"/>
      <c r="AX14" s="11"/>
      <c r="BB14" s="11"/>
      <c r="BD14" s="11"/>
      <c r="BG14" s="9"/>
      <c r="BH14" s="13"/>
    </row>
    <row r="15" spans="1:61" s="3" customFormat="1" ht="22.5" customHeight="1">
      <c r="A15" s="89"/>
      <c r="B15" s="90" t="s">
        <v>34</v>
      </c>
      <c r="C15" s="91">
        <f t="shared" si="3"/>
        <v>79</v>
      </c>
      <c r="D15" s="92">
        <f t="shared" ref="D15" si="20">SUM(G15,J15,M15,V15,Y15,AE15,AH15,AB15)</f>
        <v>58</v>
      </c>
      <c r="E15" s="92">
        <f t="shared" ref="E15" si="21">SUM(H15,K15,N15,W15,Z15,AF15,AI15,AC15)</f>
        <v>21</v>
      </c>
      <c r="F15" s="91">
        <f t="shared" si="5"/>
        <v>52</v>
      </c>
      <c r="G15" s="93">
        <v>38</v>
      </c>
      <c r="H15" s="93">
        <v>14</v>
      </c>
      <c r="I15" s="91">
        <f t="shared" si="6"/>
        <v>1</v>
      </c>
      <c r="J15" s="93">
        <v>1</v>
      </c>
      <c r="K15" s="93"/>
      <c r="L15" s="91">
        <f t="shared" si="7"/>
        <v>21</v>
      </c>
      <c r="M15" s="92">
        <f t="shared" si="8"/>
        <v>17</v>
      </c>
      <c r="N15" s="92">
        <f t="shared" si="8"/>
        <v>4</v>
      </c>
      <c r="O15" s="91">
        <f t="shared" si="9"/>
        <v>11</v>
      </c>
      <c r="P15" s="93">
        <v>10</v>
      </c>
      <c r="Q15" s="93">
        <v>1</v>
      </c>
      <c r="R15" s="91">
        <f t="shared" si="10"/>
        <v>10</v>
      </c>
      <c r="S15" s="93">
        <v>7</v>
      </c>
      <c r="T15" s="94">
        <v>3</v>
      </c>
      <c r="U15" s="125">
        <f t="shared" si="11"/>
        <v>2</v>
      </c>
      <c r="V15" s="93">
        <v>2</v>
      </c>
      <c r="W15" s="93"/>
      <c r="X15" s="91">
        <f t="shared" si="12"/>
        <v>0</v>
      </c>
      <c r="Y15" s="93"/>
      <c r="Z15" s="93"/>
      <c r="AA15" s="91">
        <f t="shared" si="13"/>
        <v>0</v>
      </c>
      <c r="AB15" s="93"/>
      <c r="AC15" s="93"/>
      <c r="AD15" s="91">
        <f t="shared" si="14"/>
        <v>3</v>
      </c>
      <c r="AE15" s="93"/>
      <c r="AF15" s="93">
        <v>3</v>
      </c>
      <c r="AG15" s="91">
        <f t="shared" si="15"/>
        <v>0</v>
      </c>
      <c r="AH15" s="93"/>
      <c r="AI15" s="94"/>
      <c r="AJ15" s="91">
        <f t="shared" si="16"/>
        <v>0</v>
      </c>
      <c r="AK15" s="93"/>
      <c r="AL15" s="93"/>
      <c r="AM15" s="91">
        <f t="shared" si="17"/>
        <v>0</v>
      </c>
      <c r="AN15" s="93"/>
      <c r="AO15" s="93"/>
      <c r="AP15" s="91">
        <f t="shared" si="18"/>
        <v>0</v>
      </c>
      <c r="AQ15" s="93"/>
      <c r="AR15" s="93"/>
      <c r="AS15" s="91">
        <f t="shared" si="19"/>
        <v>0</v>
      </c>
      <c r="AT15" s="93"/>
      <c r="AU15" s="95"/>
      <c r="AV15" s="96" t="s">
        <v>34</v>
      </c>
      <c r="AW15" s="97"/>
      <c r="AX15" s="11"/>
      <c r="BB15" s="11"/>
      <c r="BD15" s="11"/>
      <c r="BG15" s="9"/>
      <c r="BH15" s="13"/>
    </row>
    <row r="16" spans="1:61" s="3" customFormat="1" ht="22.5" hidden="1" customHeight="1">
      <c r="A16" s="89" t="s">
        <v>33</v>
      </c>
      <c r="B16" s="90" t="s">
        <v>35</v>
      </c>
      <c r="C16" s="91">
        <f t="shared" si="3"/>
        <v>0</v>
      </c>
      <c r="D16" s="92"/>
      <c r="E16" s="92"/>
      <c r="F16" s="91">
        <f t="shared" si="5"/>
        <v>0</v>
      </c>
      <c r="G16" s="93"/>
      <c r="H16" s="93"/>
      <c r="I16" s="91">
        <f t="shared" si="6"/>
        <v>0</v>
      </c>
      <c r="J16" s="93"/>
      <c r="K16" s="93"/>
      <c r="L16" s="91">
        <f t="shared" si="7"/>
        <v>0</v>
      </c>
      <c r="M16" s="92">
        <f t="shared" si="8"/>
        <v>0</v>
      </c>
      <c r="N16" s="92">
        <f t="shared" si="8"/>
        <v>0</v>
      </c>
      <c r="O16" s="91">
        <f t="shared" si="9"/>
        <v>0</v>
      </c>
      <c r="P16" s="93"/>
      <c r="Q16" s="93"/>
      <c r="R16" s="91">
        <f t="shared" si="10"/>
        <v>0</v>
      </c>
      <c r="S16" s="93"/>
      <c r="T16" s="94"/>
      <c r="U16" s="125">
        <f t="shared" si="11"/>
        <v>0</v>
      </c>
      <c r="V16" s="93"/>
      <c r="W16" s="93"/>
      <c r="X16" s="91">
        <f t="shared" si="12"/>
        <v>0</v>
      </c>
      <c r="Y16" s="93"/>
      <c r="Z16" s="93"/>
      <c r="AA16" s="91">
        <f t="shared" si="13"/>
        <v>0</v>
      </c>
      <c r="AB16" s="93"/>
      <c r="AC16" s="93"/>
      <c r="AD16" s="91">
        <f t="shared" si="14"/>
        <v>0</v>
      </c>
      <c r="AE16" s="93"/>
      <c r="AF16" s="93"/>
      <c r="AG16" s="91">
        <f t="shared" si="15"/>
        <v>0</v>
      </c>
      <c r="AH16" s="93"/>
      <c r="AI16" s="94"/>
      <c r="AJ16" s="91">
        <f t="shared" si="16"/>
        <v>0</v>
      </c>
      <c r="AK16" s="93"/>
      <c r="AL16" s="93"/>
      <c r="AM16" s="91">
        <f t="shared" si="17"/>
        <v>0</v>
      </c>
      <c r="AN16" s="93"/>
      <c r="AO16" s="93"/>
      <c r="AP16" s="91">
        <f t="shared" si="18"/>
        <v>0</v>
      </c>
      <c r="AQ16" s="93"/>
      <c r="AR16" s="93"/>
      <c r="AS16" s="91">
        <f t="shared" si="19"/>
        <v>0</v>
      </c>
      <c r="AT16" s="93"/>
      <c r="AU16" s="95"/>
      <c r="AV16" s="96" t="s">
        <v>35</v>
      </c>
      <c r="AW16" s="97" t="s">
        <v>33</v>
      </c>
      <c r="AX16" s="11"/>
      <c r="BB16" s="11"/>
      <c r="BD16" s="11"/>
      <c r="BG16" s="9"/>
      <c r="BH16" s="13"/>
    </row>
    <row r="17" spans="1:121" s="3" customFormat="1" ht="22.5" customHeight="1">
      <c r="A17" s="89"/>
      <c r="B17" s="90" t="s">
        <v>36</v>
      </c>
      <c r="C17" s="91">
        <f t="shared" si="3"/>
        <v>40</v>
      </c>
      <c r="D17" s="92">
        <f t="shared" si="4"/>
        <v>22</v>
      </c>
      <c r="E17" s="92">
        <f t="shared" si="4"/>
        <v>18</v>
      </c>
      <c r="F17" s="91">
        <f t="shared" si="5"/>
        <v>31</v>
      </c>
      <c r="G17" s="93">
        <v>19</v>
      </c>
      <c r="H17" s="93">
        <v>12</v>
      </c>
      <c r="I17" s="91">
        <f t="shared" si="6"/>
        <v>6</v>
      </c>
      <c r="J17" s="93"/>
      <c r="K17" s="93">
        <v>6</v>
      </c>
      <c r="L17" s="91">
        <f t="shared" si="7"/>
        <v>3</v>
      </c>
      <c r="M17" s="92">
        <f t="shared" si="8"/>
        <v>3</v>
      </c>
      <c r="N17" s="92">
        <f t="shared" si="8"/>
        <v>0</v>
      </c>
      <c r="O17" s="91">
        <f t="shared" si="9"/>
        <v>0</v>
      </c>
      <c r="P17" s="93"/>
      <c r="Q17" s="93"/>
      <c r="R17" s="91">
        <f t="shared" si="10"/>
        <v>3</v>
      </c>
      <c r="S17" s="93">
        <v>3</v>
      </c>
      <c r="T17" s="94"/>
      <c r="U17" s="125">
        <f t="shared" si="11"/>
        <v>0</v>
      </c>
      <c r="V17" s="93"/>
      <c r="W17" s="93"/>
      <c r="X17" s="91">
        <f t="shared" si="12"/>
        <v>0</v>
      </c>
      <c r="Y17" s="93"/>
      <c r="Z17" s="93"/>
      <c r="AA17" s="91">
        <f t="shared" si="13"/>
        <v>0</v>
      </c>
      <c r="AB17" s="93"/>
      <c r="AC17" s="93"/>
      <c r="AD17" s="91">
        <f t="shared" si="14"/>
        <v>0</v>
      </c>
      <c r="AE17" s="93"/>
      <c r="AF17" s="93"/>
      <c r="AG17" s="91">
        <f t="shared" si="15"/>
        <v>0</v>
      </c>
      <c r="AH17" s="93"/>
      <c r="AI17" s="94"/>
      <c r="AJ17" s="91">
        <f t="shared" si="16"/>
        <v>0</v>
      </c>
      <c r="AK17" s="93"/>
      <c r="AL17" s="93"/>
      <c r="AM17" s="91">
        <f t="shared" si="17"/>
        <v>0</v>
      </c>
      <c r="AN17" s="93"/>
      <c r="AO17" s="93"/>
      <c r="AP17" s="91">
        <f t="shared" si="18"/>
        <v>0</v>
      </c>
      <c r="AQ17" s="93"/>
      <c r="AR17" s="93"/>
      <c r="AS17" s="91">
        <f t="shared" si="19"/>
        <v>0</v>
      </c>
      <c r="AT17" s="93"/>
      <c r="AU17" s="95"/>
      <c r="AV17" s="96" t="s">
        <v>36</v>
      </c>
      <c r="AW17" s="97"/>
      <c r="AX17" s="11"/>
      <c r="BB17" s="11"/>
      <c r="BD17" s="11"/>
      <c r="BG17" s="9"/>
      <c r="BH17" s="13"/>
    </row>
    <row r="18" spans="1:121" s="3" customFormat="1" ht="22.5" customHeight="1">
      <c r="A18" s="89"/>
      <c r="B18" s="90" t="s">
        <v>37</v>
      </c>
      <c r="C18" s="91">
        <f t="shared" si="3"/>
        <v>38</v>
      </c>
      <c r="D18" s="92">
        <f t="shared" si="4"/>
        <v>8</v>
      </c>
      <c r="E18" s="92">
        <f t="shared" si="4"/>
        <v>30</v>
      </c>
      <c r="F18" s="91">
        <f t="shared" si="5"/>
        <v>13</v>
      </c>
      <c r="G18" s="93">
        <v>5</v>
      </c>
      <c r="H18" s="93">
        <v>8</v>
      </c>
      <c r="I18" s="91">
        <f t="shared" si="6"/>
        <v>15</v>
      </c>
      <c r="J18" s="93">
        <v>2</v>
      </c>
      <c r="K18" s="93">
        <v>13</v>
      </c>
      <c r="L18" s="91">
        <f t="shared" si="7"/>
        <v>0</v>
      </c>
      <c r="M18" s="92">
        <f t="shared" si="8"/>
        <v>0</v>
      </c>
      <c r="N18" s="92">
        <f t="shared" si="8"/>
        <v>0</v>
      </c>
      <c r="O18" s="91">
        <f t="shared" si="9"/>
        <v>0</v>
      </c>
      <c r="P18" s="93"/>
      <c r="Q18" s="93"/>
      <c r="R18" s="91">
        <f t="shared" si="10"/>
        <v>0</v>
      </c>
      <c r="S18" s="93"/>
      <c r="T18" s="94"/>
      <c r="U18" s="125">
        <f t="shared" si="11"/>
        <v>0</v>
      </c>
      <c r="V18" s="93"/>
      <c r="W18" s="93"/>
      <c r="X18" s="91">
        <f t="shared" si="12"/>
        <v>4</v>
      </c>
      <c r="Y18" s="93"/>
      <c r="Z18" s="93">
        <v>4</v>
      </c>
      <c r="AA18" s="91">
        <f t="shared" si="13"/>
        <v>2</v>
      </c>
      <c r="AB18" s="93"/>
      <c r="AC18" s="93">
        <v>2</v>
      </c>
      <c r="AD18" s="91">
        <f t="shared" si="14"/>
        <v>4</v>
      </c>
      <c r="AE18" s="93">
        <v>1</v>
      </c>
      <c r="AF18" s="93">
        <v>3</v>
      </c>
      <c r="AG18" s="91">
        <f t="shared" si="15"/>
        <v>0</v>
      </c>
      <c r="AH18" s="93"/>
      <c r="AI18" s="94"/>
      <c r="AJ18" s="91">
        <f t="shared" si="16"/>
        <v>0</v>
      </c>
      <c r="AK18" s="93"/>
      <c r="AL18" s="93"/>
      <c r="AM18" s="91">
        <f t="shared" si="17"/>
        <v>0</v>
      </c>
      <c r="AN18" s="93"/>
      <c r="AO18" s="93"/>
      <c r="AP18" s="91">
        <f t="shared" si="18"/>
        <v>0</v>
      </c>
      <c r="AQ18" s="93"/>
      <c r="AR18" s="93"/>
      <c r="AS18" s="91">
        <f t="shared" si="19"/>
        <v>0</v>
      </c>
      <c r="AT18" s="93"/>
      <c r="AU18" s="95"/>
      <c r="AV18" s="96" t="s">
        <v>37</v>
      </c>
      <c r="AW18" s="97"/>
      <c r="AX18" s="11"/>
      <c r="BB18" s="11"/>
      <c r="BD18" s="11"/>
      <c r="BG18" s="9"/>
      <c r="BH18" s="13"/>
    </row>
    <row r="19" spans="1:121" s="3" customFormat="1" ht="22.5" hidden="1" customHeight="1">
      <c r="A19" s="89"/>
      <c r="B19" s="90" t="s">
        <v>41</v>
      </c>
      <c r="C19" s="91">
        <f t="shared" si="3"/>
        <v>0</v>
      </c>
      <c r="D19" s="92">
        <f t="shared" si="4"/>
        <v>0</v>
      </c>
      <c r="E19" s="92">
        <f t="shared" si="4"/>
        <v>0</v>
      </c>
      <c r="F19" s="91">
        <f t="shared" si="5"/>
        <v>0</v>
      </c>
      <c r="G19" s="93"/>
      <c r="H19" s="93"/>
      <c r="I19" s="91">
        <f t="shared" si="6"/>
        <v>0</v>
      </c>
      <c r="J19" s="93"/>
      <c r="K19" s="93"/>
      <c r="L19" s="91">
        <f t="shared" si="7"/>
        <v>0</v>
      </c>
      <c r="M19" s="92">
        <f t="shared" si="8"/>
        <v>0</v>
      </c>
      <c r="N19" s="92">
        <f t="shared" si="8"/>
        <v>0</v>
      </c>
      <c r="O19" s="91">
        <f t="shared" si="9"/>
        <v>0</v>
      </c>
      <c r="P19" s="93"/>
      <c r="Q19" s="93"/>
      <c r="R19" s="91">
        <f t="shared" si="10"/>
        <v>0</v>
      </c>
      <c r="S19" s="93"/>
      <c r="T19" s="94"/>
      <c r="U19" s="125">
        <f t="shared" si="11"/>
        <v>0</v>
      </c>
      <c r="V19" s="93"/>
      <c r="W19" s="93"/>
      <c r="X19" s="91">
        <f t="shared" si="12"/>
        <v>0</v>
      </c>
      <c r="Y19" s="93"/>
      <c r="Z19" s="93"/>
      <c r="AA19" s="91">
        <f t="shared" si="13"/>
        <v>0</v>
      </c>
      <c r="AB19" s="93"/>
      <c r="AC19" s="93"/>
      <c r="AD19" s="91">
        <f t="shared" si="14"/>
        <v>0</v>
      </c>
      <c r="AE19" s="93"/>
      <c r="AF19" s="93"/>
      <c r="AG19" s="91">
        <f t="shared" si="15"/>
        <v>0</v>
      </c>
      <c r="AH19" s="93"/>
      <c r="AI19" s="94"/>
      <c r="AJ19" s="91">
        <f t="shared" si="16"/>
        <v>0</v>
      </c>
      <c r="AK19" s="93"/>
      <c r="AL19" s="93"/>
      <c r="AM19" s="91">
        <f t="shared" si="17"/>
        <v>0</v>
      </c>
      <c r="AN19" s="93"/>
      <c r="AO19" s="93"/>
      <c r="AP19" s="91">
        <f t="shared" si="18"/>
        <v>0</v>
      </c>
      <c r="AQ19" s="93"/>
      <c r="AR19" s="93"/>
      <c r="AS19" s="91">
        <f t="shared" si="19"/>
        <v>0</v>
      </c>
      <c r="AT19" s="93"/>
      <c r="AU19" s="95"/>
      <c r="AV19" s="96" t="s">
        <v>41</v>
      </c>
      <c r="AW19" s="97"/>
      <c r="AX19" s="11"/>
      <c r="BB19" s="11"/>
      <c r="BD19" s="11"/>
      <c r="BG19" s="9"/>
      <c r="BH19" s="13"/>
    </row>
    <row r="20" spans="1:121" s="3" customFormat="1" ht="22.5" customHeight="1">
      <c r="A20" s="89"/>
      <c r="B20" s="130" t="s">
        <v>42</v>
      </c>
      <c r="C20" s="91">
        <f t="shared" si="3"/>
        <v>1143</v>
      </c>
      <c r="D20" s="92">
        <f t="shared" si="4"/>
        <v>538</v>
      </c>
      <c r="E20" s="92">
        <f t="shared" si="4"/>
        <v>605</v>
      </c>
      <c r="F20" s="91">
        <f t="shared" si="5"/>
        <v>353</v>
      </c>
      <c r="G20" s="93">
        <v>173</v>
      </c>
      <c r="H20" s="93">
        <v>180</v>
      </c>
      <c r="I20" s="91">
        <f t="shared" si="6"/>
        <v>326</v>
      </c>
      <c r="J20" s="93">
        <v>125</v>
      </c>
      <c r="K20" s="93">
        <v>201</v>
      </c>
      <c r="L20" s="91">
        <f t="shared" si="7"/>
        <v>0</v>
      </c>
      <c r="M20" s="92">
        <f t="shared" si="8"/>
        <v>0</v>
      </c>
      <c r="N20" s="92">
        <f t="shared" si="8"/>
        <v>0</v>
      </c>
      <c r="O20" s="91">
        <f t="shared" si="9"/>
        <v>0</v>
      </c>
      <c r="P20" s="93"/>
      <c r="Q20" s="93"/>
      <c r="R20" s="91">
        <f t="shared" si="10"/>
        <v>0</v>
      </c>
      <c r="S20" s="93">
        <v>0</v>
      </c>
      <c r="T20" s="94"/>
      <c r="U20" s="125">
        <f t="shared" si="11"/>
        <v>4</v>
      </c>
      <c r="V20" s="93">
        <v>3</v>
      </c>
      <c r="W20" s="93">
        <v>1</v>
      </c>
      <c r="X20" s="91">
        <f t="shared" si="12"/>
        <v>395</v>
      </c>
      <c r="Y20" s="93">
        <v>201</v>
      </c>
      <c r="Z20" s="93">
        <v>194</v>
      </c>
      <c r="AA20" s="91">
        <f t="shared" si="13"/>
        <v>18</v>
      </c>
      <c r="AB20" s="93">
        <v>8</v>
      </c>
      <c r="AC20" s="93">
        <v>10</v>
      </c>
      <c r="AD20" s="91">
        <f t="shared" si="14"/>
        <v>47</v>
      </c>
      <c r="AE20" s="93">
        <v>28</v>
      </c>
      <c r="AF20" s="93">
        <v>19</v>
      </c>
      <c r="AG20" s="91">
        <f t="shared" si="15"/>
        <v>0</v>
      </c>
      <c r="AH20" s="93"/>
      <c r="AI20" s="94"/>
      <c r="AJ20" s="91">
        <f t="shared" si="16"/>
        <v>0</v>
      </c>
      <c r="AK20" s="93"/>
      <c r="AL20" s="93"/>
      <c r="AM20" s="91">
        <f t="shared" si="17"/>
        <v>0</v>
      </c>
      <c r="AN20" s="93">
        <v>0</v>
      </c>
      <c r="AO20" s="93"/>
      <c r="AP20" s="91">
        <f t="shared" si="18"/>
        <v>0</v>
      </c>
      <c r="AQ20" s="93"/>
      <c r="AR20" s="93"/>
      <c r="AS20" s="91">
        <f t="shared" si="19"/>
        <v>0</v>
      </c>
      <c r="AT20" s="93"/>
      <c r="AU20" s="95"/>
      <c r="AV20" s="131" t="s">
        <v>42</v>
      </c>
      <c r="AW20" s="97"/>
      <c r="AX20" s="11"/>
      <c r="BB20" s="11"/>
      <c r="BD20" s="11"/>
      <c r="BG20" s="9"/>
      <c r="BH20" s="13"/>
    </row>
    <row r="21" spans="1:121" s="153" customFormat="1" ht="25.5" customHeight="1">
      <c r="A21" s="82"/>
      <c r="B21" s="83" t="s">
        <v>10</v>
      </c>
      <c r="C21" s="132">
        <f t="shared" ref="C21:AU21" si="22">SUM(C22:C27)</f>
        <v>2362</v>
      </c>
      <c r="D21" s="132">
        <f t="shared" si="22"/>
        <v>1320</v>
      </c>
      <c r="E21" s="132">
        <f t="shared" si="22"/>
        <v>1042</v>
      </c>
      <c r="F21" s="132">
        <f t="shared" si="22"/>
        <v>1614</v>
      </c>
      <c r="G21" s="132">
        <f t="shared" si="22"/>
        <v>885</v>
      </c>
      <c r="H21" s="132">
        <f t="shared" si="22"/>
        <v>729</v>
      </c>
      <c r="I21" s="132">
        <f t="shared" si="22"/>
        <v>328</v>
      </c>
      <c r="J21" s="132">
        <f t="shared" si="22"/>
        <v>164</v>
      </c>
      <c r="K21" s="132">
        <f t="shared" si="22"/>
        <v>164</v>
      </c>
      <c r="L21" s="132">
        <f t="shared" si="22"/>
        <v>46</v>
      </c>
      <c r="M21" s="133">
        <f t="shared" si="22"/>
        <v>37</v>
      </c>
      <c r="N21" s="133">
        <f t="shared" si="22"/>
        <v>9</v>
      </c>
      <c r="O21" s="132">
        <f t="shared" si="22"/>
        <v>9</v>
      </c>
      <c r="P21" s="132">
        <f t="shared" si="22"/>
        <v>8</v>
      </c>
      <c r="Q21" s="132">
        <f t="shared" si="22"/>
        <v>1</v>
      </c>
      <c r="R21" s="132">
        <f t="shared" si="22"/>
        <v>37</v>
      </c>
      <c r="S21" s="132">
        <f t="shared" si="22"/>
        <v>29</v>
      </c>
      <c r="T21" s="134">
        <f t="shared" si="22"/>
        <v>8</v>
      </c>
      <c r="U21" s="135">
        <f t="shared" si="22"/>
        <v>10</v>
      </c>
      <c r="V21" s="132">
        <f t="shared" si="22"/>
        <v>9</v>
      </c>
      <c r="W21" s="132">
        <f t="shared" si="22"/>
        <v>1</v>
      </c>
      <c r="X21" s="132">
        <f t="shared" si="22"/>
        <v>194</v>
      </c>
      <c r="Y21" s="132">
        <f t="shared" si="22"/>
        <v>131</v>
      </c>
      <c r="Z21" s="132">
        <f t="shared" si="22"/>
        <v>63</v>
      </c>
      <c r="AA21" s="132">
        <f t="shared" si="22"/>
        <v>24</v>
      </c>
      <c r="AB21" s="132">
        <f t="shared" si="22"/>
        <v>9</v>
      </c>
      <c r="AC21" s="132">
        <f t="shared" si="22"/>
        <v>15</v>
      </c>
      <c r="AD21" s="132">
        <f t="shared" si="22"/>
        <v>146</v>
      </c>
      <c r="AE21" s="132">
        <f t="shared" si="22"/>
        <v>85</v>
      </c>
      <c r="AF21" s="132">
        <f t="shared" si="22"/>
        <v>61</v>
      </c>
      <c r="AG21" s="132">
        <f t="shared" si="22"/>
        <v>0</v>
      </c>
      <c r="AH21" s="132">
        <f t="shared" si="22"/>
        <v>0</v>
      </c>
      <c r="AI21" s="134">
        <f t="shared" si="22"/>
        <v>0</v>
      </c>
      <c r="AJ21" s="132">
        <f t="shared" si="22"/>
        <v>0</v>
      </c>
      <c r="AK21" s="132">
        <f t="shared" si="22"/>
        <v>0</v>
      </c>
      <c r="AL21" s="132">
        <f t="shared" si="22"/>
        <v>0</v>
      </c>
      <c r="AM21" s="132">
        <f t="shared" si="22"/>
        <v>0</v>
      </c>
      <c r="AN21" s="132">
        <f t="shared" si="22"/>
        <v>0</v>
      </c>
      <c r="AO21" s="132"/>
      <c r="AP21" s="132">
        <f t="shared" si="22"/>
        <v>0</v>
      </c>
      <c r="AQ21" s="136">
        <f t="shared" si="22"/>
        <v>0</v>
      </c>
      <c r="AR21" s="132">
        <f t="shared" si="22"/>
        <v>0</v>
      </c>
      <c r="AS21" s="132">
        <f t="shared" si="22"/>
        <v>0</v>
      </c>
      <c r="AT21" s="132">
        <f t="shared" si="22"/>
        <v>0</v>
      </c>
      <c r="AU21" s="137">
        <f t="shared" si="22"/>
        <v>0</v>
      </c>
      <c r="AV21" s="87" t="s">
        <v>10</v>
      </c>
      <c r="AW21" s="88"/>
      <c r="AX21" s="154"/>
      <c r="BB21" s="154"/>
      <c r="BD21" s="154"/>
      <c r="BG21" s="155"/>
      <c r="BH21" s="14"/>
    </row>
    <row r="22" spans="1:121" s="3" customFormat="1" ht="22.5" customHeight="1">
      <c r="A22" s="89" t="s">
        <v>38</v>
      </c>
      <c r="B22" s="90" t="s">
        <v>25</v>
      </c>
      <c r="C22" s="91">
        <f t="shared" ref="C22:C27" si="23">SUM(D22:E22)</f>
        <v>2047</v>
      </c>
      <c r="D22" s="92">
        <f t="shared" ref="D22:E27" si="24">SUM(G22,J22,M22,V22,Y22,AE22,AH22,AB22)</f>
        <v>1166</v>
      </c>
      <c r="E22" s="92">
        <f t="shared" si="24"/>
        <v>881</v>
      </c>
      <c r="F22" s="91">
        <f t="shared" ref="F22:F27" si="25">SUM(G22:H22)</f>
        <v>1499</v>
      </c>
      <c r="G22" s="93">
        <v>845</v>
      </c>
      <c r="H22" s="93">
        <v>654</v>
      </c>
      <c r="I22" s="91">
        <f t="shared" ref="I22:I27" si="26">SUM(J22:K22)</f>
        <v>261</v>
      </c>
      <c r="J22" s="93">
        <v>132</v>
      </c>
      <c r="K22" s="93">
        <v>129</v>
      </c>
      <c r="L22" s="91">
        <f t="shared" ref="L22:L27" si="27">SUM(M22:N22)</f>
        <v>45</v>
      </c>
      <c r="M22" s="92">
        <f t="shared" ref="M22:N26" si="28">SUM(P22,S22)</f>
        <v>37</v>
      </c>
      <c r="N22" s="92">
        <f t="shared" si="28"/>
        <v>8</v>
      </c>
      <c r="O22" s="91">
        <f t="shared" ref="O22:O27" si="29">SUM(P22:Q22)</f>
        <v>9</v>
      </c>
      <c r="P22" s="93">
        <v>8</v>
      </c>
      <c r="Q22" s="93">
        <v>1</v>
      </c>
      <c r="R22" s="91">
        <f t="shared" ref="R22:R27" si="30">SUM(S22:T22)</f>
        <v>36</v>
      </c>
      <c r="S22" s="93">
        <v>29</v>
      </c>
      <c r="T22" s="94">
        <v>7</v>
      </c>
      <c r="U22" s="125">
        <f t="shared" ref="U22:U27" si="31">SUM(V22:W22)</f>
        <v>6</v>
      </c>
      <c r="V22" s="93">
        <v>5</v>
      </c>
      <c r="W22" s="93">
        <v>1</v>
      </c>
      <c r="X22" s="91">
        <f t="shared" ref="X22:X27" si="32">SUM(Y22:Z22)</f>
        <v>92</v>
      </c>
      <c r="Y22" s="93">
        <v>65</v>
      </c>
      <c r="Z22" s="93">
        <v>27</v>
      </c>
      <c r="AA22" s="91">
        <f t="shared" ref="AA22:AA27" si="33">SUM(AB22:AC22)</f>
        <v>5</v>
      </c>
      <c r="AB22" s="93">
        <v>2</v>
      </c>
      <c r="AC22" s="93">
        <v>3</v>
      </c>
      <c r="AD22" s="91">
        <f t="shared" ref="AD22:AD27" si="34">SUM(AE22:AF22)</f>
        <v>139</v>
      </c>
      <c r="AE22" s="93">
        <v>80</v>
      </c>
      <c r="AF22" s="93">
        <v>59</v>
      </c>
      <c r="AG22" s="91">
        <f t="shared" ref="AG22:AG27" si="35">SUM(AH22:AI22)</f>
        <v>0</v>
      </c>
      <c r="AH22" s="93"/>
      <c r="AI22" s="94"/>
      <c r="AJ22" s="91">
        <f t="shared" ref="AJ22:AJ27" si="36">SUM(AK22:AL22)</f>
        <v>0</v>
      </c>
      <c r="AK22" s="93"/>
      <c r="AL22" s="93"/>
      <c r="AM22" s="91">
        <f t="shared" ref="AM22:AM27" si="37">SUM(AN22:AO22)</f>
        <v>0</v>
      </c>
      <c r="AN22" s="93"/>
      <c r="AO22" s="93"/>
      <c r="AP22" s="91">
        <f t="shared" ref="AP22:AP27" si="38">SUM(AQ22:AR22)</f>
        <v>0</v>
      </c>
      <c r="AQ22" s="93"/>
      <c r="AR22" s="93"/>
      <c r="AS22" s="91">
        <f t="shared" ref="AS22:AS27" si="39">SUM(AT22:AU22)</f>
        <v>0</v>
      </c>
      <c r="AT22" s="93"/>
      <c r="AU22" s="95"/>
      <c r="AV22" s="96" t="s">
        <v>25</v>
      </c>
      <c r="AW22" s="97" t="s">
        <v>38</v>
      </c>
      <c r="AX22" s="11"/>
      <c r="BB22" s="11"/>
      <c r="BD22" s="11"/>
      <c r="BG22" s="9"/>
      <c r="BH22" s="13"/>
    </row>
    <row r="23" spans="1:121" s="3" customFormat="1" ht="22.5" customHeight="1">
      <c r="A23" s="89" t="s">
        <v>33</v>
      </c>
      <c r="B23" s="90" t="s">
        <v>29</v>
      </c>
      <c r="C23" s="91">
        <f t="shared" si="23"/>
        <v>21</v>
      </c>
      <c r="D23" s="92">
        <f t="shared" si="24"/>
        <v>5</v>
      </c>
      <c r="E23" s="92">
        <f t="shared" si="24"/>
        <v>16</v>
      </c>
      <c r="F23" s="91">
        <f t="shared" si="25"/>
        <v>4</v>
      </c>
      <c r="G23" s="93"/>
      <c r="H23" s="93">
        <v>4</v>
      </c>
      <c r="I23" s="91">
        <f t="shared" si="26"/>
        <v>6</v>
      </c>
      <c r="J23" s="93">
        <v>1</v>
      </c>
      <c r="K23" s="93">
        <v>5</v>
      </c>
      <c r="L23" s="91">
        <f t="shared" si="27"/>
        <v>0</v>
      </c>
      <c r="M23" s="92">
        <f t="shared" si="28"/>
        <v>0</v>
      </c>
      <c r="N23" s="92">
        <f t="shared" si="28"/>
        <v>0</v>
      </c>
      <c r="O23" s="91">
        <f t="shared" si="29"/>
        <v>0</v>
      </c>
      <c r="P23" s="93"/>
      <c r="Q23" s="93"/>
      <c r="R23" s="91">
        <f t="shared" si="30"/>
        <v>0</v>
      </c>
      <c r="S23" s="93"/>
      <c r="T23" s="94"/>
      <c r="U23" s="125">
        <f t="shared" si="31"/>
        <v>0</v>
      </c>
      <c r="V23" s="93"/>
      <c r="W23" s="93"/>
      <c r="X23" s="91">
        <f t="shared" si="32"/>
        <v>11</v>
      </c>
      <c r="Y23" s="93">
        <v>4</v>
      </c>
      <c r="Z23" s="93">
        <v>7</v>
      </c>
      <c r="AA23" s="91">
        <f t="shared" si="33"/>
        <v>0</v>
      </c>
      <c r="AB23" s="93"/>
      <c r="AC23" s="93"/>
      <c r="AD23" s="91">
        <f t="shared" si="34"/>
        <v>0</v>
      </c>
      <c r="AE23" s="93"/>
      <c r="AF23" s="93"/>
      <c r="AG23" s="91">
        <f t="shared" si="35"/>
        <v>0</v>
      </c>
      <c r="AH23" s="93"/>
      <c r="AI23" s="94"/>
      <c r="AJ23" s="91">
        <f t="shared" si="36"/>
        <v>0</v>
      </c>
      <c r="AK23" s="93"/>
      <c r="AL23" s="93"/>
      <c r="AM23" s="91">
        <f t="shared" si="37"/>
        <v>0</v>
      </c>
      <c r="AN23" s="93"/>
      <c r="AO23" s="93"/>
      <c r="AP23" s="91">
        <f t="shared" si="38"/>
        <v>0</v>
      </c>
      <c r="AQ23" s="93"/>
      <c r="AR23" s="93"/>
      <c r="AS23" s="91">
        <f t="shared" si="39"/>
        <v>0</v>
      </c>
      <c r="AT23" s="93"/>
      <c r="AU23" s="95"/>
      <c r="AV23" s="96" t="s">
        <v>29</v>
      </c>
      <c r="AW23" s="97" t="s">
        <v>33</v>
      </c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28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F23" s="11"/>
      <c r="DJ23" s="11"/>
      <c r="DL23" s="11"/>
      <c r="DO23" s="9"/>
      <c r="DP23" s="13"/>
    </row>
    <row r="24" spans="1:121" s="3" customFormat="1" ht="22.5" customHeight="1">
      <c r="A24" s="89"/>
      <c r="B24" s="130" t="s">
        <v>30</v>
      </c>
      <c r="C24" s="91">
        <f t="shared" si="23"/>
        <v>46</v>
      </c>
      <c r="D24" s="92">
        <f t="shared" si="24"/>
        <v>1</v>
      </c>
      <c r="E24" s="92">
        <f t="shared" si="24"/>
        <v>45</v>
      </c>
      <c r="F24" s="91">
        <f t="shared" si="25"/>
        <v>32</v>
      </c>
      <c r="G24" s="93"/>
      <c r="H24" s="93">
        <v>32</v>
      </c>
      <c r="I24" s="91">
        <f t="shared" si="26"/>
        <v>12</v>
      </c>
      <c r="J24" s="93"/>
      <c r="K24" s="93">
        <v>12</v>
      </c>
      <c r="L24" s="91">
        <f t="shared" si="27"/>
        <v>0</v>
      </c>
      <c r="M24" s="91">
        <f t="shared" si="28"/>
        <v>0</v>
      </c>
      <c r="N24" s="91">
        <f t="shared" si="28"/>
        <v>0</v>
      </c>
      <c r="O24" s="91">
        <f t="shared" si="29"/>
        <v>0</v>
      </c>
      <c r="P24" s="93"/>
      <c r="Q24" s="93"/>
      <c r="R24" s="91">
        <f t="shared" si="30"/>
        <v>0</v>
      </c>
      <c r="S24" s="93"/>
      <c r="T24" s="94"/>
      <c r="U24" s="125">
        <f t="shared" si="31"/>
        <v>0</v>
      </c>
      <c r="V24" s="93"/>
      <c r="W24" s="93"/>
      <c r="X24" s="91">
        <f t="shared" si="32"/>
        <v>2</v>
      </c>
      <c r="Y24" s="93">
        <v>1</v>
      </c>
      <c r="Z24" s="93">
        <v>1</v>
      </c>
      <c r="AA24" s="91">
        <f t="shared" si="33"/>
        <v>0</v>
      </c>
      <c r="AB24" s="93"/>
      <c r="AC24" s="93"/>
      <c r="AD24" s="91">
        <f t="shared" si="34"/>
        <v>0</v>
      </c>
      <c r="AE24" s="93"/>
      <c r="AF24" s="93"/>
      <c r="AG24" s="91">
        <f t="shared" si="35"/>
        <v>0</v>
      </c>
      <c r="AH24" s="93"/>
      <c r="AI24" s="94"/>
      <c r="AJ24" s="91">
        <f t="shared" si="36"/>
        <v>0</v>
      </c>
      <c r="AK24" s="93"/>
      <c r="AL24" s="93"/>
      <c r="AM24" s="91">
        <f t="shared" si="37"/>
        <v>0</v>
      </c>
      <c r="AN24" s="93"/>
      <c r="AO24" s="93"/>
      <c r="AP24" s="91">
        <f t="shared" si="38"/>
        <v>0</v>
      </c>
      <c r="AQ24" s="93"/>
      <c r="AR24" s="93"/>
      <c r="AS24" s="91">
        <f t="shared" si="39"/>
        <v>0</v>
      </c>
      <c r="AT24" s="93"/>
      <c r="AU24" s="95"/>
      <c r="AV24" s="143" t="s">
        <v>30</v>
      </c>
      <c r="AW24" s="97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28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F24" s="11"/>
      <c r="DJ24" s="11"/>
      <c r="DL24" s="11"/>
      <c r="DO24" s="9"/>
      <c r="DP24" s="13"/>
    </row>
    <row r="25" spans="1:121" s="3" customFormat="1" ht="22.5" customHeight="1">
      <c r="A25" s="89"/>
      <c r="B25" s="90" t="s">
        <v>44</v>
      </c>
      <c r="C25" s="91">
        <f t="shared" si="23"/>
        <v>26</v>
      </c>
      <c r="D25" s="92">
        <f>SUM(G25,J25,M25,V25,Y25,AE25,AH25,AB25)</f>
        <v>15</v>
      </c>
      <c r="E25" s="92">
        <f>SUM(H25,K25,N25,W25,Z25,AF25,AI25,AC25)</f>
        <v>11</v>
      </c>
      <c r="F25" s="91">
        <f t="shared" si="25"/>
        <v>1</v>
      </c>
      <c r="G25" s="93">
        <v>1</v>
      </c>
      <c r="H25" s="93"/>
      <c r="I25" s="91">
        <f t="shared" si="26"/>
        <v>4</v>
      </c>
      <c r="J25" s="93">
        <v>2</v>
      </c>
      <c r="K25" s="93">
        <v>2</v>
      </c>
      <c r="L25" s="91">
        <f t="shared" si="27"/>
        <v>0</v>
      </c>
      <c r="M25" s="91">
        <f>SUM(P25,S25)</f>
        <v>0</v>
      </c>
      <c r="N25" s="91">
        <f>SUM(Q25,T25)</f>
        <v>0</v>
      </c>
      <c r="O25" s="91">
        <f t="shared" si="29"/>
        <v>0</v>
      </c>
      <c r="P25" s="93"/>
      <c r="Q25" s="93"/>
      <c r="R25" s="91">
        <f t="shared" si="30"/>
        <v>0</v>
      </c>
      <c r="S25" s="93"/>
      <c r="T25" s="94"/>
      <c r="U25" s="125">
        <f t="shared" si="31"/>
        <v>0</v>
      </c>
      <c r="V25" s="93"/>
      <c r="W25" s="93"/>
      <c r="X25" s="91">
        <f t="shared" si="32"/>
        <v>17</v>
      </c>
      <c r="Y25" s="93">
        <v>9</v>
      </c>
      <c r="Z25" s="93">
        <v>8</v>
      </c>
      <c r="AA25" s="91">
        <f t="shared" si="33"/>
        <v>4</v>
      </c>
      <c r="AB25" s="93">
        <v>3</v>
      </c>
      <c r="AC25" s="93">
        <v>1</v>
      </c>
      <c r="AD25" s="91">
        <f t="shared" si="34"/>
        <v>0</v>
      </c>
      <c r="AE25" s="93"/>
      <c r="AF25" s="93"/>
      <c r="AG25" s="91">
        <f t="shared" si="35"/>
        <v>0</v>
      </c>
      <c r="AH25" s="93"/>
      <c r="AI25" s="94"/>
      <c r="AJ25" s="91">
        <f t="shared" si="36"/>
        <v>0</v>
      </c>
      <c r="AK25" s="93"/>
      <c r="AL25" s="93"/>
      <c r="AM25" s="91">
        <f t="shared" si="37"/>
        <v>0</v>
      </c>
      <c r="AN25" s="93"/>
      <c r="AO25" s="93"/>
      <c r="AP25" s="91">
        <f t="shared" si="38"/>
        <v>0</v>
      </c>
      <c r="AQ25" s="93"/>
      <c r="AR25" s="93"/>
      <c r="AS25" s="91">
        <f t="shared" si="39"/>
        <v>0</v>
      </c>
      <c r="AT25" s="93"/>
      <c r="AU25" s="95"/>
      <c r="AV25" s="111" t="s">
        <v>44</v>
      </c>
      <c r="AW25" s="97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28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F25" s="11"/>
      <c r="DJ25" s="11"/>
      <c r="DL25" s="11"/>
      <c r="DO25" s="9"/>
      <c r="DP25" s="13"/>
    </row>
    <row r="26" spans="1:121" s="3" customFormat="1" ht="22.5" customHeight="1">
      <c r="A26" s="89"/>
      <c r="B26" s="90" t="s">
        <v>41</v>
      </c>
      <c r="C26" s="91">
        <f t="shared" si="23"/>
        <v>31</v>
      </c>
      <c r="D26" s="92">
        <f t="shared" si="24"/>
        <v>9</v>
      </c>
      <c r="E26" s="92">
        <f t="shared" si="24"/>
        <v>22</v>
      </c>
      <c r="F26" s="91">
        <f t="shared" si="25"/>
        <v>29</v>
      </c>
      <c r="G26" s="93">
        <v>8</v>
      </c>
      <c r="H26" s="93">
        <v>21</v>
      </c>
      <c r="I26" s="91">
        <f t="shared" si="26"/>
        <v>1</v>
      </c>
      <c r="J26" s="93"/>
      <c r="K26" s="93">
        <v>1</v>
      </c>
      <c r="L26" s="91">
        <f t="shared" si="27"/>
        <v>0</v>
      </c>
      <c r="M26" s="91">
        <f t="shared" si="28"/>
        <v>0</v>
      </c>
      <c r="N26" s="91">
        <f t="shared" si="28"/>
        <v>0</v>
      </c>
      <c r="O26" s="91">
        <f t="shared" si="29"/>
        <v>0</v>
      </c>
      <c r="P26" s="93"/>
      <c r="Q26" s="93"/>
      <c r="R26" s="91">
        <f t="shared" si="30"/>
        <v>0</v>
      </c>
      <c r="S26" s="93"/>
      <c r="T26" s="94"/>
      <c r="U26" s="125">
        <f t="shared" si="31"/>
        <v>0</v>
      </c>
      <c r="V26" s="93"/>
      <c r="W26" s="93"/>
      <c r="X26" s="91">
        <f t="shared" si="32"/>
        <v>0</v>
      </c>
      <c r="Y26" s="93"/>
      <c r="Z26" s="93"/>
      <c r="AA26" s="91">
        <f t="shared" si="33"/>
        <v>0</v>
      </c>
      <c r="AB26" s="93"/>
      <c r="AC26" s="93"/>
      <c r="AD26" s="91">
        <f t="shared" si="34"/>
        <v>1</v>
      </c>
      <c r="AE26" s="93">
        <v>1</v>
      </c>
      <c r="AF26" s="93"/>
      <c r="AG26" s="91">
        <f t="shared" si="35"/>
        <v>0</v>
      </c>
      <c r="AH26" s="93"/>
      <c r="AI26" s="94"/>
      <c r="AJ26" s="91">
        <f t="shared" si="36"/>
        <v>0</v>
      </c>
      <c r="AK26" s="93"/>
      <c r="AL26" s="93"/>
      <c r="AM26" s="91">
        <f t="shared" si="37"/>
        <v>0</v>
      </c>
      <c r="AN26" s="93"/>
      <c r="AO26" s="93"/>
      <c r="AP26" s="91">
        <f t="shared" si="38"/>
        <v>0</v>
      </c>
      <c r="AQ26" s="93"/>
      <c r="AR26" s="93"/>
      <c r="AS26" s="91">
        <f t="shared" si="39"/>
        <v>0</v>
      </c>
      <c r="AT26" s="93"/>
      <c r="AU26" s="95"/>
      <c r="AV26" s="111" t="s">
        <v>44</v>
      </c>
      <c r="AW26" s="97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28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F26" s="11"/>
      <c r="DJ26" s="11"/>
      <c r="DL26" s="11"/>
      <c r="DO26" s="9"/>
      <c r="DP26" s="13"/>
    </row>
    <row r="27" spans="1:121" s="3" customFormat="1" ht="22.5" customHeight="1">
      <c r="A27" s="98"/>
      <c r="B27" s="138" t="s">
        <v>42</v>
      </c>
      <c r="C27" s="100">
        <f t="shared" si="23"/>
        <v>191</v>
      </c>
      <c r="D27" s="101">
        <f t="shared" si="24"/>
        <v>124</v>
      </c>
      <c r="E27" s="101">
        <f t="shared" si="24"/>
        <v>67</v>
      </c>
      <c r="F27" s="100">
        <f t="shared" si="25"/>
        <v>49</v>
      </c>
      <c r="G27" s="102">
        <v>31</v>
      </c>
      <c r="H27" s="102">
        <v>18</v>
      </c>
      <c r="I27" s="100">
        <f t="shared" si="26"/>
        <v>44</v>
      </c>
      <c r="J27" s="102">
        <v>29</v>
      </c>
      <c r="K27" s="102">
        <v>15</v>
      </c>
      <c r="L27" s="100">
        <f t="shared" si="27"/>
        <v>1</v>
      </c>
      <c r="M27" s="110">
        <f>P27+S27</f>
        <v>0</v>
      </c>
      <c r="N27" s="110">
        <f>Q27+T27</f>
        <v>1</v>
      </c>
      <c r="O27" s="100">
        <f t="shared" si="29"/>
        <v>0</v>
      </c>
      <c r="P27" s="102"/>
      <c r="Q27" s="102"/>
      <c r="R27" s="100">
        <f t="shared" si="30"/>
        <v>1</v>
      </c>
      <c r="S27" s="102"/>
      <c r="T27" s="103">
        <v>1</v>
      </c>
      <c r="U27" s="126">
        <f t="shared" si="31"/>
        <v>4</v>
      </c>
      <c r="V27" s="102">
        <v>4</v>
      </c>
      <c r="W27" s="102"/>
      <c r="X27" s="100">
        <f t="shared" si="32"/>
        <v>72</v>
      </c>
      <c r="Y27" s="102">
        <v>52</v>
      </c>
      <c r="Z27" s="102">
        <v>20</v>
      </c>
      <c r="AA27" s="100">
        <f t="shared" si="33"/>
        <v>15</v>
      </c>
      <c r="AB27" s="102">
        <v>4</v>
      </c>
      <c r="AC27" s="102">
        <v>11</v>
      </c>
      <c r="AD27" s="100">
        <f t="shared" si="34"/>
        <v>6</v>
      </c>
      <c r="AE27" s="102">
        <v>4</v>
      </c>
      <c r="AF27" s="102">
        <v>2</v>
      </c>
      <c r="AG27" s="100">
        <f t="shared" si="35"/>
        <v>0</v>
      </c>
      <c r="AH27" s="102"/>
      <c r="AI27" s="103"/>
      <c r="AJ27" s="100">
        <f t="shared" si="36"/>
        <v>0</v>
      </c>
      <c r="AK27" s="102"/>
      <c r="AL27" s="102"/>
      <c r="AM27" s="100">
        <f t="shared" si="37"/>
        <v>0</v>
      </c>
      <c r="AN27" s="102"/>
      <c r="AO27" s="102"/>
      <c r="AP27" s="100">
        <f t="shared" si="38"/>
        <v>0</v>
      </c>
      <c r="AQ27" s="102"/>
      <c r="AR27" s="102"/>
      <c r="AS27" s="100">
        <f t="shared" si="39"/>
        <v>0</v>
      </c>
      <c r="AT27" s="102"/>
      <c r="AU27" s="104"/>
      <c r="AV27" s="129" t="s">
        <v>42</v>
      </c>
      <c r="AW27" s="99"/>
      <c r="AX27" s="11"/>
      <c r="BB27" s="11"/>
      <c r="BD27" s="11"/>
      <c r="BG27" s="9"/>
      <c r="BH27" s="13"/>
    </row>
    <row r="28" spans="1:121" s="153" customFormat="1" ht="30" customHeight="1">
      <c r="A28" s="105" t="s">
        <v>39</v>
      </c>
      <c r="B28" s="106"/>
      <c r="C28" s="79">
        <f t="shared" ref="C28:AU28" si="40">SUM(C29,C33)</f>
        <v>282</v>
      </c>
      <c r="D28" s="79">
        <f t="shared" si="40"/>
        <v>126</v>
      </c>
      <c r="E28" s="79">
        <f t="shared" si="40"/>
        <v>156</v>
      </c>
      <c r="F28" s="79">
        <f t="shared" si="40"/>
        <v>27</v>
      </c>
      <c r="G28" s="79">
        <f t="shared" si="40"/>
        <v>13</v>
      </c>
      <c r="H28" s="79">
        <f t="shared" si="40"/>
        <v>14</v>
      </c>
      <c r="I28" s="79">
        <f t="shared" si="40"/>
        <v>51</v>
      </c>
      <c r="J28" s="79">
        <f t="shared" si="40"/>
        <v>24</v>
      </c>
      <c r="K28" s="79">
        <f t="shared" si="40"/>
        <v>27</v>
      </c>
      <c r="L28" s="79">
        <f t="shared" si="40"/>
        <v>2</v>
      </c>
      <c r="M28" s="79">
        <f t="shared" si="40"/>
        <v>0</v>
      </c>
      <c r="N28" s="79">
        <f t="shared" si="40"/>
        <v>2</v>
      </c>
      <c r="O28" s="79">
        <f t="shared" si="40"/>
        <v>1</v>
      </c>
      <c r="P28" s="79">
        <f t="shared" si="40"/>
        <v>0</v>
      </c>
      <c r="Q28" s="79">
        <f t="shared" si="40"/>
        <v>1</v>
      </c>
      <c r="R28" s="79">
        <f t="shared" si="40"/>
        <v>1</v>
      </c>
      <c r="S28" s="79">
        <f t="shared" si="40"/>
        <v>0</v>
      </c>
      <c r="T28" s="80">
        <f t="shared" si="40"/>
        <v>1</v>
      </c>
      <c r="U28" s="123">
        <f t="shared" si="40"/>
        <v>1</v>
      </c>
      <c r="V28" s="79">
        <f t="shared" si="40"/>
        <v>1</v>
      </c>
      <c r="W28" s="79">
        <f t="shared" si="40"/>
        <v>0</v>
      </c>
      <c r="X28" s="79">
        <f t="shared" si="40"/>
        <v>118</v>
      </c>
      <c r="Y28" s="79">
        <f t="shared" si="40"/>
        <v>60</v>
      </c>
      <c r="Z28" s="79">
        <f t="shared" si="40"/>
        <v>58</v>
      </c>
      <c r="AA28" s="79">
        <f t="shared" si="40"/>
        <v>52</v>
      </c>
      <c r="AB28" s="79">
        <f t="shared" si="40"/>
        <v>19</v>
      </c>
      <c r="AC28" s="79">
        <f t="shared" si="40"/>
        <v>33</v>
      </c>
      <c r="AD28" s="79">
        <f t="shared" si="40"/>
        <v>31</v>
      </c>
      <c r="AE28" s="79">
        <f t="shared" si="40"/>
        <v>9</v>
      </c>
      <c r="AF28" s="79">
        <f t="shared" si="40"/>
        <v>22</v>
      </c>
      <c r="AG28" s="79">
        <f t="shared" si="40"/>
        <v>0</v>
      </c>
      <c r="AH28" s="79">
        <f t="shared" si="40"/>
        <v>0</v>
      </c>
      <c r="AI28" s="80">
        <f t="shared" si="40"/>
        <v>0</v>
      </c>
      <c r="AJ28" s="79">
        <f t="shared" si="40"/>
        <v>0</v>
      </c>
      <c r="AK28" s="79">
        <f t="shared" si="40"/>
        <v>0</v>
      </c>
      <c r="AL28" s="79">
        <f t="shared" si="40"/>
        <v>0</v>
      </c>
      <c r="AM28" s="79">
        <f t="shared" si="40"/>
        <v>0</v>
      </c>
      <c r="AN28" s="79">
        <f t="shared" si="40"/>
        <v>0</v>
      </c>
      <c r="AO28" s="79">
        <f t="shared" si="40"/>
        <v>0</v>
      </c>
      <c r="AP28" s="79">
        <f t="shared" si="40"/>
        <v>0</v>
      </c>
      <c r="AQ28" s="79">
        <f t="shared" si="40"/>
        <v>0</v>
      </c>
      <c r="AR28" s="79">
        <f t="shared" si="40"/>
        <v>0</v>
      </c>
      <c r="AS28" s="79">
        <f t="shared" si="40"/>
        <v>0</v>
      </c>
      <c r="AT28" s="79">
        <f t="shared" si="40"/>
        <v>0</v>
      </c>
      <c r="AU28" s="81">
        <f t="shared" si="40"/>
        <v>0</v>
      </c>
      <c r="AV28" s="105" t="s">
        <v>39</v>
      </c>
      <c r="AW28" s="107"/>
      <c r="AX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7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G28" s="154"/>
      <c r="DK28" s="154"/>
      <c r="DM28" s="154"/>
      <c r="DP28" s="155"/>
      <c r="DQ28" s="14"/>
    </row>
    <row r="29" spans="1:121" s="153" customFormat="1" ht="25.5" customHeight="1">
      <c r="A29" s="82"/>
      <c r="B29" s="83" t="s">
        <v>10</v>
      </c>
      <c r="C29" s="79">
        <f t="shared" ref="C29:AU29" si="41">SUM(C30:C32)</f>
        <v>135</v>
      </c>
      <c r="D29" s="79">
        <f t="shared" si="41"/>
        <v>93</v>
      </c>
      <c r="E29" s="79">
        <f t="shared" si="41"/>
        <v>42</v>
      </c>
      <c r="F29" s="79">
        <f t="shared" si="41"/>
        <v>15</v>
      </c>
      <c r="G29" s="79">
        <f t="shared" si="41"/>
        <v>9</v>
      </c>
      <c r="H29" s="79">
        <f t="shared" si="41"/>
        <v>6</v>
      </c>
      <c r="I29" s="79">
        <f t="shared" si="41"/>
        <v>27</v>
      </c>
      <c r="J29" s="79">
        <f t="shared" si="41"/>
        <v>18</v>
      </c>
      <c r="K29" s="79">
        <f t="shared" si="41"/>
        <v>9</v>
      </c>
      <c r="L29" s="79">
        <f t="shared" si="41"/>
        <v>1</v>
      </c>
      <c r="M29" s="79">
        <f t="shared" si="41"/>
        <v>0</v>
      </c>
      <c r="N29" s="79">
        <f t="shared" si="41"/>
        <v>1</v>
      </c>
      <c r="O29" s="79">
        <f t="shared" si="41"/>
        <v>0</v>
      </c>
      <c r="P29" s="79">
        <f t="shared" si="41"/>
        <v>0</v>
      </c>
      <c r="Q29" s="79">
        <f t="shared" si="41"/>
        <v>0</v>
      </c>
      <c r="R29" s="79">
        <f t="shared" si="41"/>
        <v>1</v>
      </c>
      <c r="S29" s="79">
        <f t="shared" si="41"/>
        <v>0</v>
      </c>
      <c r="T29" s="80">
        <f t="shared" si="41"/>
        <v>1</v>
      </c>
      <c r="U29" s="123">
        <f t="shared" si="41"/>
        <v>0</v>
      </c>
      <c r="V29" s="79">
        <f t="shared" si="41"/>
        <v>0</v>
      </c>
      <c r="W29" s="79">
        <f t="shared" si="41"/>
        <v>0</v>
      </c>
      <c r="X29" s="79">
        <f t="shared" si="41"/>
        <v>61</v>
      </c>
      <c r="Y29" s="79">
        <f t="shared" si="41"/>
        <v>44</v>
      </c>
      <c r="Z29" s="79">
        <f t="shared" si="41"/>
        <v>17</v>
      </c>
      <c r="AA29" s="79">
        <f t="shared" si="41"/>
        <v>20</v>
      </c>
      <c r="AB29" s="79">
        <f t="shared" si="41"/>
        <v>14</v>
      </c>
      <c r="AC29" s="79">
        <f t="shared" si="41"/>
        <v>6</v>
      </c>
      <c r="AD29" s="79">
        <f t="shared" si="41"/>
        <v>11</v>
      </c>
      <c r="AE29" s="79">
        <f t="shared" si="41"/>
        <v>8</v>
      </c>
      <c r="AF29" s="79">
        <f t="shared" si="41"/>
        <v>3</v>
      </c>
      <c r="AG29" s="79">
        <f t="shared" si="41"/>
        <v>0</v>
      </c>
      <c r="AH29" s="79">
        <f t="shared" si="41"/>
        <v>0</v>
      </c>
      <c r="AI29" s="80">
        <f t="shared" si="41"/>
        <v>0</v>
      </c>
      <c r="AJ29" s="79">
        <f t="shared" si="41"/>
        <v>0</v>
      </c>
      <c r="AK29" s="79">
        <f t="shared" si="41"/>
        <v>0</v>
      </c>
      <c r="AL29" s="79">
        <f t="shared" si="41"/>
        <v>0</v>
      </c>
      <c r="AM29" s="79">
        <f t="shared" si="41"/>
        <v>0</v>
      </c>
      <c r="AN29" s="79">
        <f t="shared" si="41"/>
        <v>0</v>
      </c>
      <c r="AO29" s="79">
        <f t="shared" si="41"/>
        <v>0</v>
      </c>
      <c r="AP29" s="79">
        <f t="shared" si="41"/>
        <v>0</v>
      </c>
      <c r="AQ29" s="79">
        <f t="shared" si="41"/>
        <v>0</v>
      </c>
      <c r="AR29" s="79">
        <f t="shared" si="41"/>
        <v>0</v>
      </c>
      <c r="AS29" s="79">
        <f t="shared" si="41"/>
        <v>0</v>
      </c>
      <c r="AT29" s="79">
        <f t="shared" si="41"/>
        <v>0</v>
      </c>
      <c r="AU29" s="81">
        <f t="shared" si="41"/>
        <v>0</v>
      </c>
      <c r="AV29" s="87" t="s">
        <v>10</v>
      </c>
      <c r="AW29" s="88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7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F29" s="154"/>
      <c r="DJ29" s="154"/>
      <c r="DL29" s="154"/>
      <c r="DO29" s="155"/>
      <c r="DP29" s="14"/>
    </row>
    <row r="30" spans="1:121" s="153" customFormat="1" ht="22.5" customHeight="1">
      <c r="A30" s="89" t="s">
        <v>27</v>
      </c>
      <c r="B30" s="90" t="s">
        <v>25</v>
      </c>
      <c r="C30" s="91">
        <f>SUM(D30:E30)</f>
        <v>97</v>
      </c>
      <c r="D30" s="92">
        <f t="shared" ref="D30:E32" si="42">SUM(G30,J30,M30,V30,Y30,AE30,AH30,AB30)</f>
        <v>58</v>
      </c>
      <c r="E30" s="92">
        <f t="shared" si="42"/>
        <v>39</v>
      </c>
      <c r="F30" s="91">
        <f>SUM(G30:H30)</f>
        <v>14</v>
      </c>
      <c r="G30" s="93">
        <v>8</v>
      </c>
      <c r="H30" s="93">
        <v>6</v>
      </c>
      <c r="I30" s="91">
        <f>SUM(J30:K30)</f>
        <v>22</v>
      </c>
      <c r="J30" s="93">
        <v>13</v>
      </c>
      <c r="K30" s="93">
        <v>9</v>
      </c>
      <c r="L30" s="91">
        <f>SUM(M30:N30)</f>
        <v>1</v>
      </c>
      <c r="M30" s="84">
        <f t="shared" ref="M30:N32" si="43">P30+S30</f>
        <v>0</v>
      </c>
      <c r="N30" s="84">
        <f t="shared" si="43"/>
        <v>1</v>
      </c>
      <c r="O30" s="91">
        <f>SUM(P30:Q30)</f>
        <v>0</v>
      </c>
      <c r="P30" s="93"/>
      <c r="Q30" s="93"/>
      <c r="R30" s="91">
        <f>SUM(S30:T30)</f>
        <v>1</v>
      </c>
      <c r="S30" s="93"/>
      <c r="T30" s="94">
        <v>1</v>
      </c>
      <c r="U30" s="125">
        <f>SUM(V30:W30)</f>
        <v>0</v>
      </c>
      <c r="V30" s="93"/>
      <c r="W30" s="93"/>
      <c r="X30" s="91">
        <f>SUM(Y30:Z30)</f>
        <v>43</v>
      </c>
      <c r="Y30" s="93">
        <v>28</v>
      </c>
      <c r="Z30" s="93">
        <v>15</v>
      </c>
      <c r="AA30" s="91">
        <f>SUM(AB30:AC30)</f>
        <v>10</v>
      </c>
      <c r="AB30" s="93">
        <v>5</v>
      </c>
      <c r="AC30" s="93">
        <v>5</v>
      </c>
      <c r="AD30" s="91">
        <f>SUM(AE30:AF30)</f>
        <v>7</v>
      </c>
      <c r="AE30" s="93">
        <v>4</v>
      </c>
      <c r="AF30" s="93">
        <v>3</v>
      </c>
      <c r="AG30" s="91">
        <f>SUM(AH30:AI30)</f>
        <v>0</v>
      </c>
      <c r="AH30" s="93"/>
      <c r="AI30" s="94"/>
      <c r="AJ30" s="91">
        <f>SUM(AK30:AL30)</f>
        <v>0</v>
      </c>
      <c r="AK30" s="93"/>
      <c r="AL30" s="93"/>
      <c r="AM30" s="91">
        <f>SUM(AN30:AO30)</f>
        <v>0</v>
      </c>
      <c r="AN30" s="93"/>
      <c r="AO30" s="93"/>
      <c r="AP30" s="91">
        <f>SUM(AQ30:AR30)</f>
        <v>0</v>
      </c>
      <c r="AQ30" s="93"/>
      <c r="AR30" s="93"/>
      <c r="AS30" s="91">
        <f>SUM(AT30:AU30)</f>
        <v>0</v>
      </c>
      <c r="AT30" s="93"/>
      <c r="AU30" s="95"/>
      <c r="AV30" s="96" t="s">
        <v>25</v>
      </c>
      <c r="AW30" s="97" t="s">
        <v>27</v>
      </c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7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F30" s="154"/>
      <c r="DJ30" s="154"/>
      <c r="DL30" s="154"/>
      <c r="DO30" s="155"/>
      <c r="DP30" s="14"/>
    </row>
    <row r="31" spans="1:121" s="153" customFormat="1" ht="22.5" customHeight="1">
      <c r="A31" s="89" t="s">
        <v>33</v>
      </c>
      <c r="B31" s="90" t="s">
        <v>28</v>
      </c>
      <c r="C31" s="91">
        <f>SUM(D31:E31)</f>
        <v>32</v>
      </c>
      <c r="D31" s="92">
        <f t="shared" si="42"/>
        <v>31</v>
      </c>
      <c r="E31" s="92">
        <f t="shared" si="42"/>
        <v>1</v>
      </c>
      <c r="F31" s="91">
        <f>SUM(G31:H31)</f>
        <v>1</v>
      </c>
      <c r="G31" s="93">
        <v>1</v>
      </c>
      <c r="H31" s="93"/>
      <c r="I31" s="91">
        <f>SUM(J31:K31)</f>
        <v>5</v>
      </c>
      <c r="J31" s="93">
        <v>5</v>
      </c>
      <c r="K31" s="93"/>
      <c r="L31" s="91">
        <f>SUM(M31:N31)</f>
        <v>0</v>
      </c>
      <c r="M31" s="84">
        <f t="shared" si="43"/>
        <v>0</v>
      </c>
      <c r="N31" s="84">
        <f t="shared" si="43"/>
        <v>0</v>
      </c>
      <c r="O31" s="91">
        <f>SUM(P31:Q31)</f>
        <v>0</v>
      </c>
      <c r="P31" s="93"/>
      <c r="Q31" s="93"/>
      <c r="R31" s="91">
        <f>SUM(S31:T31)</f>
        <v>0</v>
      </c>
      <c r="S31" s="93"/>
      <c r="T31" s="94"/>
      <c r="U31" s="125">
        <f>SUM(V31:W31)</f>
        <v>0</v>
      </c>
      <c r="V31" s="93"/>
      <c r="W31" s="93"/>
      <c r="X31" s="91">
        <f>SUM(Y31:Z31)</f>
        <v>15</v>
      </c>
      <c r="Y31" s="93">
        <v>14</v>
      </c>
      <c r="Z31" s="93">
        <v>1</v>
      </c>
      <c r="AA31" s="91">
        <f>SUM(AB31:AC31)</f>
        <v>8</v>
      </c>
      <c r="AB31" s="93">
        <v>8</v>
      </c>
      <c r="AC31" s="93"/>
      <c r="AD31" s="91">
        <f>SUM(AE31:AF31)</f>
        <v>3</v>
      </c>
      <c r="AE31" s="93">
        <v>3</v>
      </c>
      <c r="AF31" s="93"/>
      <c r="AG31" s="91">
        <f>SUM(AH31:AI31)</f>
        <v>0</v>
      </c>
      <c r="AH31" s="93"/>
      <c r="AI31" s="94"/>
      <c r="AJ31" s="91">
        <f>SUM(AK31:AL31)</f>
        <v>0</v>
      </c>
      <c r="AK31" s="93"/>
      <c r="AL31" s="93"/>
      <c r="AM31" s="91">
        <f>SUM(AN31:AO31)</f>
        <v>0</v>
      </c>
      <c r="AN31" s="93"/>
      <c r="AO31" s="93"/>
      <c r="AP31" s="91">
        <f>SUM(AQ31:AR31)</f>
        <v>0</v>
      </c>
      <c r="AQ31" s="93"/>
      <c r="AR31" s="93"/>
      <c r="AS31" s="91">
        <f>SUM(AT31:AU31)</f>
        <v>0</v>
      </c>
      <c r="AT31" s="93"/>
      <c r="AU31" s="95"/>
      <c r="AV31" s="96" t="s">
        <v>28</v>
      </c>
      <c r="AW31" s="97" t="s">
        <v>33</v>
      </c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7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F31" s="154"/>
      <c r="DJ31" s="154"/>
      <c r="DL31" s="154"/>
      <c r="DO31" s="155"/>
      <c r="DP31" s="14"/>
    </row>
    <row r="32" spans="1:121" s="153" customFormat="1" ht="22.5" customHeight="1">
      <c r="A32" s="98"/>
      <c r="B32" s="90" t="s">
        <v>53</v>
      </c>
      <c r="C32" s="91">
        <f>SUM(D32:E32)</f>
        <v>6</v>
      </c>
      <c r="D32" s="92">
        <f t="shared" si="42"/>
        <v>4</v>
      </c>
      <c r="E32" s="92">
        <f t="shared" si="42"/>
        <v>2</v>
      </c>
      <c r="F32" s="91">
        <f>SUM(G32:H32)</f>
        <v>0</v>
      </c>
      <c r="G32" s="93"/>
      <c r="H32" s="93"/>
      <c r="I32" s="91">
        <f>SUM(J32:K32)</f>
        <v>0</v>
      </c>
      <c r="J32" s="93"/>
      <c r="K32" s="93"/>
      <c r="L32" s="91">
        <f>SUM(M32:N32)</f>
        <v>0</v>
      </c>
      <c r="M32" s="84">
        <f t="shared" si="43"/>
        <v>0</v>
      </c>
      <c r="N32" s="84">
        <f t="shared" si="43"/>
        <v>0</v>
      </c>
      <c r="O32" s="91">
        <f>SUM(P32:Q32)</f>
        <v>0</v>
      </c>
      <c r="P32" s="93"/>
      <c r="Q32" s="93"/>
      <c r="R32" s="91">
        <f>SUM(S32:T32)</f>
        <v>0</v>
      </c>
      <c r="S32" s="93"/>
      <c r="T32" s="94"/>
      <c r="U32" s="125">
        <f>SUM(V32:W32)</f>
        <v>0</v>
      </c>
      <c r="V32" s="93"/>
      <c r="W32" s="93"/>
      <c r="X32" s="91">
        <f>SUM(Y32:Z32)</f>
        <v>3</v>
      </c>
      <c r="Y32" s="93">
        <v>2</v>
      </c>
      <c r="Z32" s="93">
        <v>1</v>
      </c>
      <c r="AA32" s="91">
        <f>SUM(AB32:AC32)</f>
        <v>2</v>
      </c>
      <c r="AB32" s="93">
        <v>1</v>
      </c>
      <c r="AC32" s="93">
        <v>1</v>
      </c>
      <c r="AD32" s="91">
        <f>SUM(AE32:AF32)</f>
        <v>1</v>
      </c>
      <c r="AE32" s="93">
        <v>1</v>
      </c>
      <c r="AF32" s="93"/>
      <c r="AG32" s="91">
        <f>SUM(AH32:AI32)</f>
        <v>0</v>
      </c>
      <c r="AH32" s="93"/>
      <c r="AI32" s="94"/>
      <c r="AJ32" s="91">
        <f>SUM(AK32:AL32)</f>
        <v>0</v>
      </c>
      <c r="AK32" s="93"/>
      <c r="AL32" s="93"/>
      <c r="AM32" s="91">
        <f>SUM(AN32:AO32)</f>
        <v>0</v>
      </c>
      <c r="AN32" s="93"/>
      <c r="AO32" s="93"/>
      <c r="AP32" s="91">
        <f>SUM(AQ32:AR32)</f>
        <v>0</v>
      </c>
      <c r="AQ32" s="93"/>
      <c r="AR32" s="93"/>
      <c r="AS32" s="91">
        <f>SUM(AT32:AU32)</f>
        <v>0</v>
      </c>
      <c r="AT32" s="93"/>
      <c r="AU32" s="95"/>
      <c r="AV32" s="96" t="s">
        <v>29</v>
      </c>
      <c r="AW32" s="99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7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F32" s="154"/>
      <c r="DJ32" s="154"/>
      <c r="DL32" s="154"/>
      <c r="DO32" s="155"/>
      <c r="DP32" s="14"/>
    </row>
    <row r="33" spans="1:121" s="153" customFormat="1" ht="25.5" customHeight="1">
      <c r="A33" s="89" t="s">
        <v>38</v>
      </c>
      <c r="B33" s="120" t="s">
        <v>10</v>
      </c>
      <c r="C33" s="79">
        <f t="shared" ref="C33:AU33" si="44">SUM(C34:C36)</f>
        <v>147</v>
      </c>
      <c r="D33" s="79">
        <f t="shared" si="44"/>
        <v>33</v>
      </c>
      <c r="E33" s="79">
        <f t="shared" si="44"/>
        <v>114</v>
      </c>
      <c r="F33" s="79">
        <f t="shared" si="44"/>
        <v>12</v>
      </c>
      <c r="G33" s="79">
        <f t="shared" si="44"/>
        <v>4</v>
      </c>
      <c r="H33" s="79">
        <f t="shared" si="44"/>
        <v>8</v>
      </c>
      <c r="I33" s="79">
        <f t="shared" si="44"/>
        <v>24</v>
      </c>
      <c r="J33" s="79">
        <f t="shared" si="44"/>
        <v>6</v>
      </c>
      <c r="K33" s="79">
        <f t="shared" si="44"/>
        <v>18</v>
      </c>
      <c r="L33" s="79">
        <f t="shared" si="44"/>
        <v>1</v>
      </c>
      <c r="M33" s="79">
        <f t="shared" si="44"/>
        <v>0</v>
      </c>
      <c r="N33" s="79">
        <f t="shared" si="44"/>
        <v>1</v>
      </c>
      <c r="O33" s="79">
        <f t="shared" si="44"/>
        <v>1</v>
      </c>
      <c r="P33" s="79">
        <f t="shared" si="44"/>
        <v>0</v>
      </c>
      <c r="Q33" s="79">
        <f t="shared" si="44"/>
        <v>1</v>
      </c>
      <c r="R33" s="79">
        <f t="shared" si="44"/>
        <v>0</v>
      </c>
      <c r="S33" s="79">
        <f t="shared" si="44"/>
        <v>0</v>
      </c>
      <c r="T33" s="80">
        <f t="shared" si="44"/>
        <v>0</v>
      </c>
      <c r="U33" s="123">
        <f t="shared" si="44"/>
        <v>1</v>
      </c>
      <c r="V33" s="79">
        <f t="shared" si="44"/>
        <v>1</v>
      </c>
      <c r="W33" s="79">
        <f t="shared" si="44"/>
        <v>0</v>
      </c>
      <c r="X33" s="79">
        <f t="shared" si="44"/>
        <v>57</v>
      </c>
      <c r="Y33" s="79">
        <f t="shared" si="44"/>
        <v>16</v>
      </c>
      <c r="Z33" s="79">
        <f t="shared" si="44"/>
        <v>41</v>
      </c>
      <c r="AA33" s="79">
        <f t="shared" si="44"/>
        <v>32</v>
      </c>
      <c r="AB33" s="79">
        <f t="shared" si="44"/>
        <v>5</v>
      </c>
      <c r="AC33" s="79">
        <f t="shared" si="44"/>
        <v>27</v>
      </c>
      <c r="AD33" s="79">
        <f t="shared" si="44"/>
        <v>20</v>
      </c>
      <c r="AE33" s="79">
        <f t="shared" si="44"/>
        <v>1</v>
      </c>
      <c r="AF33" s="79">
        <f t="shared" si="44"/>
        <v>19</v>
      </c>
      <c r="AG33" s="79">
        <f t="shared" si="44"/>
        <v>0</v>
      </c>
      <c r="AH33" s="79">
        <f t="shared" si="44"/>
        <v>0</v>
      </c>
      <c r="AI33" s="80">
        <f t="shared" si="44"/>
        <v>0</v>
      </c>
      <c r="AJ33" s="79">
        <f t="shared" si="44"/>
        <v>0</v>
      </c>
      <c r="AK33" s="79">
        <f t="shared" si="44"/>
        <v>0</v>
      </c>
      <c r="AL33" s="79">
        <f t="shared" si="44"/>
        <v>0</v>
      </c>
      <c r="AM33" s="79">
        <f t="shared" si="44"/>
        <v>0</v>
      </c>
      <c r="AN33" s="79">
        <f t="shared" si="44"/>
        <v>0</v>
      </c>
      <c r="AO33" s="79">
        <f t="shared" si="44"/>
        <v>0</v>
      </c>
      <c r="AP33" s="79">
        <f t="shared" si="44"/>
        <v>0</v>
      </c>
      <c r="AQ33" s="79">
        <f t="shared" si="44"/>
        <v>0</v>
      </c>
      <c r="AR33" s="79">
        <f t="shared" si="44"/>
        <v>0</v>
      </c>
      <c r="AS33" s="79">
        <f t="shared" si="44"/>
        <v>0</v>
      </c>
      <c r="AT33" s="79">
        <f t="shared" si="44"/>
        <v>0</v>
      </c>
      <c r="AU33" s="81">
        <f t="shared" si="44"/>
        <v>0</v>
      </c>
      <c r="AV33" s="108" t="s">
        <v>10</v>
      </c>
      <c r="AW33" s="109" t="s">
        <v>38</v>
      </c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7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F33" s="154"/>
      <c r="DJ33" s="154"/>
      <c r="DL33" s="154"/>
      <c r="DO33" s="155"/>
      <c r="DP33" s="14"/>
    </row>
    <row r="34" spans="1:121" s="3" customFormat="1" ht="22.5" customHeight="1">
      <c r="A34" s="89" t="s">
        <v>33</v>
      </c>
      <c r="B34" s="45" t="s">
        <v>25</v>
      </c>
      <c r="C34" s="91">
        <f>SUM(D34:E34)</f>
        <v>112</v>
      </c>
      <c r="D34" s="92">
        <f t="shared" ref="D34:E36" si="45">SUM(G34,J34,M34,V34,Y34,AE34,AH34,AB34)</f>
        <v>22</v>
      </c>
      <c r="E34" s="92">
        <f t="shared" si="45"/>
        <v>90</v>
      </c>
      <c r="F34" s="91">
        <f>SUM(G34:H34)</f>
        <v>8</v>
      </c>
      <c r="G34" s="93">
        <v>2</v>
      </c>
      <c r="H34" s="93">
        <v>6</v>
      </c>
      <c r="I34" s="91">
        <f>SUM(J34:K34)</f>
        <v>19</v>
      </c>
      <c r="J34" s="93">
        <v>6</v>
      </c>
      <c r="K34" s="93">
        <v>13</v>
      </c>
      <c r="L34" s="91">
        <f>SUM(M34:N34)</f>
        <v>1</v>
      </c>
      <c r="M34" s="84">
        <f t="shared" ref="M34:N36" si="46">P34+S34</f>
        <v>0</v>
      </c>
      <c r="N34" s="84">
        <f t="shared" si="46"/>
        <v>1</v>
      </c>
      <c r="O34" s="91">
        <f>SUM(P34:Q34)</f>
        <v>1</v>
      </c>
      <c r="P34" s="93"/>
      <c r="Q34" s="93">
        <v>1</v>
      </c>
      <c r="R34" s="91">
        <f>SUM(S34:T34)</f>
        <v>0</v>
      </c>
      <c r="S34" s="93"/>
      <c r="T34" s="94"/>
      <c r="U34" s="125">
        <f>SUM(V34:W34)</f>
        <v>1</v>
      </c>
      <c r="V34" s="93">
        <v>1</v>
      </c>
      <c r="W34" s="93">
        <v>0</v>
      </c>
      <c r="X34" s="91">
        <f>SUM(Y34:Z34)</f>
        <v>41</v>
      </c>
      <c r="Y34" s="93">
        <v>9</v>
      </c>
      <c r="Z34" s="93">
        <v>32</v>
      </c>
      <c r="AA34" s="91">
        <f>SUM(AB34:AC34)</f>
        <v>26</v>
      </c>
      <c r="AB34" s="93">
        <v>3</v>
      </c>
      <c r="AC34" s="93">
        <v>23</v>
      </c>
      <c r="AD34" s="91">
        <f>SUM(AE34:AF34)</f>
        <v>16</v>
      </c>
      <c r="AE34" s="93">
        <v>1</v>
      </c>
      <c r="AF34" s="93">
        <v>15</v>
      </c>
      <c r="AG34" s="91">
        <f>SUM(AH34:AI34)</f>
        <v>0</v>
      </c>
      <c r="AH34" s="93"/>
      <c r="AI34" s="94"/>
      <c r="AJ34" s="91">
        <f>SUM(AK34:AL34)</f>
        <v>0</v>
      </c>
      <c r="AK34" s="93"/>
      <c r="AL34" s="93"/>
      <c r="AM34" s="91">
        <f>SUM(AN34:AO34)</f>
        <v>0</v>
      </c>
      <c r="AN34" s="93"/>
      <c r="AO34" s="93"/>
      <c r="AP34" s="91">
        <f>SUM(AQ34:AR34)</f>
        <v>0</v>
      </c>
      <c r="AQ34" s="93"/>
      <c r="AR34" s="93"/>
      <c r="AS34" s="91">
        <f>SUM(AT34:AU34)</f>
        <v>0</v>
      </c>
      <c r="AT34" s="93"/>
      <c r="AU34" s="95"/>
      <c r="AV34" s="44" t="s">
        <v>25</v>
      </c>
      <c r="AW34" s="97" t="s">
        <v>33</v>
      </c>
      <c r="AY34" s="11"/>
      <c r="BB34" s="11"/>
      <c r="BD34" s="11"/>
      <c r="BG34" s="9"/>
      <c r="BH34" s="18"/>
    </row>
    <row r="35" spans="1:121" s="3" customFormat="1" ht="22.5" customHeight="1">
      <c r="A35" s="98"/>
      <c r="B35" s="90" t="s">
        <v>43</v>
      </c>
      <c r="C35" s="161">
        <f>SUM(D35:E35)</f>
        <v>35</v>
      </c>
      <c r="D35" s="101">
        <f t="shared" si="45"/>
        <v>11</v>
      </c>
      <c r="E35" s="101">
        <f t="shared" si="45"/>
        <v>24</v>
      </c>
      <c r="F35" s="100">
        <f>SUM(G35:H35)</f>
        <v>4</v>
      </c>
      <c r="G35" s="102">
        <v>2</v>
      </c>
      <c r="H35" s="102">
        <v>2</v>
      </c>
      <c r="I35" s="100">
        <f>SUM(J35:K35)</f>
        <v>5</v>
      </c>
      <c r="J35" s="102"/>
      <c r="K35" s="102">
        <v>5</v>
      </c>
      <c r="L35" s="100">
        <f>SUM(M35:N35)</f>
        <v>0</v>
      </c>
      <c r="M35" s="110">
        <f t="shared" si="46"/>
        <v>0</v>
      </c>
      <c r="N35" s="110">
        <f t="shared" si="46"/>
        <v>0</v>
      </c>
      <c r="O35" s="100">
        <f>SUM(P35:Q35)</f>
        <v>0</v>
      </c>
      <c r="P35" s="102"/>
      <c r="Q35" s="102"/>
      <c r="R35" s="100">
        <f>SUM(S35:T35)</f>
        <v>0</v>
      </c>
      <c r="S35" s="102"/>
      <c r="T35" s="103"/>
      <c r="U35" s="126">
        <f>SUM(V35:W35)</f>
        <v>0</v>
      </c>
      <c r="V35" s="102">
        <v>0</v>
      </c>
      <c r="W35" s="102"/>
      <c r="X35" s="100">
        <f>SUM(Y35:Z35)</f>
        <v>16</v>
      </c>
      <c r="Y35" s="102">
        <v>7</v>
      </c>
      <c r="Z35" s="102">
        <v>9</v>
      </c>
      <c r="AA35" s="100">
        <f>SUM(AB35:AC35)</f>
        <v>6</v>
      </c>
      <c r="AB35" s="102">
        <v>2</v>
      </c>
      <c r="AC35" s="102">
        <v>4</v>
      </c>
      <c r="AD35" s="100">
        <f>SUM(AE35:AF35)</f>
        <v>4</v>
      </c>
      <c r="AE35" s="102"/>
      <c r="AF35" s="102">
        <v>4</v>
      </c>
      <c r="AG35" s="100">
        <f>SUM(AH35:AI35)</f>
        <v>0</v>
      </c>
      <c r="AH35" s="102"/>
      <c r="AI35" s="103"/>
      <c r="AJ35" s="100">
        <f>SUM(AK35:AL35)</f>
        <v>0</v>
      </c>
      <c r="AK35" s="102"/>
      <c r="AL35" s="102"/>
      <c r="AM35" s="100">
        <f>SUM(AN35:AO35)</f>
        <v>0</v>
      </c>
      <c r="AN35" s="102"/>
      <c r="AO35" s="102"/>
      <c r="AP35" s="100">
        <f>SUM(AQ35:AR35)</f>
        <v>0</v>
      </c>
      <c r="AQ35" s="102"/>
      <c r="AR35" s="102"/>
      <c r="AS35" s="100">
        <f>SUM(AT35:AU35)</f>
        <v>0</v>
      </c>
      <c r="AT35" s="102"/>
      <c r="AU35" s="104"/>
      <c r="AV35" s="111" t="s">
        <v>43</v>
      </c>
      <c r="AW35" s="99"/>
      <c r="AY35" s="11"/>
      <c r="BB35" s="11"/>
      <c r="BD35" s="11"/>
      <c r="BG35" s="9"/>
      <c r="BH35" s="18"/>
    </row>
    <row r="36" spans="1:121" s="3" customFormat="1" ht="22.5" hidden="1" customHeight="1">
      <c r="A36" s="98"/>
      <c r="B36" s="160" t="s">
        <v>44</v>
      </c>
      <c r="C36" s="100">
        <f>SUM(D36:E36)</f>
        <v>0</v>
      </c>
      <c r="D36" s="101">
        <f t="shared" si="45"/>
        <v>0</v>
      </c>
      <c r="E36" s="101">
        <f t="shared" si="45"/>
        <v>0</v>
      </c>
      <c r="F36" s="100">
        <f>SUM(G36:H36)</f>
        <v>0</v>
      </c>
      <c r="G36" s="102"/>
      <c r="H36" s="102"/>
      <c r="I36" s="100">
        <f>SUM(J36:K36)</f>
        <v>0</v>
      </c>
      <c r="J36" s="102"/>
      <c r="K36" s="102"/>
      <c r="L36" s="100">
        <f>SUM(M36:N36)</f>
        <v>0</v>
      </c>
      <c r="M36" s="110">
        <f t="shared" si="46"/>
        <v>0</v>
      </c>
      <c r="N36" s="110">
        <f t="shared" si="46"/>
        <v>0</v>
      </c>
      <c r="O36" s="100">
        <f>SUM(P36:Q36)</f>
        <v>0</v>
      </c>
      <c r="P36" s="102"/>
      <c r="Q36" s="102"/>
      <c r="R36" s="100">
        <f>SUM(S36:T36)</f>
        <v>0</v>
      </c>
      <c r="S36" s="102"/>
      <c r="T36" s="103"/>
      <c r="U36" s="126">
        <f>SUM(V36:W36)</f>
        <v>0</v>
      </c>
      <c r="V36" s="102"/>
      <c r="W36" s="102"/>
      <c r="X36" s="100">
        <f>SUM(Y36:Z36)</f>
        <v>0</v>
      </c>
      <c r="Y36" s="102"/>
      <c r="Z36" s="102"/>
      <c r="AA36" s="100">
        <f>SUM(AB36:AC36)</f>
        <v>0</v>
      </c>
      <c r="AB36" s="102"/>
      <c r="AC36" s="102"/>
      <c r="AD36" s="100">
        <f>SUM(AE36:AF36)</f>
        <v>0</v>
      </c>
      <c r="AE36" s="102"/>
      <c r="AF36" s="102"/>
      <c r="AG36" s="100">
        <f>SUM(AH36:AI36)</f>
        <v>0</v>
      </c>
      <c r="AH36" s="102"/>
      <c r="AI36" s="103"/>
      <c r="AJ36" s="100">
        <f>SUM(AK36:AL36)</f>
        <v>0</v>
      </c>
      <c r="AK36" s="102"/>
      <c r="AL36" s="102"/>
      <c r="AM36" s="100">
        <f>SUM(AN36:AO36)</f>
        <v>0</v>
      </c>
      <c r="AN36" s="102"/>
      <c r="AO36" s="102"/>
      <c r="AP36" s="100">
        <f>SUM(AQ36:AR36)</f>
        <v>0</v>
      </c>
      <c r="AQ36" s="102"/>
      <c r="AR36" s="102"/>
      <c r="AS36" s="100">
        <f>SUM(AT36:AU36)</f>
        <v>0</v>
      </c>
      <c r="AT36" s="102"/>
      <c r="AU36" s="104"/>
      <c r="AV36" s="46" t="s">
        <v>44</v>
      </c>
      <c r="AW36" s="99"/>
      <c r="AY36" s="11"/>
      <c r="BB36" s="11"/>
      <c r="BD36" s="11"/>
      <c r="BG36" s="9"/>
      <c r="BH36" s="18"/>
    </row>
    <row r="37" spans="1:121" s="153" customFormat="1" ht="30" customHeight="1">
      <c r="A37" s="105" t="s">
        <v>40</v>
      </c>
      <c r="B37" s="106"/>
      <c r="C37" s="79">
        <f t="shared" ref="C37:AU37" si="47">SUM(C38,C40)</f>
        <v>369</v>
      </c>
      <c r="D37" s="79">
        <f t="shared" si="47"/>
        <v>198</v>
      </c>
      <c r="E37" s="79">
        <f t="shared" si="47"/>
        <v>171</v>
      </c>
      <c r="F37" s="79">
        <f t="shared" si="47"/>
        <v>43</v>
      </c>
      <c r="G37" s="79">
        <f t="shared" si="47"/>
        <v>13</v>
      </c>
      <c r="H37" s="79">
        <f t="shared" si="47"/>
        <v>30</v>
      </c>
      <c r="I37" s="79">
        <f t="shared" si="47"/>
        <v>66</v>
      </c>
      <c r="J37" s="79">
        <f t="shared" si="47"/>
        <v>36</v>
      </c>
      <c r="K37" s="79">
        <f t="shared" si="47"/>
        <v>30</v>
      </c>
      <c r="L37" s="79">
        <f t="shared" si="47"/>
        <v>0</v>
      </c>
      <c r="M37" s="79">
        <f t="shared" si="47"/>
        <v>0</v>
      </c>
      <c r="N37" s="79">
        <f t="shared" si="47"/>
        <v>0</v>
      </c>
      <c r="O37" s="79">
        <f t="shared" si="47"/>
        <v>0</v>
      </c>
      <c r="P37" s="79">
        <f t="shared" si="47"/>
        <v>0</v>
      </c>
      <c r="Q37" s="79">
        <f t="shared" si="47"/>
        <v>0</v>
      </c>
      <c r="R37" s="79">
        <f t="shared" si="47"/>
        <v>0</v>
      </c>
      <c r="S37" s="79">
        <f t="shared" si="47"/>
        <v>0</v>
      </c>
      <c r="T37" s="80">
        <f t="shared" si="47"/>
        <v>0</v>
      </c>
      <c r="U37" s="123">
        <f t="shared" si="47"/>
        <v>4</v>
      </c>
      <c r="V37" s="79">
        <f t="shared" si="47"/>
        <v>4</v>
      </c>
      <c r="W37" s="79">
        <f t="shared" si="47"/>
        <v>0</v>
      </c>
      <c r="X37" s="79">
        <f t="shared" si="47"/>
        <v>51</v>
      </c>
      <c r="Y37" s="79">
        <f t="shared" si="47"/>
        <v>37</v>
      </c>
      <c r="Z37" s="79">
        <f t="shared" si="47"/>
        <v>14</v>
      </c>
      <c r="AA37" s="79">
        <f t="shared" si="47"/>
        <v>91</v>
      </c>
      <c r="AB37" s="79">
        <f t="shared" si="47"/>
        <v>53</v>
      </c>
      <c r="AC37" s="79">
        <f t="shared" si="47"/>
        <v>38</v>
      </c>
      <c r="AD37" s="79">
        <f t="shared" si="47"/>
        <v>114</v>
      </c>
      <c r="AE37" s="79">
        <f t="shared" si="47"/>
        <v>55</v>
      </c>
      <c r="AF37" s="79">
        <f t="shared" si="47"/>
        <v>59</v>
      </c>
      <c r="AG37" s="79">
        <f t="shared" si="47"/>
        <v>0</v>
      </c>
      <c r="AH37" s="79">
        <f t="shared" si="47"/>
        <v>0</v>
      </c>
      <c r="AI37" s="80">
        <f t="shared" si="47"/>
        <v>0</v>
      </c>
      <c r="AJ37" s="79">
        <f t="shared" si="47"/>
        <v>0</v>
      </c>
      <c r="AK37" s="79">
        <f t="shared" si="47"/>
        <v>0</v>
      </c>
      <c r="AL37" s="79">
        <f t="shared" si="47"/>
        <v>0</v>
      </c>
      <c r="AM37" s="79">
        <f t="shared" si="47"/>
        <v>0</v>
      </c>
      <c r="AN37" s="79">
        <f t="shared" si="47"/>
        <v>0</v>
      </c>
      <c r="AO37" s="79">
        <f t="shared" si="47"/>
        <v>0</v>
      </c>
      <c r="AP37" s="79">
        <f t="shared" si="47"/>
        <v>0</v>
      </c>
      <c r="AQ37" s="79">
        <f t="shared" si="47"/>
        <v>0</v>
      </c>
      <c r="AR37" s="79">
        <f t="shared" si="47"/>
        <v>0</v>
      </c>
      <c r="AS37" s="79">
        <f t="shared" si="47"/>
        <v>0</v>
      </c>
      <c r="AT37" s="79">
        <f t="shared" si="47"/>
        <v>0</v>
      </c>
      <c r="AU37" s="81">
        <f t="shared" si="47"/>
        <v>0</v>
      </c>
      <c r="AV37" s="105" t="s">
        <v>40</v>
      </c>
      <c r="AW37" s="107"/>
      <c r="AX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7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G37" s="154"/>
      <c r="DK37" s="154"/>
      <c r="DM37" s="154"/>
      <c r="DP37" s="155"/>
      <c r="DQ37" s="14"/>
    </row>
    <row r="38" spans="1:121" s="153" customFormat="1" ht="25.5" customHeight="1">
      <c r="A38" s="112" t="s">
        <v>27</v>
      </c>
      <c r="B38" s="83" t="s">
        <v>10</v>
      </c>
      <c r="C38" s="79">
        <f t="shared" ref="C38:AU38" si="48">SUM(C39:C39)</f>
        <v>97</v>
      </c>
      <c r="D38" s="79">
        <f t="shared" si="48"/>
        <v>37</v>
      </c>
      <c r="E38" s="79">
        <f t="shared" si="48"/>
        <v>60</v>
      </c>
      <c r="F38" s="79">
        <f t="shared" si="48"/>
        <v>8</v>
      </c>
      <c r="G38" s="79">
        <f t="shared" si="48"/>
        <v>2</v>
      </c>
      <c r="H38" s="79">
        <f t="shared" si="48"/>
        <v>6</v>
      </c>
      <c r="I38" s="79">
        <f t="shared" si="48"/>
        <v>9</v>
      </c>
      <c r="J38" s="79">
        <f t="shared" si="48"/>
        <v>4</v>
      </c>
      <c r="K38" s="79">
        <f t="shared" si="48"/>
        <v>5</v>
      </c>
      <c r="L38" s="79">
        <f t="shared" si="48"/>
        <v>0</v>
      </c>
      <c r="M38" s="79">
        <f t="shared" si="48"/>
        <v>0</v>
      </c>
      <c r="N38" s="79">
        <f t="shared" si="48"/>
        <v>0</v>
      </c>
      <c r="O38" s="79">
        <f t="shared" si="48"/>
        <v>0</v>
      </c>
      <c r="P38" s="79">
        <f t="shared" si="48"/>
        <v>0</v>
      </c>
      <c r="Q38" s="79">
        <f t="shared" si="48"/>
        <v>0</v>
      </c>
      <c r="R38" s="79">
        <f t="shared" si="48"/>
        <v>0</v>
      </c>
      <c r="S38" s="79">
        <f t="shared" si="48"/>
        <v>0</v>
      </c>
      <c r="T38" s="80">
        <f t="shared" si="48"/>
        <v>0</v>
      </c>
      <c r="U38" s="123">
        <f t="shared" si="48"/>
        <v>0</v>
      </c>
      <c r="V38" s="79">
        <f t="shared" si="48"/>
        <v>0</v>
      </c>
      <c r="W38" s="79">
        <f t="shared" si="48"/>
        <v>0</v>
      </c>
      <c r="X38" s="79">
        <f t="shared" si="48"/>
        <v>16</v>
      </c>
      <c r="Y38" s="79">
        <f t="shared" si="48"/>
        <v>8</v>
      </c>
      <c r="Z38" s="79">
        <f t="shared" si="48"/>
        <v>8</v>
      </c>
      <c r="AA38" s="79">
        <f t="shared" si="48"/>
        <v>13</v>
      </c>
      <c r="AB38" s="79">
        <f t="shared" si="48"/>
        <v>5</v>
      </c>
      <c r="AC38" s="79">
        <f t="shared" si="48"/>
        <v>8</v>
      </c>
      <c r="AD38" s="79">
        <f t="shared" si="48"/>
        <v>51</v>
      </c>
      <c r="AE38" s="79">
        <f t="shared" si="48"/>
        <v>18</v>
      </c>
      <c r="AF38" s="79">
        <f t="shared" si="48"/>
        <v>33</v>
      </c>
      <c r="AG38" s="79">
        <f t="shared" si="48"/>
        <v>0</v>
      </c>
      <c r="AH38" s="79">
        <f t="shared" si="48"/>
        <v>0</v>
      </c>
      <c r="AI38" s="80">
        <f t="shared" si="48"/>
        <v>0</v>
      </c>
      <c r="AJ38" s="79">
        <f t="shared" si="48"/>
        <v>0</v>
      </c>
      <c r="AK38" s="79">
        <f t="shared" si="48"/>
        <v>0</v>
      </c>
      <c r="AL38" s="79">
        <f t="shared" si="48"/>
        <v>0</v>
      </c>
      <c r="AM38" s="79">
        <f t="shared" si="48"/>
        <v>0</v>
      </c>
      <c r="AN38" s="79">
        <f t="shared" si="48"/>
        <v>0</v>
      </c>
      <c r="AO38" s="79">
        <f t="shared" si="48"/>
        <v>0</v>
      </c>
      <c r="AP38" s="79">
        <f t="shared" si="48"/>
        <v>0</v>
      </c>
      <c r="AQ38" s="79">
        <f t="shared" si="48"/>
        <v>0</v>
      </c>
      <c r="AR38" s="79">
        <f t="shared" si="48"/>
        <v>0</v>
      </c>
      <c r="AS38" s="79">
        <f t="shared" si="48"/>
        <v>0</v>
      </c>
      <c r="AT38" s="79">
        <f t="shared" si="48"/>
        <v>0</v>
      </c>
      <c r="AU38" s="81">
        <f t="shared" si="48"/>
        <v>0</v>
      </c>
      <c r="AV38" s="87" t="s">
        <v>10</v>
      </c>
      <c r="AW38" s="109" t="s">
        <v>27</v>
      </c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7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F38" s="154"/>
      <c r="DJ38" s="154"/>
      <c r="DL38" s="154"/>
      <c r="DO38" s="155"/>
      <c r="DP38" s="14"/>
    </row>
    <row r="39" spans="1:121" s="153" customFormat="1" ht="22.5" customHeight="1">
      <c r="A39" s="98" t="s">
        <v>33</v>
      </c>
      <c r="B39" s="90" t="s">
        <v>25</v>
      </c>
      <c r="C39" s="91">
        <f>SUM(D39:E39)</f>
        <v>97</v>
      </c>
      <c r="D39" s="92">
        <f>SUM(G39,J39,M39,V39,Y39,AE39,AH39,AB39)</f>
        <v>37</v>
      </c>
      <c r="E39" s="92">
        <f>SUM(H39,K39,N39,W39,Z39,AF39,AI39,AC39)</f>
        <v>60</v>
      </c>
      <c r="F39" s="91">
        <f>SUM(G39:H39)</f>
        <v>8</v>
      </c>
      <c r="G39" s="93">
        <v>2</v>
      </c>
      <c r="H39" s="93">
        <v>6</v>
      </c>
      <c r="I39" s="91">
        <f>SUM(J39:K39)</f>
        <v>9</v>
      </c>
      <c r="J39" s="93">
        <v>4</v>
      </c>
      <c r="K39" s="93">
        <v>5</v>
      </c>
      <c r="L39" s="91">
        <f>SUM(M39:N39)</f>
        <v>0</v>
      </c>
      <c r="M39" s="92">
        <f>P39+S39</f>
        <v>0</v>
      </c>
      <c r="N39" s="92">
        <f>Q39+T39</f>
        <v>0</v>
      </c>
      <c r="O39" s="91">
        <f>SUM(P39:Q39)</f>
        <v>0</v>
      </c>
      <c r="P39" s="93"/>
      <c r="Q39" s="93"/>
      <c r="R39" s="91">
        <f>SUM(S39:T39)</f>
        <v>0</v>
      </c>
      <c r="S39" s="93">
        <v>0</v>
      </c>
      <c r="T39" s="94">
        <v>0</v>
      </c>
      <c r="U39" s="125">
        <f>SUM(V39:W39)</f>
        <v>0</v>
      </c>
      <c r="V39" s="93"/>
      <c r="W39" s="93">
        <v>0</v>
      </c>
      <c r="X39" s="91">
        <f>SUM(Y39:Z39)</f>
        <v>16</v>
      </c>
      <c r="Y39" s="93">
        <v>8</v>
      </c>
      <c r="Z39" s="93">
        <v>8</v>
      </c>
      <c r="AA39" s="91">
        <f>SUM(AB39:AC39)</f>
        <v>13</v>
      </c>
      <c r="AB39" s="93">
        <v>5</v>
      </c>
      <c r="AC39" s="93">
        <v>8</v>
      </c>
      <c r="AD39" s="91">
        <f>SUM(AE39:AF39)</f>
        <v>51</v>
      </c>
      <c r="AE39" s="93">
        <v>18</v>
      </c>
      <c r="AF39" s="93">
        <v>33</v>
      </c>
      <c r="AG39" s="91">
        <f>SUM(AH39:AI39)</f>
        <v>0</v>
      </c>
      <c r="AH39" s="93"/>
      <c r="AI39" s="94"/>
      <c r="AJ39" s="91">
        <f>SUM(AK39:AL39)</f>
        <v>0</v>
      </c>
      <c r="AK39" s="93"/>
      <c r="AL39" s="93"/>
      <c r="AM39" s="91">
        <f>SUM(AN39:AO39)</f>
        <v>0</v>
      </c>
      <c r="AN39" s="93"/>
      <c r="AO39" s="93"/>
      <c r="AP39" s="91">
        <f>SUM(AQ39:AR39)</f>
        <v>0</v>
      </c>
      <c r="AQ39" s="93"/>
      <c r="AR39" s="93"/>
      <c r="AS39" s="91">
        <f>SUM(AT39:AU39)</f>
        <v>0</v>
      </c>
      <c r="AT39" s="93"/>
      <c r="AU39" s="95"/>
      <c r="AV39" s="96" t="s">
        <v>25</v>
      </c>
      <c r="AW39" s="99" t="s">
        <v>33</v>
      </c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7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F39" s="154"/>
      <c r="DJ39" s="154"/>
      <c r="DL39" s="154"/>
      <c r="DO39" s="155"/>
      <c r="DP39" s="14"/>
    </row>
    <row r="40" spans="1:121" s="153" customFormat="1" ht="25.5" customHeight="1">
      <c r="A40" s="89" t="s">
        <v>38</v>
      </c>
      <c r="B40" s="83" t="s">
        <v>10</v>
      </c>
      <c r="C40" s="79">
        <f t="shared" ref="C40:AU40" si="49">SUM(C42,C41)</f>
        <v>272</v>
      </c>
      <c r="D40" s="79">
        <f t="shared" si="49"/>
        <v>161</v>
      </c>
      <c r="E40" s="79">
        <f t="shared" si="49"/>
        <v>111</v>
      </c>
      <c r="F40" s="79">
        <f t="shared" si="49"/>
        <v>35</v>
      </c>
      <c r="G40" s="79">
        <f t="shared" si="49"/>
        <v>11</v>
      </c>
      <c r="H40" s="79">
        <f t="shared" si="49"/>
        <v>24</v>
      </c>
      <c r="I40" s="79">
        <f t="shared" si="49"/>
        <v>57</v>
      </c>
      <c r="J40" s="79">
        <f t="shared" si="49"/>
        <v>32</v>
      </c>
      <c r="K40" s="79">
        <f t="shared" si="49"/>
        <v>25</v>
      </c>
      <c r="L40" s="79">
        <f t="shared" si="49"/>
        <v>0</v>
      </c>
      <c r="M40" s="79">
        <f t="shared" si="49"/>
        <v>0</v>
      </c>
      <c r="N40" s="79">
        <f t="shared" si="49"/>
        <v>0</v>
      </c>
      <c r="O40" s="79">
        <f t="shared" si="49"/>
        <v>0</v>
      </c>
      <c r="P40" s="79">
        <f t="shared" si="49"/>
        <v>0</v>
      </c>
      <c r="Q40" s="79">
        <f t="shared" si="49"/>
        <v>0</v>
      </c>
      <c r="R40" s="79">
        <f t="shared" si="49"/>
        <v>0</v>
      </c>
      <c r="S40" s="79">
        <f t="shared" si="49"/>
        <v>0</v>
      </c>
      <c r="T40" s="80">
        <f t="shared" si="49"/>
        <v>0</v>
      </c>
      <c r="U40" s="123">
        <f t="shared" si="49"/>
        <v>4</v>
      </c>
      <c r="V40" s="79">
        <f t="shared" si="49"/>
        <v>4</v>
      </c>
      <c r="W40" s="79">
        <f t="shared" si="49"/>
        <v>0</v>
      </c>
      <c r="X40" s="79">
        <f t="shared" si="49"/>
        <v>35</v>
      </c>
      <c r="Y40" s="79">
        <f t="shared" si="49"/>
        <v>29</v>
      </c>
      <c r="Z40" s="79">
        <f t="shared" si="49"/>
        <v>6</v>
      </c>
      <c r="AA40" s="79">
        <f t="shared" si="49"/>
        <v>78</v>
      </c>
      <c r="AB40" s="79">
        <f t="shared" si="49"/>
        <v>48</v>
      </c>
      <c r="AC40" s="79">
        <f t="shared" si="49"/>
        <v>30</v>
      </c>
      <c r="AD40" s="79">
        <f t="shared" si="49"/>
        <v>63</v>
      </c>
      <c r="AE40" s="79">
        <f t="shared" si="49"/>
        <v>37</v>
      </c>
      <c r="AF40" s="79">
        <f t="shared" si="49"/>
        <v>26</v>
      </c>
      <c r="AG40" s="79">
        <f t="shared" si="49"/>
        <v>0</v>
      </c>
      <c r="AH40" s="79">
        <f t="shared" si="49"/>
        <v>0</v>
      </c>
      <c r="AI40" s="80">
        <f t="shared" si="49"/>
        <v>0</v>
      </c>
      <c r="AJ40" s="79">
        <f t="shared" si="49"/>
        <v>0</v>
      </c>
      <c r="AK40" s="79">
        <f t="shared" si="49"/>
        <v>0</v>
      </c>
      <c r="AL40" s="79">
        <f t="shared" si="49"/>
        <v>0</v>
      </c>
      <c r="AM40" s="79">
        <f t="shared" si="49"/>
        <v>0</v>
      </c>
      <c r="AN40" s="79">
        <f t="shared" si="49"/>
        <v>0</v>
      </c>
      <c r="AO40" s="79">
        <f t="shared" si="49"/>
        <v>0</v>
      </c>
      <c r="AP40" s="79">
        <f t="shared" si="49"/>
        <v>0</v>
      </c>
      <c r="AQ40" s="79">
        <f t="shared" si="49"/>
        <v>0</v>
      </c>
      <c r="AR40" s="79">
        <f t="shared" si="49"/>
        <v>0</v>
      </c>
      <c r="AS40" s="79">
        <f t="shared" si="49"/>
        <v>0</v>
      </c>
      <c r="AT40" s="79">
        <f t="shared" si="49"/>
        <v>0</v>
      </c>
      <c r="AU40" s="81">
        <f t="shared" si="49"/>
        <v>0</v>
      </c>
      <c r="AV40" s="87" t="s">
        <v>10</v>
      </c>
      <c r="AW40" s="97" t="s">
        <v>38</v>
      </c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7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F40" s="154"/>
      <c r="DJ40" s="154"/>
      <c r="DL40" s="154"/>
      <c r="DO40" s="155"/>
      <c r="DP40" s="14"/>
    </row>
    <row r="41" spans="1:121" s="153" customFormat="1" ht="22.5" customHeight="1">
      <c r="A41" s="89" t="s">
        <v>51</v>
      </c>
      <c r="B41" s="90" t="s">
        <v>25</v>
      </c>
      <c r="C41" s="91">
        <f>SUM(D41:E41)</f>
        <v>177</v>
      </c>
      <c r="D41" s="92">
        <f>SUM(G41,J41,M41,V41,Y41,AE41,AH41,AB41)</f>
        <v>115</v>
      </c>
      <c r="E41" s="92">
        <f>SUM(H41,K41,N41,W41,Z41,AF41,AI41,AC41)</f>
        <v>62</v>
      </c>
      <c r="F41" s="91">
        <f>SUM(G41:H41)</f>
        <v>19</v>
      </c>
      <c r="G41" s="93">
        <v>7</v>
      </c>
      <c r="H41" s="93">
        <v>12</v>
      </c>
      <c r="I41" s="91">
        <f>SUM(J41:K41)</f>
        <v>34</v>
      </c>
      <c r="J41" s="93">
        <v>20</v>
      </c>
      <c r="K41" s="93">
        <v>14</v>
      </c>
      <c r="L41" s="91">
        <f>SUM(M41:N41)</f>
        <v>0</v>
      </c>
      <c r="M41" s="92">
        <f>P41+S41</f>
        <v>0</v>
      </c>
      <c r="N41" s="92">
        <f>Q41+T41</f>
        <v>0</v>
      </c>
      <c r="O41" s="91">
        <f>SUM(P41:Q41)</f>
        <v>0</v>
      </c>
      <c r="P41" s="93"/>
      <c r="Q41" s="93"/>
      <c r="R41" s="91">
        <f>SUM(S41:T41)</f>
        <v>0</v>
      </c>
      <c r="S41" s="93"/>
      <c r="T41" s="94"/>
      <c r="U41" s="125">
        <f>SUM(V41:W41)</f>
        <v>4</v>
      </c>
      <c r="V41" s="93">
        <v>4</v>
      </c>
      <c r="W41" s="93"/>
      <c r="X41" s="91">
        <f>SUM(Y41:Z41)</f>
        <v>22</v>
      </c>
      <c r="Y41" s="93">
        <v>20</v>
      </c>
      <c r="Z41" s="93">
        <v>2</v>
      </c>
      <c r="AA41" s="91">
        <f>SUM(AB41:AC41)</f>
        <v>73</v>
      </c>
      <c r="AB41" s="93">
        <v>45</v>
      </c>
      <c r="AC41" s="93">
        <v>28</v>
      </c>
      <c r="AD41" s="91">
        <f>SUM(AE41:AF41)</f>
        <v>25</v>
      </c>
      <c r="AE41" s="93">
        <v>19</v>
      </c>
      <c r="AF41" s="93">
        <v>6</v>
      </c>
      <c r="AG41" s="91">
        <f>SUM(AH41:AI41)</f>
        <v>0</v>
      </c>
      <c r="AH41" s="93"/>
      <c r="AI41" s="94"/>
      <c r="AJ41" s="91">
        <f>SUM(AK41:AL41)</f>
        <v>0</v>
      </c>
      <c r="AK41" s="93"/>
      <c r="AL41" s="93"/>
      <c r="AM41" s="91">
        <f>SUM(AN41:AO41)</f>
        <v>0</v>
      </c>
      <c r="AN41" s="93"/>
      <c r="AO41" s="93"/>
      <c r="AP41" s="91">
        <f>SUM(AQ41:AR41)</f>
        <v>0</v>
      </c>
      <c r="AQ41" s="93"/>
      <c r="AR41" s="93"/>
      <c r="AS41" s="91">
        <f>SUM(AT41:AU41)</f>
        <v>0</v>
      </c>
      <c r="AT41" s="93"/>
      <c r="AU41" s="95"/>
      <c r="AV41" s="96" t="s">
        <v>25</v>
      </c>
      <c r="AW41" s="97" t="s">
        <v>51</v>
      </c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7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F41" s="154"/>
      <c r="DJ41" s="154"/>
      <c r="DL41" s="154"/>
      <c r="DO41" s="155"/>
      <c r="DP41" s="14"/>
    </row>
    <row r="42" spans="1:121" s="3" customFormat="1" ht="22.5" customHeight="1">
      <c r="A42" s="113"/>
      <c r="B42" s="69" t="s">
        <v>42</v>
      </c>
      <c r="C42" s="114">
        <f>SUM(D42:E42)</f>
        <v>95</v>
      </c>
      <c r="D42" s="115">
        <f>SUM(G42,J42,M42,V42,Y42,AE42,AH42,AB42)</f>
        <v>46</v>
      </c>
      <c r="E42" s="115">
        <f>SUM(H42,K42,N42,W42,Z42,AF42,AI42,AC42)</f>
        <v>49</v>
      </c>
      <c r="F42" s="114">
        <f>SUM(G42:H42)</f>
        <v>16</v>
      </c>
      <c r="G42" s="116">
        <v>4</v>
      </c>
      <c r="H42" s="116">
        <v>12</v>
      </c>
      <c r="I42" s="114">
        <f>SUM(J42:K42)</f>
        <v>23</v>
      </c>
      <c r="J42" s="116">
        <v>12</v>
      </c>
      <c r="K42" s="116">
        <v>11</v>
      </c>
      <c r="L42" s="114">
        <f>SUM(M42:N42)</f>
        <v>0</v>
      </c>
      <c r="M42" s="114">
        <f>P42+S42</f>
        <v>0</v>
      </c>
      <c r="N42" s="115">
        <f>Q42+T42</f>
        <v>0</v>
      </c>
      <c r="O42" s="114">
        <f>SUM(P42:Q42)</f>
        <v>0</v>
      </c>
      <c r="P42" s="116"/>
      <c r="Q42" s="116"/>
      <c r="R42" s="114">
        <f>SUM(S42:T42)</f>
        <v>0</v>
      </c>
      <c r="S42" s="116"/>
      <c r="T42" s="117"/>
      <c r="U42" s="127">
        <f>SUM(V42:W42)</f>
        <v>0</v>
      </c>
      <c r="V42" s="116"/>
      <c r="W42" s="116"/>
      <c r="X42" s="114">
        <f>SUM(Y42:Z42)</f>
        <v>13</v>
      </c>
      <c r="Y42" s="116">
        <v>9</v>
      </c>
      <c r="Z42" s="116">
        <v>4</v>
      </c>
      <c r="AA42" s="114">
        <f>SUM(AB42:AC42)</f>
        <v>5</v>
      </c>
      <c r="AB42" s="116">
        <v>3</v>
      </c>
      <c r="AC42" s="116">
        <v>2</v>
      </c>
      <c r="AD42" s="114">
        <f>SUM(AE42:AF42)</f>
        <v>38</v>
      </c>
      <c r="AE42" s="116">
        <v>18</v>
      </c>
      <c r="AF42" s="116">
        <v>20</v>
      </c>
      <c r="AG42" s="114">
        <f>SUM(AH42:AI42)</f>
        <v>0</v>
      </c>
      <c r="AH42" s="116"/>
      <c r="AI42" s="117"/>
      <c r="AJ42" s="114">
        <f>SUM(AK42:AL42)</f>
        <v>0</v>
      </c>
      <c r="AK42" s="116"/>
      <c r="AL42" s="116"/>
      <c r="AM42" s="114">
        <f>SUM(AN42:AO42)</f>
        <v>0</v>
      </c>
      <c r="AN42" s="116"/>
      <c r="AO42" s="116"/>
      <c r="AP42" s="114">
        <f>SUM(AQ42:AR42)</f>
        <v>0</v>
      </c>
      <c r="AQ42" s="116"/>
      <c r="AR42" s="116"/>
      <c r="AS42" s="114">
        <f>SUM(AT42:AU42)</f>
        <v>0</v>
      </c>
      <c r="AT42" s="116"/>
      <c r="AU42" s="118"/>
      <c r="AV42" s="68" t="s">
        <v>42</v>
      </c>
      <c r="AW42" s="119"/>
      <c r="AY42" s="11"/>
      <c r="BB42" s="11"/>
      <c r="BD42" s="11"/>
      <c r="BG42" s="9"/>
      <c r="BH42" s="18"/>
    </row>
    <row r="43" spans="1:121" ht="14.25" customHeight="1">
      <c r="B43" s="16"/>
      <c r="C43" s="15"/>
      <c r="D43" s="15"/>
      <c r="E43" s="15"/>
      <c r="F43" s="156"/>
      <c r="G43" s="156"/>
      <c r="H43" s="156"/>
      <c r="I43" s="156"/>
      <c r="J43" s="156"/>
      <c r="K43" s="156"/>
      <c r="L43" s="156"/>
      <c r="M43" s="21"/>
      <c r="N43" s="21"/>
      <c r="O43" s="156"/>
      <c r="P43" s="21"/>
      <c r="Q43" s="21"/>
      <c r="R43" s="156"/>
      <c r="S43" s="21"/>
      <c r="T43" s="21"/>
      <c r="U43" s="156"/>
      <c r="V43" s="21"/>
      <c r="W43" s="21"/>
      <c r="X43" s="21"/>
      <c r="Y43" s="157"/>
      <c r="Z43" s="156"/>
      <c r="AA43" s="156"/>
      <c r="AB43" s="156"/>
      <c r="AC43" s="156"/>
      <c r="AD43" s="156"/>
      <c r="AE43" s="158"/>
      <c r="AF43" s="159"/>
      <c r="AG43" s="156"/>
      <c r="AH43" s="156"/>
      <c r="AI43" s="156"/>
      <c r="AJ43" s="156"/>
      <c r="AK43" s="156"/>
      <c r="AL43" s="156"/>
      <c r="AM43" s="156"/>
      <c r="AN43" s="156"/>
      <c r="AO43" s="21"/>
      <c r="AP43" s="21"/>
      <c r="AQ43" s="21"/>
      <c r="AR43" s="21"/>
      <c r="AS43" s="21"/>
      <c r="AT43" s="157"/>
      <c r="AU43" s="156"/>
      <c r="AW43" s="16"/>
    </row>
    <row r="44" spans="1:121" ht="14.25" customHeight="1"/>
    <row r="45" spans="1:121" ht="14.25" customHeight="1"/>
    <row r="46" spans="1:121" ht="14.25" customHeight="1"/>
    <row r="47" spans="1:121" ht="14.25" customHeight="1"/>
    <row r="48" spans="1:121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phoneticPr fontId="17"/>
  <pageMargins left="0.89" right="0.6" top="0.59055118110236227" bottom="0.59055118110236227" header="0.51181102362204722" footer="0.51181102362204722"/>
  <pageSetup paperSize="9" scale="80" orientation="portrait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H31.3</vt:lpstr>
      <vt:lpstr>H31.3!Print_Area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2018-02-01T00:50:05Z</cp:lastPrinted>
  <dcterms:created xsi:type="dcterms:W3CDTF">1998-07-09T06:08:22Z</dcterms:created>
  <dcterms:modified xsi:type="dcterms:W3CDTF">2019-06-26T11:11:27Z</dcterms:modified>
</cp:coreProperties>
</file>