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8775"/>
  </bookViews>
  <sheets>
    <sheet name="（４）志望状況" sheetId="2" r:id="rId1"/>
  </sheets>
  <definedNames>
    <definedName name="_xlnm.Print_Area" localSheetId="0">'（４）志望状況'!$A$1:$AR$42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E40" i="2" l="1"/>
  <c r="E39" i="2"/>
  <c r="D40" i="2"/>
  <c r="D39" i="2"/>
  <c r="AP40" i="2"/>
  <c r="AG40" i="2"/>
  <c r="AD40" i="2"/>
  <c r="AA40" i="2"/>
  <c r="X40" i="2"/>
  <c r="R40" i="2"/>
  <c r="O40" i="2"/>
  <c r="L40" i="2"/>
  <c r="I40" i="2"/>
  <c r="F40" i="2"/>
  <c r="AP39" i="2"/>
  <c r="AG39" i="2"/>
  <c r="AD39" i="2"/>
  <c r="AA39" i="2"/>
  <c r="X39" i="2"/>
  <c r="U39" i="2"/>
  <c r="R39" i="2"/>
  <c r="O39" i="2"/>
  <c r="L39" i="2"/>
  <c r="I39" i="2"/>
  <c r="F39" i="2"/>
  <c r="C40" i="2" l="1"/>
  <c r="C39" i="2"/>
  <c r="AP38" i="2"/>
  <c r="AG38" i="2"/>
  <c r="AD38" i="2"/>
  <c r="AA38" i="2"/>
  <c r="X38" i="2"/>
  <c r="R38" i="2"/>
  <c r="O38" i="2"/>
  <c r="L38" i="2"/>
  <c r="I38" i="2"/>
  <c r="F38" i="2"/>
  <c r="C38" i="2"/>
  <c r="AP37" i="2"/>
  <c r="AG37" i="2"/>
  <c r="AD37" i="2"/>
  <c r="AA37" i="2"/>
  <c r="X37" i="2"/>
  <c r="U37" i="2"/>
  <c r="R37" i="2"/>
  <c r="O37" i="2"/>
  <c r="L37" i="2"/>
  <c r="I37" i="2"/>
  <c r="F37" i="2"/>
  <c r="C37" i="2"/>
  <c r="C36" i="2" l="1"/>
  <c r="AP36" i="2"/>
  <c r="AG36" i="2"/>
  <c r="AD36" i="2"/>
  <c r="AA36" i="2"/>
  <c r="X36" i="2"/>
  <c r="R36" i="2"/>
  <c r="O36" i="2"/>
  <c r="L36" i="2"/>
  <c r="I36" i="2"/>
  <c r="F36" i="2"/>
  <c r="AP35" i="2"/>
  <c r="AG35" i="2"/>
  <c r="AD35" i="2"/>
  <c r="AA35" i="2"/>
  <c r="X35" i="2"/>
  <c r="U35" i="2"/>
  <c r="R35" i="2"/>
  <c r="O35" i="2"/>
  <c r="L35" i="2"/>
  <c r="I35" i="2"/>
  <c r="F35" i="2"/>
  <c r="C35" i="2"/>
  <c r="AP32" i="2"/>
  <c r="AG32" i="2"/>
  <c r="AD32" i="2"/>
  <c r="AA32" i="2"/>
  <c r="X32" i="2"/>
  <c r="R32" i="2"/>
  <c r="O32" i="2"/>
  <c r="L32" i="2"/>
  <c r="I32" i="2"/>
  <c r="F32" i="2"/>
  <c r="C32" i="2"/>
  <c r="AP31" i="2"/>
  <c r="AG31" i="2"/>
  <c r="AD31" i="2"/>
  <c r="AA31" i="2"/>
  <c r="X31" i="2"/>
  <c r="U31" i="2"/>
  <c r="R31" i="2"/>
  <c r="O31" i="2"/>
  <c r="L31" i="2"/>
  <c r="I31" i="2"/>
  <c r="F31" i="2"/>
  <c r="C31" i="2"/>
  <c r="AP30" i="2"/>
  <c r="AG30" i="2"/>
  <c r="AD30" i="2"/>
  <c r="AA30" i="2"/>
  <c r="X30" i="2"/>
  <c r="R30" i="2"/>
  <c r="O30" i="2"/>
  <c r="L30" i="2"/>
  <c r="I30" i="2"/>
  <c r="F30" i="2"/>
  <c r="C30" i="2"/>
  <c r="AP29" i="2"/>
  <c r="AG29" i="2"/>
  <c r="AD29" i="2"/>
  <c r="AA29" i="2"/>
  <c r="X29" i="2"/>
  <c r="U29" i="2"/>
  <c r="R29" i="2"/>
  <c r="O29" i="2"/>
  <c r="L29" i="2"/>
  <c r="I29" i="2"/>
  <c r="F29" i="2"/>
  <c r="C29" i="2"/>
  <c r="F34" i="2"/>
  <c r="I34" i="2"/>
  <c r="L34" i="2"/>
  <c r="O34" i="2"/>
  <c r="R34" i="2"/>
  <c r="X34" i="2"/>
  <c r="AA34" i="2"/>
  <c r="AD34" i="2"/>
  <c r="AG34" i="2"/>
  <c r="AP34" i="2"/>
  <c r="C33" i="2"/>
  <c r="F33" i="2"/>
  <c r="I33" i="2"/>
  <c r="L33" i="2"/>
  <c r="O33" i="2"/>
  <c r="R33" i="2"/>
  <c r="X33" i="2"/>
  <c r="AA33" i="2"/>
  <c r="AD33" i="2"/>
  <c r="AG33" i="2"/>
  <c r="AP33" i="2"/>
  <c r="U33" i="2"/>
  <c r="E28" i="2"/>
  <c r="X28" i="2"/>
  <c r="AP28" i="2"/>
  <c r="AJ28" i="2"/>
  <c r="AG28" i="2"/>
  <c r="AD28" i="2"/>
  <c r="AA28" i="2"/>
  <c r="R28" i="2"/>
  <c r="O28" i="2"/>
  <c r="L28" i="2"/>
  <c r="I28" i="2"/>
  <c r="F28" i="2"/>
  <c r="D28" i="2"/>
  <c r="C28" i="2"/>
  <c r="C27" i="2"/>
  <c r="AP27" i="2"/>
  <c r="F27" i="2"/>
  <c r="I27" i="2"/>
  <c r="L27" i="2"/>
  <c r="O27" i="2"/>
  <c r="R27" i="2"/>
  <c r="U27" i="2"/>
  <c r="X27" i="2"/>
  <c r="AA27" i="2"/>
  <c r="AD27" i="2"/>
  <c r="AG27" i="2"/>
  <c r="AJ27" i="2"/>
  <c r="X26" i="2"/>
  <c r="AA26" i="2"/>
  <c r="AD26" i="2"/>
  <c r="AG26" i="2"/>
  <c r="AJ26" i="2"/>
  <c r="AM26" i="2"/>
  <c r="AP26" i="2"/>
  <c r="R26" i="2"/>
  <c r="O26" i="2"/>
  <c r="L26" i="2"/>
  <c r="I26" i="2"/>
  <c r="F26" i="2"/>
  <c r="D26" i="2"/>
  <c r="C26" i="2"/>
  <c r="E26" i="2"/>
  <c r="U26" i="2"/>
  <c r="D25" i="2"/>
  <c r="E25" i="2"/>
  <c r="F25" i="2"/>
  <c r="I25" i="2"/>
  <c r="L25" i="2"/>
  <c r="O25" i="2"/>
  <c r="R25" i="2"/>
  <c r="U25" i="2"/>
  <c r="X25" i="2"/>
  <c r="AA25" i="2"/>
  <c r="AD25" i="2"/>
  <c r="AG25" i="2"/>
  <c r="AJ25" i="2"/>
  <c r="AM25" i="2"/>
  <c r="AP25" i="2"/>
  <c r="AP24" i="2"/>
  <c r="AM24" i="2"/>
  <c r="AJ24" i="2"/>
  <c r="AG24" i="2"/>
  <c r="AD24" i="2"/>
  <c r="AA24" i="2"/>
  <c r="X24" i="2"/>
  <c r="R24" i="2"/>
  <c r="O24" i="2"/>
  <c r="L24" i="2"/>
  <c r="I24" i="2"/>
  <c r="F24" i="2"/>
  <c r="D24" i="2"/>
  <c r="C24" i="2"/>
  <c r="E24" i="2"/>
  <c r="U24" i="2"/>
  <c r="AP23" i="2"/>
  <c r="AM23" i="2"/>
  <c r="AJ23" i="2"/>
  <c r="AG23" i="2"/>
  <c r="AD23" i="2"/>
  <c r="AA23" i="2"/>
  <c r="X23" i="2"/>
  <c r="R23" i="2"/>
  <c r="O23" i="2"/>
  <c r="L23" i="2"/>
  <c r="I23" i="2"/>
  <c r="F23" i="2"/>
  <c r="E23" i="2"/>
  <c r="D23" i="2"/>
  <c r="C23" i="2"/>
  <c r="U23" i="2"/>
  <c r="C34" i="2"/>
  <c r="C25" i="2"/>
</calcChain>
</file>

<file path=xl/sharedStrings.xml><?xml version="1.0" encoding="utf-8"?>
<sst xmlns="http://schemas.openxmlformats.org/spreadsheetml/2006/main" count="287" uniqueCount="41">
  <si>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</si>
  <si>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</si>
  <si>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</si>
  <si>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</si>
  <si>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</si>
  <si>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</si>
  <si>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</si>
  <si>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</si>
  <si>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</si>
  <si>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</si>
  <si>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</si>
  <si>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</si>
  <si>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</si>
  <si>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</si>
  <si>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</si>
  <si>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</si>
  <si>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</si>
  <si>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</si>
  <si>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</si>
  <si>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</si>
  <si>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</si>
  <si>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</si>
  <si>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</si>
  <si>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</si>
  <si>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</si>
  <si>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</si>
  <si>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  <phoneticPr fontId="8"/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</si>
  <si>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</si>
  <si>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</si>
  <si>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</si>
  <si>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</si>
  <si>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</si>
  <si>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</si>
  <si>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</si>
  <si>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</si>
  <si>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</si>
  <si>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</si>
  <si>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  <phoneticPr fontId="8"/>
  </si>
  <si>
    <t>24. 3</t>
    <phoneticPr fontId="8"/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</si>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</sst>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6"/>
      <color indexed="10"/>
      <name val="ＤＦPOP体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/>
    <xf numFmtId="176" fontId="10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2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10" fillId="0" borderId="26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vertical="center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176" fontId="15" fillId="0" borderId="24" xfId="0" applyNumberFormat="1" applyFont="1" applyFill="1" applyBorder="1" applyAlignment="1" applyProtection="1">
      <alignment horizontal="center" vertical="center"/>
      <protection locked="0"/>
    </xf>
    <xf numFmtId="176" fontId="14" fillId="0" borderId="23" xfId="0" quotePrefix="1" applyNumberFormat="1" applyFont="1" applyFill="1" applyBorder="1" applyAlignment="1" applyProtection="1">
      <alignment vertical="center"/>
    </xf>
    <xf numFmtId="0" fontId="15" fillId="0" borderId="23" xfId="0" quotePrefix="1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0" xfId="0" applyFont="1"/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14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quotePrefix="1" applyNumberFormat="1" applyFont="1" applyFill="1" applyBorder="1" applyAlignment="1" applyProtection="1">
      <alignment vertical="center"/>
    </xf>
    <xf numFmtId="176" fontId="15" fillId="0" borderId="0" xfId="0" quotePrefix="1" applyNumberFormat="1" applyFont="1" applyFill="1" applyBorder="1" applyAlignment="1" applyProtection="1">
      <alignment vertical="center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76" fontId="10" fillId="0" borderId="26" xfId="0" quotePrefix="1" applyNumberFormat="1" applyFont="1" applyFill="1" applyBorder="1" applyAlignment="1" applyProtection="1">
      <alignment vertical="center"/>
    </xf>
    <xf numFmtId="0" fontId="3" fillId="0" borderId="23" xfId="0" quotePrefix="1" applyFont="1" applyFill="1" applyBorder="1" applyAlignment="1">
      <alignment vertical="center"/>
    </xf>
    <xf numFmtId="0" fontId="3" fillId="0" borderId="24" xfId="0" quotePrefix="1" applyFont="1" applyFill="1" applyBorder="1" applyAlignment="1">
      <alignment vertical="center"/>
    </xf>
    <xf numFmtId="176" fontId="10" fillId="0" borderId="23" xfId="0" quotePrefix="1" applyNumberFormat="1" applyFont="1" applyFill="1" applyBorder="1" applyAlignment="1" applyProtection="1">
      <alignment vertical="center"/>
    </xf>
    <xf numFmtId="176" fontId="10" fillId="0" borderId="19" xfId="0" quotePrefix="1" applyNumberFormat="1" applyFont="1" applyFill="1" applyBorder="1" applyAlignment="1" applyProtection="1">
      <alignment vertical="center"/>
    </xf>
    <xf numFmtId="176" fontId="3" fillId="0" borderId="16" xfId="0" quotePrefix="1" applyNumberFormat="1" applyFont="1" applyFill="1" applyBorder="1" applyAlignment="1" applyProtection="1">
      <alignment vertical="center"/>
      <protection locked="0"/>
    </xf>
    <xf numFmtId="176" fontId="3" fillId="0" borderId="17" xfId="0" quotePrefix="1" applyNumberFormat="1" applyFont="1" applyFill="1" applyBorder="1" applyAlignment="1" applyProtection="1">
      <alignment vertical="center"/>
      <protection locked="0"/>
    </xf>
    <xf numFmtId="176" fontId="10" fillId="0" borderId="16" xfId="0" quotePrefix="1" applyNumberFormat="1" applyFont="1" applyFill="1" applyBorder="1" applyAlignment="1" applyProtection="1">
      <alignment vertical="center"/>
    </xf>
    <xf numFmtId="0" fontId="0" fillId="0" borderId="0" xfId="0" applyFont="1"/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14" xfId="0" applyNumberFormat="1" applyFont="1" applyFill="1" applyBorder="1" applyAlignment="1" applyProtection="1">
      <alignment vertical="center"/>
      <protection locked="0"/>
    </xf>
    <xf numFmtId="176" fontId="17" fillId="0" borderId="20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1" fontId="17" fillId="0" borderId="20" xfId="0" applyNumberFormat="1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176" fontId="17" fillId="0" borderId="20" xfId="0" quotePrefix="1" applyNumberFormat="1" applyFont="1" applyFill="1" applyBorder="1" applyAlignment="1" applyProtection="1">
      <alignment vertical="center"/>
    </xf>
    <xf numFmtId="0" fontId="18" fillId="0" borderId="0" xfId="0" quotePrefix="1" applyFont="1" applyFill="1" applyBorder="1" applyAlignment="1">
      <alignment vertical="center"/>
    </xf>
    <xf numFmtId="0" fontId="18" fillId="0" borderId="14" xfId="0" quotePrefix="1" applyFont="1" applyFill="1" applyBorder="1" applyAlignment="1">
      <alignment vertical="center"/>
    </xf>
    <xf numFmtId="176" fontId="17" fillId="0" borderId="0" xfId="0" quotePrefix="1" applyNumberFormat="1" applyFont="1" applyFill="1" applyBorder="1" applyAlignment="1" applyProtection="1">
      <alignment vertical="center"/>
    </xf>
    <xf numFmtId="0" fontId="18" fillId="0" borderId="15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176" fontId="17" fillId="0" borderId="29" xfId="0" applyNumberFormat="1" applyFont="1" applyFill="1" applyBorder="1" applyAlignment="1" applyProtection="1">
      <alignment vertical="center"/>
    </xf>
    <xf numFmtId="176" fontId="17" fillId="0" borderId="29" xfId="0" applyNumberFormat="1" applyFont="1" applyFill="1" applyBorder="1" applyAlignment="1" applyProtection="1">
      <alignment vertical="center"/>
      <protection locked="0"/>
    </xf>
    <xf numFmtId="176" fontId="17" fillId="0" borderId="8" xfId="0" applyNumberFormat="1" applyFont="1" applyFill="1" applyBorder="1" applyAlignment="1" applyProtection="1">
      <alignment vertical="center"/>
      <protection locked="0"/>
    </xf>
    <xf numFmtId="176" fontId="17" fillId="0" borderId="30" xfId="0" applyNumberFormat="1" applyFont="1" applyFill="1" applyBorder="1" applyAlignment="1" applyProtection="1">
      <alignment vertical="center"/>
    </xf>
    <xf numFmtId="176" fontId="18" fillId="0" borderId="29" xfId="0" applyNumberFormat="1" applyFont="1" applyFill="1" applyBorder="1" applyAlignment="1" applyProtection="1">
      <alignment vertical="center"/>
      <protection locked="0"/>
    </xf>
    <xf numFmtId="176" fontId="18" fillId="0" borderId="8" xfId="0" applyNumberFormat="1" applyFont="1" applyFill="1" applyBorder="1" applyAlignment="1" applyProtection="1">
      <alignment vertical="center"/>
      <protection locked="0"/>
    </xf>
    <xf numFmtId="41" fontId="17" fillId="0" borderId="30" xfId="0" applyNumberFormat="1" applyFont="1" applyFill="1" applyBorder="1" applyAlignment="1" applyProtection="1">
      <alignment horizontal="center" vertical="center"/>
    </xf>
    <xf numFmtId="176" fontId="18" fillId="0" borderId="29" xfId="0" applyNumberFormat="1" applyFont="1" applyFill="1" applyBorder="1" applyAlignment="1" applyProtection="1">
      <alignment horizontal="center" vertical="center"/>
      <protection locked="0"/>
    </xf>
    <xf numFmtId="176" fontId="18" fillId="0" borderId="8" xfId="0" applyNumberFormat="1" applyFont="1" applyFill="1" applyBorder="1" applyAlignment="1" applyProtection="1">
      <alignment horizontal="center" vertical="center"/>
      <protection locked="0"/>
    </xf>
    <xf numFmtId="176" fontId="17" fillId="0" borderId="30" xfId="0" quotePrefix="1" applyNumberFormat="1" applyFont="1" applyFill="1" applyBorder="1" applyAlignment="1" applyProtection="1">
      <alignment vertical="center"/>
    </xf>
    <xf numFmtId="176" fontId="18" fillId="0" borderId="29" xfId="0" quotePrefix="1" applyNumberFormat="1" applyFont="1" applyFill="1" applyBorder="1" applyAlignment="1" applyProtection="1">
      <alignment vertical="center"/>
      <protection locked="0"/>
    </xf>
    <xf numFmtId="176" fontId="18" fillId="0" borderId="8" xfId="0" quotePrefix="1" applyNumberFormat="1" applyFont="1" applyFill="1" applyBorder="1" applyAlignment="1" applyProtection="1">
      <alignment vertical="center"/>
      <protection locked="0"/>
    </xf>
    <xf numFmtId="176" fontId="17" fillId="0" borderId="29" xfId="0" quotePrefix="1" applyNumberFormat="1" applyFont="1" applyFill="1" applyBorder="1" applyAlignment="1" applyProtection="1">
      <alignment vertical="center"/>
    </xf>
    <xf numFmtId="176" fontId="18" fillId="0" borderId="9" xfId="0" applyNumberFormat="1" applyFont="1" applyFill="1" applyBorder="1" applyAlignment="1" applyProtection="1">
      <alignment vertical="center"/>
      <protection locked="0"/>
    </xf>
    <xf numFmtId="176" fontId="10" fillId="0" borderId="20" xfId="0" quotePrefix="1" applyNumberFormat="1" applyFont="1" applyFill="1" applyBorder="1" applyAlignment="1" applyProtection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14" xfId="0" quotePrefix="1" applyFont="1" applyFill="1" applyBorder="1" applyAlignment="1">
      <alignment vertical="center"/>
    </xf>
    <xf numFmtId="176" fontId="10" fillId="0" borderId="0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  <protection locked="0"/>
    </xf>
    <xf numFmtId="176" fontId="3" fillId="0" borderId="14" xfId="0" quotePrefix="1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abSelected="1" view="pageBreakPreview" zoomScaleNormal="100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42" sqref="C42"/>
    </sheetView>
  </sheetViews>
  <sheetFormatPr defaultRowHeight="13.5"/>
  <cols>
    <col min="1" max="2" width="5.125" customWidth="1"/>
    <col min="3" max="3" width="6" customWidth="1"/>
    <col min="4" max="5" width="5.125" customWidth="1"/>
    <col min="6" max="6" width="6.5" customWidth="1"/>
    <col min="7" max="8" width="5.375" customWidth="1"/>
    <col min="9" max="11" width="3.375" customWidth="1"/>
    <col min="12" max="12" width="4.625" customWidth="1"/>
    <col min="13" max="14" width="3.625" customWidth="1"/>
    <col min="15" max="20" width="3.375" customWidth="1"/>
    <col min="21" max="23" width="3.125" hidden="1" customWidth="1"/>
    <col min="24" max="41" width="3.375" customWidth="1"/>
    <col min="42" max="42" width="5" customWidth="1"/>
    <col min="43" max="44" width="4.375" customWidth="1"/>
  </cols>
  <sheetData>
    <row r="1" spans="1:44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22"/>
      <c r="AQ1" s="22"/>
      <c r="AR1" s="24"/>
    </row>
    <row r="2" spans="1:44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2"/>
    </row>
    <row r="3" spans="1:44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20</v>
      </c>
      <c r="AQ3" s="8"/>
      <c r="AR3" s="10"/>
    </row>
    <row r="4" spans="1:44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3" t="s">
        <v>24</v>
      </c>
      <c r="AP4" s="13" t="s">
        <v>22</v>
      </c>
      <c r="AQ4" s="13" t="s">
        <v>23</v>
      </c>
      <c r="AR4" s="14" t="s">
        <v>24</v>
      </c>
    </row>
    <row r="5" spans="1:44" ht="26.25" hidden="1" customHeight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8">
        <v>33</v>
      </c>
      <c r="AP5" s="26">
        <v>1218</v>
      </c>
      <c r="AQ5" s="27">
        <v>553</v>
      </c>
      <c r="AR5" s="29">
        <v>665</v>
      </c>
    </row>
    <row r="6" spans="1:44" ht="26.25" hidden="1" customHeight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2">
        <v>52</v>
      </c>
      <c r="AP6" s="30">
        <v>1015</v>
      </c>
      <c r="AQ6" s="31">
        <v>443</v>
      </c>
      <c r="AR6" s="33">
        <v>572</v>
      </c>
    </row>
    <row r="7" spans="1:44" ht="26.25" hidden="1" customHeight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8">
        <v>37</v>
      </c>
      <c r="AP7" s="26">
        <v>1238</v>
      </c>
      <c r="AQ7" s="27">
        <v>535</v>
      </c>
      <c r="AR7" s="29">
        <v>703</v>
      </c>
    </row>
    <row r="8" spans="1:44" ht="26.25" hidden="1" customHeight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2">
        <v>37</v>
      </c>
      <c r="AP8" s="30">
        <v>1029</v>
      </c>
      <c r="AQ8" s="31">
        <v>431</v>
      </c>
      <c r="AR8" s="33">
        <v>598</v>
      </c>
    </row>
    <row r="9" spans="1:44" ht="26.25" hidden="1" customHeight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8">
        <v>38</v>
      </c>
      <c r="AP9" s="26">
        <v>1326</v>
      </c>
      <c r="AQ9" s="27">
        <v>534</v>
      </c>
      <c r="AR9" s="29">
        <v>792</v>
      </c>
    </row>
    <row r="10" spans="1:44" ht="26.25" hidden="1" customHeight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2">
        <v>48</v>
      </c>
      <c r="AP10" s="30">
        <v>1185</v>
      </c>
      <c r="AQ10" s="31">
        <v>502</v>
      </c>
      <c r="AR10" s="33">
        <v>683</v>
      </c>
    </row>
    <row r="11" spans="1:44" ht="22.5" hidden="1" customHeight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8">
        <v>17</v>
      </c>
      <c r="AP11" s="26">
        <v>1222</v>
      </c>
      <c r="AQ11" s="27">
        <v>496</v>
      </c>
      <c r="AR11" s="29">
        <v>726</v>
      </c>
    </row>
    <row r="12" spans="1:44" ht="22.5" hidden="1" customHeight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2">
        <v>19</v>
      </c>
      <c r="AP12" s="30">
        <v>1028</v>
      </c>
      <c r="AQ12" s="31">
        <v>423</v>
      </c>
      <c r="AR12" s="33">
        <v>605</v>
      </c>
    </row>
    <row r="13" spans="1:44" ht="22.5" hidden="1" customHeight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8">
        <v>22</v>
      </c>
      <c r="AP13" s="26">
        <v>1150</v>
      </c>
      <c r="AQ13" s="27">
        <v>502</v>
      </c>
      <c r="AR13" s="29">
        <v>648</v>
      </c>
    </row>
    <row r="14" spans="1:44" ht="22.5" hidden="1" customHeight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8">
        <v>39</v>
      </c>
      <c r="AP14" s="26">
        <v>986</v>
      </c>
      <c r="AQ14" s="27">
        <v>422</v>
      </c>
      <c r="AR14" s="29">
        <v>564</v>
      </c>
    </row>
    <row r="15" spans="1:44" ht="22.5" hidden="1" customHeight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1">
        <v>26</v>
      </c>
      <c r="AP15" s="47">
        <v>1203</v>
      </c>
      <c r="AQ15" s="50">
        <v>554</v>
      </c>
      <c r="AR15" s="55">
        <v>649</v>
      </c>
    </row>
    <row r="16" spans="1:44" ht="22.5" hidden="1" customHeight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2">
        <v>45</v>
      </c>
      <c r="AP16" s="30">
        <v>1130</v>
      </c>
      <c r="AQ16" s="31">
        <v>504</v>
      </c>
      <c r="AR16" s="33">
        <v>626</v>
      </c>
    </row>
    <row r="17" spans="1:44" ht="22.5" hidden="1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56">
        <v>1293</v>
      </c>
      <c r="AQ17" s="59">
        <v>578</v>
      </c>
      <c r="AR17" s="63">
        <v>715</v>
      </c>
    </row>
    <row r="18" spans="1:44" ht="22.5" hidden="1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64">
        <v>1165</v>
      </c>
      <c r="AQ18" s="27">
        <v>515</v>
      </c>
      <c r="AR18" s="29">
        <v>650</v>
      </c>
    </row>
    <row r="19" spans="1:44" ht="22.5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56">
        <v>1184</v>
      </c>
      <c r="AQ19" s="59">
        <v>545</v>
      </c>
      <c r="AR19" s="63">
        <v>639</v>
      </c>
    </row>
    <row r="20" spans="1:44" ht="22.5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65">
        <v>1146</v>
      </c>
      <c r="AQ20" s="31">
        <v>525</v>
      </c>
      <c r="AR20" s="33">
        <v>621</v>
      </c>
    </row>
    <row r="21" spans="1:44" s="25" customFormat="1" ht="22.5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71">
        <v>1388</v>
      </c>
      <c r="AQ21" s="74">
        <v>604</v>
      </c>
      <c r="AR21" s="79">
        <v>784</v>
      </c>
    </row>
    <row r="22" spans="1:44" s="25" customFormat="1" ht="22.5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71">
        <v>1185</v>
      </c>
      <c r="AQ22" s="80">
        <v>516</v>
      </c>
      <c r="AR22" s="82">
        <v>669</v>
      </c>
    </row>
    <row r="23" spans="1:44" s="25" customFormat="1" ht="22.5" customHeight="1">
      <c r="A23" s="83" t="s">
        <v>25</v>
      </c>
      <c r="B23" s="84" t="s">
        <v>8</v>
      </c>
      <c r="C23" s="85">
        <f t="shared" ref="C23:C28" si="0">SUM(D23:E23)</f>
        <v>12045</v>
      </c>
      <c r="D23" s="86">
        <f t="shared" ref="D23:E26" si="1">SUM(G23,J23,M23,P23,S23,V23,Y23,AB23,AE23,AH23,AK23,AN23,AQ23)</f>
        <v>6158</v>
      </c>
      <c r="E23" s="87">
        <f t="shared" si="1"/>
        <v>5887</v>
      </c>
      <c r="F23" s="88">
        <f t="shared" ref="F23:F28" si="2">SUM(G23:H23)</f>
        <v>8613</v>
      </c>
      <c r="G23" s="89">
        <v>4347</v>
      </c>
      <c r="H23" s="90">
        <v>4266</v>
      </c>
      <c r="I23" s="88">
        <f t="shared" ref="I23:I28" si="3">SUM(J23:K23)</f>
        <v>381</v>
      </c>
      <c r="J23" s="91">
        <v>198</v>
      </c>
      <c r="K23" s="92">
        <v>183</v>
      </c>
      <c r="L23" s="85">
        <f t="shared" ref="L23:L28" si="4">SUM(M23:N23)</f>
        <v>762</v>
      </c>
      <c r="M23" s="91">
        <v>702</v>
      </c>
      <c r="N23" s="91">
        <v>60</v>
      </c>
      <c r="O23" s="88">
        <f t="shared" ref="O23:O28" si="5">SUM(P23:Q23)</f>
        <v>519</v>
      </c>
      <c r="P23" s="91">
        <v>197</v>
      </c>
      <c r="Q23" s="92">
        <v>322</v>
      </c>
      <c r="R23" s="88">
        <f t="shared" ref="R23:R28" si="6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t="shared" ref="X23:X28" si="7">SUM(Y23:Z23)</f>
        <v>94</v>
      </c>
      <c r="Y23" s="91">
        <v>70</v>
      </c>
      <c r="Z23" s="91">
        <v>24</v>
      </c>
      <c r="AA23" s="88">
        <f t="shared" ref="AA23:AA28" si="8">SUM(AB23:AC23)</f>
        <v>50</v>
      </c>
      <c r="AB23" s="91">
        <v>2</v>
      </c>
      <c r="AC23" s="92">
        <v>48</v>
      </c>
      <c r="AD23" s="88">
        <f t="shared" ref="AD23:AD28" si="9">SUM(AE23:AF23)</f>
        <v>49</v>
      </c>
      <c r="AE23" s="91">
        <v>10</v>
      </c>
      <c r="AF23" s="92">
        <v>39</v>
      </c>
      <c r="AG23" s="85">
        <f t="shared" ref="AG23:AG28" si="10">SUM(AH23:AI23)</f>
        <v>99</v>
      </c>
      <c r="AH23" s="91">
        <v>66</v>
      </c>
      <c r="AI23" s="91">
        <v>33</v>
      </c>
      <c r="AJ23" s="88">
        <f t="shared" ref="AJ23:AJ28" si="11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88">
        <f t="shared" ref="AP23:AP28" si="12">SUM(AQ23:AR23)</f>
        <v>1219</v>
      </c>
      <c r="AQ23" s="91">
        <v>548</v>
      </c>
      <c r="AR23" s="96">
        <v>671</v>
      </c>
    </row>
    <row r="24" spans="1:44" s="25" customFormat="1" ht="22.5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02">
        <f t="shared" si="12"/>
        <v>1130</v>
      </c>
      <c r="AQ24" s="103">
        <v>495</v>
      </c>
      <c r="AR24" s="108">
        <v>635</v>
      </c>
    </row>
    <row r="25" spans="1:44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71">
        <f t="shared" si="12"/>
        <v>1246</v>
      </c>
      <c r="AQ25" s="74">
        <v>614</v>
      </c>
      <c r="AR25" s="79">
        <v>632</v>
      </c>
    </row>
    <row r="26" spans="1:44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71">
        <f t="shared" si="12"/>
        <v>1143</v>
      </c>
      <c r="AQ26" s="80">
        <v>550</v>
      </c>
      <c r="AR26" s="82">
        <v>593</v>
      </c>
    </row>
    <row r="27" spans="1:44" s="132" customFormat="1" ht="22.5" customHeight="1">
      <c r="A27" s="116" t="s">
        <v>25</v>
      </c>
      <c r="B27" s="117" t="s">
        <v>8</v>
      </c>
      <c r="C27" s="118">
        <f t="shared" si="0"/>
        <v>12373</v>
      </c>
      <c r="D27" s="119">
        <v>6310</v>
      </c>
      <c r="E27" s="120">
        <v>6063</v>
      </c>
      <c r="F27" s="121">
        <f t="shared" si="2"/>
        <v>8616</v>
      </c>
      <c r="G27" s="122">
        <v>4300</v>
      </c>
      <c r="H27" s="123">
        <v>4316</v>
      </c>
      <c r="I27" s="121">
        <f t="shared" si="3"/>
        <v>426</v>
      </c>
      <c r="J27" s="124">
        <v>214</v>
      </c>
      <c r="K27" s="125">
        <v>212</v>
      </c>
      <c r="L27" s="118">
        <f t="shared" si="4"/>
        <v>855</v>
      </c>
      <c r="M27" s="124">
        <v>782</v>
      </c>
      <c r="N27" s="124">
        <v>73</v>
      </c>
      <c r="O27" s="121">
        <f t="shared" si="5"/>
        <v>720</v>
      </c>
      <c r="P27" s="124">
        <v>267</v>
      </c>
      <c r="Q27" s="125">
        <v>453</v>
      </c>
      <c r="R27" s="121">
        <f t="shared" si="6"/>
        <v>165</v>
      </c>
      <c r="S27" s="124">
        <v>5</v>
      </c>
      <c r="T27" s="125">
        <v>160</v>
      </c>
      <c r="U27" s="126">
        <f>SUM(V27:W27)</f>
        <v>0</v>
      </c>
      <c r="V27" s="127" t="s">
        <v>26</v>
      </c>
      <c r="W27" s="128" t="s">
        <v>26</v>
      </c>
      <c r="X27" s="118">
        <f t="shared" si="7"/>
        <v>123</v>
      </c>
      <c r="Y27" s="124">
        <v>95</v>
      </c>
      <c r="Z27" s="124">
        <v>28</v>
      </c>
      <c r="AA27" s="121">
        <f t="shared" si="8"/>
        <v>35</v>
      </c>
      <c r="AB27" s="124">
        <v>2</v>
      </c>
      <c r="AC27" s="125">
        <v>33</v>
      </c>
      <c r="AD27" s="121">
        <f t="shared" si="9"/>
        <v>54</v>
      </c>
      <c r="AE27" s="124">
        <v>8</v>
      </c>
      <c r="AF27" s="125">
        <v>46</v>
      </c>
      <c r="AG27" s="118">
        <f t="shared" si="10"/>
        <v>68</v>
      </c>
      <c r="AH27" s="124">
        <v>47</v>
      </c>
      <c r="AI27" s="124">
        <v>21</v>
      </c>
      <c r="AJ27" s="121">
        <f t="shared" si="11"/>
        <v>39</v>
      </c>
      <c r="AK27" s="124">
        <v>8</v>
      </c>
      <c r="AL27" s="125">
        <v>31</v>
      </c>
      <c r="AM27" s="129" t="s">
        <v>26</v>
      </c>
      <c r="AN27" s="130" t="s">
        <v>26</v>
      </c>
      <c r="AO27" s="130" t="s">
        <v>26</v>
      </c>
      <c r="AP27" s="121">
        <f t="shared" si="12"/>
        <v>1272</v>
      </c>
      <c r="AQ27" s="124">
        <v>582</v>
      </c>
      <c r="AR27" s="131">
        <v>690</v>
      </c>
    </row>
    <row r="28" spans="1:44" s="132" customFormat="1" ht="22.5" customHeight="1">
      <c r="A28" s="133">
        <v>25.3</v>
      </c>
      <c r="B28" s="134" t="s">
        <v>9</v>
      </c>
      <c r="C28" s="135">
        <f t="shared" si="0"/>
        <v>11452</v>
      </c>
      <c r="D28" s="136">
        <f>SUM(G28,J28,M28,P28,S28,V28,Y28,AB28,AE28,AH28,AK28,AN28,AQ28)</f>
        <v>5853</v>
      </c>
      <c r="E28" s="137">
        <f>SUM(H28,K28,N28,Q28,T28,W28,Z28,AC28,AF28,AI28,AL28,AO28,AR28)</f>
        <v>5599</v>
      </c>
      <c r="F28" s="138">
        <f t="shared" si="2"/>
        <v>7899</v>
      </c>
      <c r="G28" s="139">
        <v>3910</v>
      </c>
      <c r="H28" s="140">
        <v>3989</v>
      </c>
      <c r="I28" s="138">
        <f t="shared" si="3"/>
        <v>490</v>
      </c>
      <c r="J28" s="139">
        <v>271</v>
      </c>
      <c r="K28" s="140">
        <v>219</v>
      </c>
      <c r="L28" s="135">
        <f t="shared" si="4"/>
        <v>894</v>
      </c>
      <c r="M28" s="139">
        <v>836</v>
      </c>
      <c r="N28" s="139">
        <v>58</v>
      </c>
      <c r="O28" s="138">
        <f t="shared" si="5"/>
        <v>621</v>
      </c>
      <c r="P28" s="139">
        <v>205</v>
      </c>
      <c r="Q28" s="140">
        <v>416</v>
      </c>
      <c r="R28" s="138">
        <f t="shared" si="6"/>
        <v>173</v>
      </c>
      <c r="S28" s="139">
        <v>1</v>
      </c>
      <c r="T28" s="140">
        <v>172</v>
      </c>
      <c r="U28" s="141" t="s">
        <v>28</v>
      </c>
      <c r="V28" s="142" t="s">
        <v>28</v>
      </c>
      <c r="W28" s="143" t="s">
        <v>28</v>
      </c>
      <c r="X28" s="135">
        <f t="shared" si="7"/>
        <v>101</v>
      </c>
      <c r="Y28" s="139">
        <v>75</v>
      </c>
      <c r="Z28" s="139">
        <v>26</v>
      </c>
      <c r="AA28" s="138">
        <f t="shared" si="8"/>
        <v>37</v>
      </c>
      <c r="AB28" s="139">
        <v>1</v>
      </c>
      <c r="AC28" s="140">
        <v>36</v>
      </c>
      <c r="AD28" s="138">
        <f t="shared" si="9"/>
        <v>44</v>
      </c>
      <c r="AE28" s="139">
        <v>7</v>
      </c>
      <c r="AF28" s="140">
        <v>37</v>
      </c>
      <c r="AG28" s="135">
        <f t="shared" si="10"/>
        <v>48</v>
      </c>
      <c r="AH28" s="139">
        <v>33</v>
      </c>
      <c r="AI28" s="139">
        <v>15</v>
      </c>
      <c r="AJ28" s="138">
        <f t="shared" si="11"/>
        <v>37</v>
      </c>
      <c r="AK28" s="139">
        <v>8</v>
      </c>
      <c r="AL28" s="140">
        <v>29</v>
      </c>
      <c r="AM28" s="144" t="s">
        <v>28</v>
      </c>
      <c r="AN28" s="145" t="s">
        <v>28</v>
      </c>
      <c r="AO28" s="145" t="s">
        <v>28</v>
      </c>
      <c r="AP28" s="138">
        <f t="shared" si="12"/>
        <v>1108</v>
      </c>
      <c r="AQ28" s="139">
        <v>506</v>
      </c>
      <c r="AR28" s="146">
        <v>602</v>
      </c>
    </row>
    <row r="29" spans="1:44" s="115" customFormat="1" ht="22.5" customHeight="1">
      <c r="A29" s="83" t="s">
        <v>25</v>
      </c>
      <c r="B29" s="84" t="s">
        <v>8</v>
      </c>
      <c r="C29" s="85">
        <f t="shared" ref="C29:C34" si="13">SUM(D29:E29)</f>
        <v>12552</v>
      </c>
      <c r="D29" s="86">
        <v>6406</v>
      </c>
      <c r="E29" s="87">
        <v>6146</v>
      </c>
      <c r="F29" s="88">
        <f t="shared" ref="F29:F34" si="14">SUM(G29:H29)</f>
        <v>8849</v>
      </c>
      <c r="G29" s="89">
        <v>4451</v>
      </c>
      <c r="H29" s="90">
        <v>4398</v>
      </c>
      <c r="I29" s="88">
        <f t="shared" ref="I29:I34" si="15">SUM(J29:K29)</f>
        <v>471</v>
      </c>
      <c r="J29" s="91">
        <v>255</v>
      </c>
      <c r="K29" s="92">
        <v>216</v>
      </c>
      <c r="L29" s="85">
        <f t="shared" ref="L29:L34" si="16">SUM(M29:N29)</f>
        <v>750</v>
      </c>
      <c r="M29" s="91">
        <v>712</v>
      </c>
      <c r="N29" s="91">
        <v>38</v>
      </c>
      <c r="O29" s="88">
        <f t="shared" ref="O29:O34" si="17">SUM(P29:Q29)</f>
        <v>655</v>
      </c>
      <c r="P29" s="91">
        <v>244</v>
      </c>
      <c r="Q29" s="92">
        <v>411</v>
      </c>
      <c r="R29" s="88">
        <f t="shared" ref="R29:R34" si="18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t="shared" ref="X29:X34" si="19">SUM(Y29:Z29)</f>
        <v>121</v>
      </c>
      <c r="Y29" s="91">
        <v>74</v>
      </c>
      <c r="Z29" s="91">
        <v>47</v>
      </c>
      <c r="AA29" s="88">
        <f t="shared" ref="AA29:AA34" si="20">SUM(AB29:AC29)</f>
        <v>31</v>
      </c>
      <c r="AB29" s="91">
        <v>3</v>
      </c>
      <c r="AC29" s="92">
        <v>28</v>
      </c>
      <c r="AD29" s="88">
        <f t="shared" ref="AD29:AD34" si="21">SUM(AE29:AF29)</f>
        <v>62</v>
      </c>
      <c r="AE29" s="91">
        <v>15</v>
      </c>
      <c r="AF29" s="92">
        <v>47</v>
      </c>
      <c r="AG29" s="85">
        <f t="shared" ref="AG29:AG34" si="22">SUM(AH29:AI29)</f>
        <v>98</v>
      </c>
      <c r="AH29" s="91">
        <v>72</v>
      </c>
      <c r="AI29" s="91">
        <v>26</v>
      </c>
      <c r="AJ29" s="147" t="s">
        <v>26</v>
      </c>
      <c r="AK29" s="148" t="s">
        <v>26</v>
      </c>
      <c r="AL29" s="149" t="s">
        <v>26</v>
      </c>
      <c r="AM29" s="150" t="s">
        <v>26</v>
      </c>
      <c r="AN29" s="148" t="s">
        <v>26</v>
      </c>
      <c r="AO29" s="148" t="s">
        <v>26</v>
      </c>
      <c r="AP29" s="88">
        <f t="shared" ref="AP29:AP34" si="23">SUM(AQ29:AR29)</f>
        <v>1312</v>
      </c>
      <c r="AQ29" s="91">
        <v>576</v>
      </c>
      <c r="AR29" s="96">
        <v>736</v>
      </c>
    </row>
    <row r="30" spans="1:44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51" t="s">
        <v>28</v>
      </c>
      <c r="AK30" s="152" t="s">
        <v>28</v>
      </c>
      <c r="AL30" s="153" t="s">
        <v>28</v>
      </c>
      <c r="AM30" s="154" t="s">
        <v>28</v>
      </c>
      <c r="AN30" s="152" t="s">
        <v>28</v>
      </c>
      <c r="AO30" s="152" t="s">
        <v>28</v>
      </c>
      <c r="AP30" s="102">
        <f t="shared" si="23"/>
        <v>1249</v>
      </c>
      <c r="AQ30" s="103">
        <v>564</v>
      </c>
      <c r="AR30" s="108">
        <v>685</v>
      </c>
    </row>
    <row r="31" spans="1:44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47" t="s">
        <v>26</v>
      </c>
      <c r="AK31" s="148" t="s">
        <v>26</v>
      </c>
      <c r="AL31" s="149" t="s">
        <v>26</v>
      </c>
      <c r="AM31" s="150" t="s">
        <v>26</v>
      </c>
      <c r="AN31" s="148" t="s">
        <v>26</v>
      </c>
      <c r="AO31" s="148" t="s">
        <v>26</v>
      </c>
      <c r="AP31" s="88">
        <f t="shared" si="23"/>
        <v>1368</v>
      </c>
      <c r="AQ31" s="91">
        <v>615</v>
      </c>
      <c r="AR31" s="96">
        <v>753</v>
      </c>
    </row>
    <row r="32" spans="1:44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51" t="s">
        <v>28</v>
      </c>
      <c r="AK32" s="152" t="s">
        <v>28</v>
      </c>
      <c r="AL32" s="153" t="s">
        <v>28</v>
      </c>
      <c r="AM32" s="154" t="s">
        <v>28</v>
      </c>
      <c r="AN32" s="152" t="s">
        <v>28</v>
      </c>
      <c r="AO32" s="152" t="s">
        <v>28</v>
      </c>
      <c r="AP32" s="102">
        <f t="shared" si="23"/>
        <v>1263</v>
      </c>
      <c r="AQ32" s="103">
        <v>594</v>
      </c>
      <c r="AR32" s="108">
        <v>669</v>
      </c>
    </row>
    <row r="33" spans="1:44" s="15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90" t="s">
        <v>26</v>
      </c>
      <c r="AK33" s="191" t="s">
        <v>26</v>
      </c>
      <c r="AL33" s="192" t="s">
        <v>26</v>
      </c>
      <c r="AM33" s="193" t="s">
        <v>26</v>
      </c>
      <c r="AN33" s="191" t="s">
        <v>26</v>
      </c>
      <c r="AO33" s="191" t="s">
        <v>26</v>
      </c>
      <c r="AP33" s="71">
        <f t="shared" si="23"/>
        <v>1381</v>
      </c>
      <c r="AQ33" s="74">
        <v>631</v>
      </c>
      <c r="AR33" s="79">
        <v>750</v>
      </c>
    </row>
    <row r="34" spans="1:44" s="155" customFormat="1" ht="22.5" customHeight="1">
      <c r="A34" s="66">
        <v>28.3</v>
      </c>
      <c r="B34" s="67" t="s">
        <v>9</v>
      </c>
      <c r="C34" s="68">
        <f t="shared" si="13"/>
        <v>11174</v>
      </c>
      <c r="D34" s="69">
        <v>5644</v>
      </c>
      <c r="E34" s="70">
        <v>5530</v>
      </c>
      <c r="F34" s="71">
        <f t="shared" si="14"/>
        <v>7793</v>
      </c>
      <c r="G34" s="80">
        <v>3803</v>
      </c>
      <c r="H34" s="81">
        <v>3990</v>
      </c>
      <c r="I34" s="71">
        <f t="shared" si="15"/>
        <v>508</v>
      </c>
      <c r="J34" s="80">
        <v>240</v>
      </c>
      <c r="K34" s="81">
        <v>268</v>
      </c>
      <c r="L34" s="68">
        <f t="shared" si="16"/>
        <v>732</v>
      </c>
      <c r="M34" s="80">
        <v>699</v>
      </c>
      <c r="N34" s="80">
        <v>33</v>
      </c>
      <c r="O34" s="71">
        <f t="shared" si="17"/>
        <v>537</v>
      </c>
      <c r="P34" s="80">
        <v>180</v>
      </c>
      <c r="Q34" s="81">
        <v>357</v>
      </c>
      <c r="R34" s="71">
        <f t="shared" si="18"/>
        <v>111</v>
      </c>
      <c r="S34" s="80"/>
      <c r="T34" s="81">
        <v>111</v>
      </c>
      <c r="U34" s="76" t="s">
        <v>28</v>
      </c>
      <c r="V34" s="77" t="s">
        <v>28</v>
      </c>
      <c r="W34" s="78" t="s">
        <v>28</v>
      </c>
      <c r="X34" s="68">
        <f t="shared" si="19"/>
        <v>88</v>
      </c>
      <c r="Y34" s="80">
        <v>68</v>
      </c>
      <c r="Z34" s="80">
        <v>20</v>
      </c>
      <c r="AA34" s="71">
        <f t="shared" si="20"/>
        <v>36</v>
      </c>
      <c r="AB34" s="80">
        <v>2</v>
      </c>
      <c r="AC34" s="81">
        <v>34</v>
      </c>
      <c r="AD34" s="71">
        <f t="shared" si="21"/>
        <v>43</v>
      </c>
      <c r="AE34" s="80">
        <v>8</v>
      </c>
      <c r="AF34" s="81">
        <v>35</v>
      </c>
      <c r="AG34" s="68">
        <f t="shared" si="22"/>
        <v>61</v>
      </c>
      <c r="AH34" s="80">
        <v>39</v>
      </c>
      <c r="AI34" s="80">
        <v>22</v>
      </c>
      <c r="AJ34" s="190" t="s">
        <v>28</v>
      </c>
      <c r="AK34" s="194" t="s">
        <v>28</v>
      </c>
      <c r="AL34" s="195" t="s">
        <v>28</v>
      </c>
      <c r="AM34" s="193" t="s">
        <v>28</v>
      </c>
      <c r="AN34" s="194" t="s">
        <v>28</v>
      </c>
      <c r="AO34" s="194" t="s">
        <v>28</v>
      </c>
      <c r="AP34" s="71">
        <f t="shared" si="23"/>
        <v>1265</v>
      </c>
      <c r="AQ34" s="80">
        <v>605</v>
      </c>
      <c r="AR34" s="82">
        <v>660</v>
      </c>
    </row>
    <row r="35" spans="1:44" s="155" customFormat="1" ht="22.5" customHeight="1">
      <c r="A35" s="83" t="s">
        <v>25</v>
      </c>
      <c r="B35" s="84" t="s">
        <v>8</v>
      </c>
      <c r="C35" s="85">
        <f t="shared" ref="C35:C40" si="24">SUM(D35:E35)</f>
        <v>12310</v>
      </c>
      <c r="D35" s="86">
        <v>6241</v>
      </c>
      <c r="E35" s="87">
        <v>6069</v>
      </c>
      <c r="F35" s="88">
        <f t="shared" ref="F35:F40" si="25">SUM(G35:H35)</f>
        <v>8699</v>
      </c>
      <c r="G35" s="89">
        <v>4278</v>
      </c>
      <c r="H35" s="90">
        <v>4421</v>
      </c>
      <c r="I35" s="88">
        <f t="shared" ref="I35:I40" si="26">SUM(J35:K35)</f>
        <v>455</v>
      </c>
      <c r="J35" s="91">
        <v>220</v>
      </c>
      <c r="K35" s="92">
        <v>235</v>
      </c>
      <c r="L35" s="85">
        <f t="shared" ref="L35:L40" si="27">SUM(M35:N35)</f>
        <v>742</v>
      </c>
      <c r="M35" s="91">
        <v>709</v>
      </c>
      <c r="N35" s="91">
        <v>33</v>
      </c>
      <c r="O35" s="88">
        <f t="shared" ref="O35:O40" si="28">SUM(P35:Q35)</f>
        <v>598</v>
      </c>
      <c r="P35" s="91">
        <v>244</v>
      </c>
      <c r="Q35" s="92">
        <v>354</v>
      </c>
      <c r="R35" s="88">
        <f t="shared" ref="R35:R40" si="29">SUM(S35:T35)</f>
        <v>102</v>
      </c>
      <c r="S35" s="91"/>
      <c r="T35" s="92">
        <v>102</v>
      </c>
      <c r="U35" s="93">
        <f>SUM(V35:W35)</f>
        <v>0</v>
      </c>
      <c r="V35" s="94" t="s">
        <v>26</v>
      </c>
      <c r="W35" s="95" t="s">
        <v>26</v>
      </c>
      <c r="X35" s="85">
        <f t="shared" ref="X35:X40" si="30">SUM(Y35:Z35)</f>
        <v>127</v>
      </c>
      <c r="Y35" s="91">
        <v>86</v>
      </c>
      <c r="Z35" s="91">
        <v>41</v>
      </c>
      <c r="AA35" s="88">
        <f t="shared" ref="AA35:AA40" si="31">SUM(AB35:AC35)</f>
        <v>33</v>
      </c>
      <c r="AB35" s="91">
        <v>1</v>
      </c>
      <c r="AC35" s="92">
        <v>32</v>
      </c>
      <c r="AD35" s="88">
        <f t="shared" ref="AD35:AD40" si="32">SUM(AE35:AF35)</f>
        <v>42</v>
      </c>
      <c r="AE35" s="91">
        <v>14</v>
      </c>
      <c r="AF35" s="92">
        <v>28</v>
      </c>
      <c r="AG35" s="85">
        <f t="shared" ref="AG35:AG40" si="33">SUM(AH35:AI35)</f>
        <v>99</v>
      </c>
      <c r="AH35" s="91">
        <v>73</v>
      </c>
      <c r="AI35" s="91">
        <v>26</v>
      </c>
      <c r="AJ35" s="147" t="s">
        <v>26</v>
      </c>
      <c r="AK35" s="148" t="s">
        <v>26</v>
      </c>
      <c r="AL35" s="149" t="s">
        <v>26</v>
      </c>
      <c r="AM35" s="150" t="s">
        <v>26</v>
      </c>
      <c r="AN35" s="148" t="s">
        <v>26</v>
      </c>
      <c r="AO35" s="148" t="s">
        <v>26</v>
      </c>
      <c r="AP35" s="88">
        <f t="shared" ref="AP35:AP40" si="34">SUM(AQ35:AR35)</f>
        <v>1413</v>
      </c>
      <c r="AQ35" s="91">
        <v>616</v>
      </c>
      <c r="AR35" s="96">
        <v>797</v>
      </c>
    </row>
    <row r="36" spans="1:44" s="155" customFormat="1" ht="22.5" customHeight="1">
      <c r="A36" s="97">
        <v>29.3</v>
      </c>
      <c r="B36" s="98" t="s">
        <v>9</v>
      </c>
      <c r="C36" s="99">
        <f t="shared" si="24"/>
        <v>11337</v>
      </c>
      <c r="D36" s="100">
        <v>5740</v>
      </c>
      <c r="E36" s="101">
        <v>5597</v>
      </c>
      <c r="F36" s="102">
        <f t="shared" si="25"/>
        <v>7928</v>
      </c>
      <c r="G36" s="103">
        <v>3897</v>
      </c>
      <c r="H36" s="104">
        <v>4031</v>
      </c>
      <c r="I36" s="102">
        <f t="shared" si="26"/>
        <v>483</v>
      </c>
      <c r="J36" s="103">
        <v>237</v>
      </c>
      <c r="K36" s="104">
        <v>246</v>
      </c>
      <c r="L36" s="99">
        <f t="shared" si="27"/>
        <v>714</v>
      </c>
      <c r="M36" s="103">
        <v>676</v>
      </c>
      <c r="N36" s="103">
        <v>38</v>
      </c>
      <c r="O36" s="102">
        <f t="shared" si="28"/>
        <v>557</v>
      </c>
      <c r="P36" s="103">
        <v>203</v>
      </c>
      <c r="Q36" s="104">
        <v>354</v>
      </c>
      <c r="R36" s="102">
        <f t="shared" si="29"/>
        <v>86</v>
      </c>
      <c r="S36" s="103"/>
      <c r="T36" s="104">
        <v>86</v>
      </c>
      <c r="U36" s="105" t="s">
        <v>28</v>
      </c>
      <c r="V36" s="106" t="s">
        <v>28</v>
      </c>
      <c r="W36" s="107" t="s">
        <v>28</v>
      </c>
      <c r="X36" s="99">
        <f t="shared" si="30"/>
        <v>97</v>
      </c>
      <c r="Y36" s="103">
        <v>61</v>
      </c>
      <c r="Z36" s="103">
        <v>36</v>
      </c>
      <c r="AA36" s="102">
        <f t="shared" si="31"/>
        <v>31</v>
      </c>
      <c r="AB36" s="103"/>
      <c r="AC36" s="104">
        <v>31</v>
      </c>
      <c r="AD36" s="102">
        <f t="shared" si="32"/>
        <v>44</v>
      </c>
      <c r="AE36" s="103">
        <v>11</v>
      </c>
      <c r="AF36" s="104">
        <v>33</v>
      </c>
      <c r="AG36" s="99">
        <f t="shared" si="33"/>
        <v>46</v>
      </c>
      <c r="AH36" s="103">
        <v>29</v>
      </c>
      <c r="AI36" s="103">
        <v>17</v>
      </c>
      <c r="AJ36" s="151" t="s">
        <v>28</v>
      </c>
      <c r="AK36" s="152" t="s">
        <v>28</v>
      </c>
      <c r="AL36" s="153" t="s">
        <v>28</v>
      </c>
      <c r="AM36" s="154" t="s">
        <v>28</v>
      </c>
      <c r="AN36" s="152" t="s">
        <v>28</v>
      </c>
      <c r="AO36" s="152" t="s">
        <v>28</v>
      </c>
      <c r="AP36" s="102">
        <f t="shared" si="34"/>
        <v>1351</v>
      </c>
      <c r="AQ36" s="103">
        <v>626</v>
      </c>
      <c r="AR36" s="108">
        <v>725</v>
      </c>
    </row>
    <row r="37" spans="1:44" s="155" customFormat="1" ht="22.5" customHeight="1">
      <c r="A37" s="83" t="s">
        <v>25</v>
      </c>
      <c r="B37" s="84" t="s">
        <v>8</v>
      </c>
      <c r="C37" s="85">
        <f t="shared" si="24"/>
        <v>12066</v>
      </c>
      <c r="D37" s="86">
        <v>6119</v>
      </c>
      <c r="E37" s="87">
        <v>5947</v>
      </c>
      <c r="F37" s="88">
        <f t="shared" si="25"/>
        <v>8537</v>
      </c>
      <c r="G37" s="89">
        <v>4180</v>
      </c>
      <c r="H37" s="90">
        <v>4357</v>
      </c>
      <c r="I37" s="88">
        <f t="shared" si="26"/>
        <v>454</v>
      </c>
      <c r="J37" s="91">
        <v>207</v>
      </c>
      <c r="K37" s="92">
        <v>247</v>
      </c>
      <c r="L37" s="85">
        <f t="shared" si="27"/>
        <v>688</v>
      </c>
      <c r="M37" s="91">
        <v>650</v>
      </c>
      <c r="N37" s="91">
        <v>38</v>
      </c>
      <c r="O37" s="88">
        <f t="shared" si="28"/>
        <v>632</v>
      </c>
      <c r="P37" s="91">
        <v>249</v>
      </c>
      <c r="Q37" s="92">
        <v>383</v>
      </c>
      <c r="R37" s="88">
        <f t="shared" si="29"/>
        <v>99</v>
      </c>
      <c r="S37" s="91">
        <v>1</v>
      </c>
      <c r="T37" s="92">
        <v>98</v>
      </c>
      <c r="U37" s="93">
        <f>SUM(V37:W37)</f>
        <v>0</v>
      </c>
      <c r="V37" s="94" t="s">
        <v>26</v>
      </c>
      <c r="W37" s="95" t="s">
        <v>26</v>
      </c>
      <c r="X37" s="85">
        <f t="shared" si="30"/>
        <v>98</v>
      </c>
      <c r="Y37" s="91">
        <v>69</v>
      </c>
      <c r="Z37" s="91">
        <v>29</v>
      </c>
      <c r="AA37" s="88">
        <f t="shared" si="31"/>
        <v>34</v>
      </c>
      <c r="AB37" s="91">
        <v>6</v>
      </c>
      <c r="AC37" s="92">
        <v>28</v>
      </c>
      <c r="AD37" s="88">
        <f t="shared" si="32"/>
        <v>47</v>
      </c>
      <c r="AE37" s="91">
        <v>9</v>
      </c>
      <c r="AF37" s="92">
        <v>38</v>
      </c>
      <c r="AG37" s="85">
        <f t="shared" si="33"/>
        <v>90</v>
      </c>
      <c r="AH37" s="91">
        <v>64</v>
      </c>
      <c r="AI37" s="91">
        <v>26</v>
      </c>
      <c r="AJ37" s="147" t="s">
        <v>26</v>
      </c>
      <c r="AK37" s="148" t="s">
        <v>26</v>
      </c>
      <c r="AL37" s="149" t="s">
        <v>26</v>
      </c>
      <c r="AM37" s="150" t="s">
        <v>26</v>
      </c>
      <c r="AN37" s="148" t="s">
        <v>26</v>
      </c>
      <c r="AO37" s="148" t="s">
        <v>26</v>
      </c>
      <c r="AP37" s="88">
        <f t="shared" si="34"/>
        <v>1387</v>
      </c>
      <c r="AQ37" s="91">
        <v>684</v>
      </c>
      <c r="AR37" s="96">
        <v>703</v>
      </c>
    </row>
    <row r="38" spans="1:44" s="155" customFormat="1" ht="22.5" customHeight="1">
      <c r="A38" s="97">
        <v>30.3</v>
      </c>
      <c r="B38" s="98" t="s">
        <v>9</v>
      </c>
      <c r="C38" s="99">
        <f t="shared" si="24"/>
        <v>11047</v>
      </c>
      <c r="D38" s="100">
        <v>5549</v>
      </c>
      <c r="E38" s="101">
        <v>5498</v>
      </c>
      <c r="F38" s="102">
        <f t="shared" si="25"/>
        <v>7671</v>
      </c>
      <c r="G38" s="103">
        <v>3748</v>
      </c>
      <c r="H38" s="104">
        <v>3923</v>
      </c>
      <c r="I38" s="102">
        <f t="shared" si="26"/>
        <v>480</v>
      </c>
      <c r="J38" s="103">
        <v>213</v>
      </c>
      <c r="K38" s="104">
        <v>267</v>
      </c>
      <c r="L38" s="99">
        <f t="shared" si="27"/>
        <v>689</v>
      </c>
      <c r="M38" s="103">
        <v>649</v>
      </c>
      <c r="N38" s="103">
        <v>40</v>
      </c>
      <c r="O38" s="102">
        <f t="shared" si="28"/>
        <v>568</v>
      </c>
      <c r="P38" s="103">
        <v>205</v>
      </c>
      <c r="Q38" s="104">
        <v>363</v>
      </c>
      <c r="R38" s="102">
        <f t="shared" si="29"/>
        <v>118</v>
      </c>
      <c r="S38" s="103"/>
      <c r="T38" s="104">
        <v>118</v>
      </c>
      <c r="U38" s="105" t="s">
        <v>28</v>
      </c>
      <c r="V38" s="106" t="s">
        <v>28</v>
      </c>
      <c r="W38" s="107" t="s">
        <v>28</v>
      </c>
      <c r="X38" s="99">
        <f t="shared" si="30"/>
        <v>75</v>
      </c>
      <c r="Y38" s="103">
        <v>57</v>
      </c>
      <c r="Z38" s="103">
        <v>18</v>
      </c>
      <c r="AA38" s="102">
        <f t="shared" si="31"/>
        <v>31</v>
      </c>
      <c r="AB38" s="103">
        <v>5</v>
      </c>
      <c r="AC38" s="104">
        <v>26</v>
      </c>
      <c r="AD38" s="102">
        <f t="shared" si="32"/>
        <v>41</v>
      </c>
      <c r="AE38" s="103">
        <v>7</v>
      </c>
      <c r="AF38" s="104">
        <v>34</v>
      </c>
      <c r="AG38" s="99">
        <f t="shared" si="33"/>
        <v>53</v>
      </c>
      <c r="AH38" s="103">
        <v>37</v>
      </c>
      <c r="AI38" s="103">
        <v>16</v>
      </c>
      <c r="AJ38" s="151" t="s">
        <v>28</v>
      </c>
      <c r="AK38" s="152" t="s">
        <v>28</v>
      </c>
      <c r="AL38" s="153" t="s">
        <v>28</v>
      </c>
      <c r="AM38" s="154" t="s">
        <v>28</v>
      </c>
      <c r="AN38" s="152" t="s">
        <v>28</v>
      </c>
      <c r="AO38" s="152" t="s">
        <v>28</v>
      </c>
      <c r="AP38" s="102">
        <f t="shared" si="34"/>
        <v>1321</v>
      </c>
      <c r="AQ38" s="103">
        <v>628</v>
      </c>
      <c r="AR38" s="108">
        <v>693</v>
      </c>
    </row>
    <row r="39" spans="1:44" s="155" customFormat="1" ht="22.5" customHeight="1">
      <c r="A39" s="156" t="s">
        <v>25</v>
      </c>
      <c r="B39" s="157" t="s">
        <v>8</v>
      </c>
      <c r="C39" s="158">
        <f t="shared" si="24"/>
        <v>11686</v>
      </c>
      <c r="D39" s="159">
        <f>G39+J39+M39+P39+S39+Y39+AB39+AE39+AH39+AQ39</f>
        <v>5986</v>
      </c>
      <c r="E39" s="160">
        <f>H39+K39+N39+Q39+T39+Z39+AC39+AF39+AI39+AR39</f>
        <v>5700</v>
      </c>
      <c r="F39" s="161">
        <f t="shared" si="25"/>
        <v>8200</v>
      </c>
      <c r="G39" s="162">
        <v>4081</v>
      </c>
      <c r="H39" s="163">
        <v>4119</v>
      </c>
      <c r="I39" s="161">
        <f t="shared" si="26"/>
        <v>405</v>
      </c>
      <c r="J39" s="164">
        <v>190</v>
      </c>
      <c r="K39" s="165">
        <v>215</v>
      </c>
      <c r="L39" s="158">
        <f t="shared" si="27"/>
        <v>667</v>
      </c>
      <c r="M39" s="164">
        <v>624</v>
      </c>
      <c r="N39" s="164">
        <v>43</v>
      </c>
      <c r="O39" s="161">
        <f t="shared" si="28"/>
        <v>609</v>
      </c>
      <c r="P39" s="164">
        <v>237</v>
      </c>
      <c r="Q39" s="165">
        <v>372</v>
      </c>
      <c r="R39" s="161">
        <f t="shared" si="29"/>
        <v>99</v>
      </c>
      <c r="S39" s="164"/>
      <c r="T39" s="165">
        <v>99</v>
      </c>
      <c r="U39" s="166">
        <f>SUM(V39:W39)</f>
        <v>0</v>
      </c>
      <c r="V39" s="167" t="s">
        <v>26</v>
      </c>
      <c r="W39" s="168" t="s">
        <v>26</v>
      </c>
      <c r="X39" s="158">
        <f t="shared" si="30"/>
        <v>105</v>
      </c>
      <c r="Y39" s="164">
        <v>74</v>
      </c>
      <c r="Z39" s="164">
        <v>31</v>
      </c>
      <c r="AA39" s="161">
        <f t="shared" si="31"/>
        <v>27</v>
      </c>
      <c r="AB39" s="164">
        <v>4</v>
      </c>
      <c r="AC39" s="165">
        <v>23</v>
      </c>
      <c r="AD39" s="161">
        <f t="shared" si="32"/>
        <v>47</v>
      </c>
      <c r="AE39" s="164">
        <v>9</v>
      </c>
      <c r="AF39" s="165">
        <v>38</v>
      </c>
      <c r="AG39" s="158">
        <f t="shared" si="33"/>
        <v>90</v>
      </c>
      <c r="AH39" s="164">
        <v>63</v>
      </c>
      <c r="AI39" s="164">
        <v>27</v>
      </c>
      <c r="AJ39" s="169" t="s">
        <v>26</v>
      </c>
      <c r="AK39" s="170" t="s">
        <v>26</v>
      </c>
      <c r="AL39" s="171" t="s">
        <v>26</v>
      </c>
      <c r="AM39" s="172" t="s">
        <v>26</v>
      </c>
      <c r="AN39" s="170" t="s">
        <v>26</v>
      </c>
      <c r="AO39" s="170" t="s">
        <v>26</v>
      </c>
      <c r="AP39" s="161">
        <f t="shared" si="34"/>
        <v>1437</v>
      </c>
      <c r="AQ39" s="164">
        <v>704</v>
      </c>
      <c r="AR39" s="173">
        <v>733</v>
      </c>
    </row>
    <row r="40" spans="1:44" s="155" customFormat="1" ht="22.5" customHeight="1">
      <c r="A40" s="174">
        <v>31.3</v>
      </c>
      <c r="B40" s="175" t="s">
        <v>9</v>
      </c>
      <c r="C40" s="176">
        <f t="shared" si="24"/>
        <v>10597</v>
      </c>
      <c r="D40" s="177">
        <f>G40+J40+M40+P40+S40+Y40+AB40+AE40+AH40+AQ40</f>
        <v>5392</v>
      </c>
      <c r="E40" s="178">
        <f>H40+K40+N40+Q40+T40+Z40+AC40+AF40+AI40+AR40</f>
        <v>5205</v>
      </c>
      <c r="F40" s="179">
        <f t="shared" si="25"/>
        <v>7378</v>
      </c>
      <c r="G40" s="180">
        <v>3624</v>
      </c>
      <c r="H40" s="181">
        <v>3754</v>
      </c>
      <c r="I40" s="179">
        <f t="shared" si="26"/>
        <v>378</v>
      </c>
      <c r="J40" s="180">
        <v>173</v>
      </c>
      <c r="K40" s="181">
        <v>205</v>
      </c>
      <c r="L40" s="176">
        <f t="shared" si="27"/>
        <v>696</v>
      </c>
      <c r="M40" s="180">
        <v>653</v>
      </c>
      <c r="N40" s="180">
        <v>43</v>
      </c>
      <c r="O40" s="179">
        <f t="shared" si="28"/>
        <v>578</v>
      </c>
      <c r="P40" s="180">
        <v>215</v>
      </c>
      <c r="Q40" s="181">
        <v>363</v>
      </c>
      <c r="R40" s="179">
        <f t="shared" si="29"/>
        <v>101</v>
      </c>
      <c r="S40" s="180">
        <v>1</v>
      </c>
      <c r="T40" s="181">
        <v>100</v>
      </c>
      <c r="U40" s="182" t="s">
        <v>28</v>
      </c>
      <c r="V40" s="183" t="s">
        <v>28</v>
      </c>
      <c r="W40" s="184" t="s">
        <v>28</v>
      </c>
      <c r="X40" s="176">
        <f t="shared" si="30"/>
        <v>104</v>
      </c>
      <c r="Y40" s="180">
        <v>79</v>
      </c>
      <c r="Z40" s="180">
        <v>25</v>
      </c>
      <c r="AA40" s="179">
        <f t="shared" si="31"/>
        <v>17</v>
      </c>
      <c r="AB40" s="180">
        <v>2</v>
      </c>
      <c r="AC40" s="181">
        <v>15</v>
      </c>
      <c r="AD40" s="179">
        <f t="shared" si="32"/>
        <v>35</v>
      </c>
      <c r="AE40" s="180">
        <v>9</v>
      </c>
      <c r="AF40" s="181">
        <v>26</v>
      </c>
      <c r="AG40" s="176">
        <f t="shared" si="33"/>
        <v>42</v>
      </c>
      <c r="AH40" s="180">
        <v>27</v>
      </c>
      <c r="AI40" s="180">
        <v>15</v>
      </c>
      <c r="AJ40" s="185" t="s">
        <v>28</v>
      </c>
      <c r="AK40" s="186" t="s">
        <v>28</v>
      </c>
      <c r="AL40" s="187" t="s">
        <v>28</v>
      </c>
      <c r="AM40" s="188" t="s">
        <v>28</v>
      </c>
      <c r="AN40" s="186" t="s">
        <v>28</v>
      </c>
      <c r="AO40" s="186" t="s">
        <v>28</v>
      </c>
      <c r="AP40" s="179">
        <f t="shared" si="34"/>
        <v>1268</v>
      </c>
      <c r="AQ40" s="180">
        <v>609</v>
      </c>
      <c r="AR40" s="189">
        <v>659</v>
      </c>
    </row>
    <row r="41" spans="1:44" s="114" customFormat="1" ht="12">
      <c r="C41" s="114" t="s">
        <v>39</v>
      </c>
    </row>
    <row r="42" spans="1:44">
      <c r="C42" s="196" t="s">
        <v>40</v>
      </c>
    </row>
  </sheetData>
  <phoneticPr fontId="8"/>
  <pageMargins left="0.75" right="0.47" top="0.56000000000000005" bottom="0.55000000000000004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（４）志望状況</vt:lpstr>
      <vt:lpstr>'（４）志望状況'!Print_Area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2019-02-22T05:23:49Z</cp:lastPrinted>
  <dcterms:created xsi:type="dcterms:W3CDTF">1998-07-09T06:08:22Z</dcterms:created>
  <dcterms:modified xsi:type="dcterms:W3CDTF">2019-06-26T11:09:04Z</dcterms:modified>
</cp:coreProperties>
</file>