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O36" i="9"/>
  <c r="BE36" i="9"/>
  <c r="AM36" i="9"/>
  <c r="CO35" i="9"/>
  <c r="BE35" i="9"/>
  <c r="AM35" i="9"/>
  <c r="CO34" i="9"/>
  <c r="BW34" i="9"/>
  <c r="BW35" i="9" s="1"/>
  <c r="BW36" i="9" s="1"/>
  <c r="BW37" i="9" s="1"/>
  <c r="BW38" i="9" s="1"/>
  <c r="BW39" i="9" s="1"/>
  <c r="BW40" i="9" s="1"/>
  <c r="BW41" i="9" s="1"/>
  <c r="BW42" i="9" s="1"/>
  <c r="BW43" i="9" s="1"/>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alcChain>
</file>

<file path=xl/sharedStrings.xml><?xml version="1.0" encoding="utf-8"?>
<sst xmlns="http://schemas.openxmlformats.org/spreadsheetml/2006/main" count="1074" uniqueCount="572">
  <si>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</si>
  <si>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</si>
  <si>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</si>
  <si>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</si>
  <si>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</si>
  <si>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</si>
  <si>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</si>
  <si>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</si>
  <si>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</si>
  <si>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</si>
  <si>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</si>
  <si>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</si>
  <si>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</si>
  <si>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</si>
  <si>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</si>
  <si>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</si>
  <si>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</si>
  <si>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</si>
  <si>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</si>
  <si>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</si>
  <si>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</si>
  <si>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</si>
  <si>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</si>
  <si>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</si>
  <si>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</si>
  <si>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</si>
  <si>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</si>
  <si>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</si>
  <si>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</si>
  <si>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</si>
  <si>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</si>
  <si>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</si>
  <si>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</si>
  <si>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</si>
  <si>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</si>
  <si>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</si>
  <si>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</si>
  <si>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</si>
  <si>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</si>
  <si>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</si>
  <si>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</si>
  <si>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</si>
  <si>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</si>
  <si>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</si>
  <si>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</si>
  <si>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</si>
  <si>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</si>
  <si>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</si>
  <si>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</si>
  <si>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</si>
  <si>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</si>
  <si>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</si>
  <si>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</si>
  <si>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</si>
  <si>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</si>
  <si>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</si>
  <si>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</si>
  <si>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</si>
  <si>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</si>
  <si>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</si>
  <si>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</si>
  <si>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</si>
  <si>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</si>
  <si>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</si>
  <si>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</si>
  <si>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</si>
  <si>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</si>
  <si>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</si>
  <si>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</si>
  <si>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</si>
  <si>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</si>
  <si>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</si>
  <si>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</si>
  <si>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</si>
  <si>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</si>
  <si>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</si>
  <si>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</si>
  <si>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</si>
  <si>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</si>
  <si>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</si>
  <si>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</si>
  <si>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</si>
  <si>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甲良町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</si>
  <si>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</si>
  <si>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</si>
  <si>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</si>
  <si>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</si>
  <si>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</si>
  <si>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</si>
  <si>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</si>
  <si>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</si>
  <si>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</si>
  <si>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</si>
  <si>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</si>
  <si>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</si>
  <si>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</si>
  <si>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</si>
  <si>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</si>
  <si>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</si>
  <si>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</si>
  <si>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</si>
  <si>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</si>
  <si>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</si>
  <si>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</si>
  <si>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</si>
  <si>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</si>
  <si>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</si>
  <si>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</si>
  <si>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</si>
  <si>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</si>
  <si>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</si>
  <si>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</si>
  <si>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</si>
  <si>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</si>
  <si>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</si>
  <si>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</si>
  <si>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</si>
  <si>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</si>
  <si>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</si>
  <si>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</si>
  <si>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</si>
  <si>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</si>
  <si>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</si>
  <si>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</si>
  <si>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</si>
  <si>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</si>
  <si>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</si>
  <si>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</si>
  <si>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</si>
  <si>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</si>
  <si>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</si>
  <si>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</si>
  <si>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</si>
  <si>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</si>
  <si>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</si>
  <si>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</si>
  <si>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</si>
  <si>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</si>
  <si>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</si>
  <si>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</si>
  <si>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</si>
  <si>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</si>
  <si>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</si>
  <si>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</si>
  <si>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</si>
  <si>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</si>
  <si>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</si>
  <si>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</si>
  <si>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</si>
  <si>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</si>
  <si>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</si>
  <si>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</si>
  <si>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</si>
  <si>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</si>
  <si>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</si>
  <si>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</si>
  <si>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</si>
  <si>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</si>
  <si>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</si>
  <si>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</si>
  <si>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</si>
  <si>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</si>
  <si>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</si>
  <si>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</si>
  <si>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</si>
  <si>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</si>
  <si>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</si>
  <si>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</si>
  <si>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</si>
  <si>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</si>
  <si>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</si>
  <si>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</si>
  <si>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</si>
  <si>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</si>
  <si>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</si>
  <si>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</si>
  <si>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</si>
  <si>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</si>
  <si>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</si>
  <si>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</si>
  <si>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</si>
  <si>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</si>
  <si>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</si>
  <si>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</si>
  <si>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</si>
  <si>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</si>
  <si>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</si>
  <si>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</si>
  <si>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</si>
  <si>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</si>
  <si>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</si>
  <si>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</si>
  <si>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</si>
  <si>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</si>
  <si>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</si>
  <si>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</si>
  <si>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</si>
  <si>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滋賀県甲良町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</si>
  <si>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</si>
  <si>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</si>
  <si>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</si>
  <si>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</si>
  <si>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</si>
  <si>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</si>
  <si>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</si>
  <si>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</si>
  <si>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</si>
  <si>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</si>
  <si>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</si>
  <si>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</si>
  <si>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</si>
  <si>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</si>
  <si>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</si>
  <si>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</si>
  <si>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</si>
  <si>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</si>
  <si>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</si>
  <si>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</si>
  <si>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</si>
  <si>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</si>
  <si>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</si>
  <si>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</si>
  <si>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</si>
  <si>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</si>
  <si>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</si>
  <si>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</si>
  <si>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</si>
  <si>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</si>
  <si>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</si>
  <si>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</si>
  <si>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</si>
  <si>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</si>
  <si>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</si>
  <si>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</si>
  <si>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</si>
  <si>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</si>
  <si>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</si>
  <si>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</si>
  <si>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</si>
  <si>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</si>
  <si>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</si>
  <si>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</si>
  <si>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</si>
  <si>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</si>
  <si>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</si>
  <si>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</si>
  <si>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</si>
  <si>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</si>
  <si>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</si>
  <si>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</si>
  <si>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</si>
  <si>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</si>
  <si>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</si>
  <si>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</si>
  <si>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</si>
  <si>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</si>
  <si>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</si>
  <si>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</si>
  <si>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</si>
  <si>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</si>
  <si>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</si>
  <si>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</si>
  <si>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</si>
  <si>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</si>
  <si>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</si>
  <si>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</si>
  <si>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</si>
  <si>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</si>
  <si>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</si>
  <si>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</si>
  <si>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</si>
  <si>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</si>
  <si>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</si>
  <si>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</si>
  <si>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</si>
  <si>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</si>
  <si>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</si>
  <si>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</si>
  <si>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</si>
  <si>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</si>
  <si>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</si>
  <si>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</si>
  <si>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</si>
  <si>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</si>
  <si>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</si>
  <si>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</si>
  <si>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</si>
  <si>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</si>
  <si>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</si>
  <si>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</si>
  <si>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</si>
  <si>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</si>
  <si>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</si>
  <si>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</si>
  <si>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</si>
  <si>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</si>
  <si>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</si>
  <si>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</si>
  <si>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</si>
  <si>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</si>
  <si>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</si>
  <si>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</si>
  <si>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</si>
  <si>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</si>
  <si>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</si>
  <si>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</si>
  <si>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</si>
  <si>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</si>
  <si>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</si>
  <si>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</si>
  <si>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</si>
  <si>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</si>
  <si>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</si>
  <si>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</si>
  <si>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</si>
  <si>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</si>
  <si>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</si>
  <si>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</si>
  <si>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</si>
  <si>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</si>
  <si>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</si>
  <si>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</si>
  <si>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</si>
  <si>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</si>
  <si>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</si>
  <si>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</si>
  <si>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</si>
  <si>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</si>
  <si>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</si>
  <si>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</si>
  <si>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</si>
  <si>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</si>
  <si>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</si>
  <si>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</si>
  <si>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</si>
  <si>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</si>
  <si>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</si>
  <si>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</si>
  <si>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</si>
  <si>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</si>
  <si>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</si>
  <si>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</si>
  <si>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</si>
  <si>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</si>
  <si>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</si>
  <si>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</si>
  <si>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滋賀県甲良町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</si>
  <si>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</si>
  <si>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</si>
  <si>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</si>
  <si>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</si>
  <si>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</si>
  <si>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</si>
  <si>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</si>
  <si>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</si>
  <si>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</si>
  <si>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</si>
  <si>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</si>
  <si>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</si>
  <si>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</si>
  <si>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</si>
  <si>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</si>
  <si>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</si>
  <si>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</si>
  <si>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</si>
  <si>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</si>
  <si>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</si>
  <si>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住宅新築資金会計</t>
    <phoneticPr fontId="5"/>
  </si>
  <si>
    <t>土地取得造成会計</t>
    <phoneticPr fontId="5"/>
  </si>
  <si>
    <t>墓地公園会計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</si>
  <si>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</si>
  <si>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</si>
  <si>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</si>
  <si>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</si>
  <si>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</si>
  <si>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</si>
  <si>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</si>
  <si>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</si>
  <si>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</si>
  <si>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</si>
  <si>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</si>
  <si>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</si>
  <si>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</si>
  <si>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</si>
  <si>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</si>
  <si>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</si>
  <si>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</si>
  <si>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</si>
  <si>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</si>
  <si>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</si>
  <si>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</si>
  <si>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</si>
  <si>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</si>
  <si>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</si>
  <si>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</si>
  <si>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</si>
  <si>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</si>
  <si>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</si>
  <si>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</si>
  <si>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</si>
  <si>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</si>
  <si>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</si>
  <si>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</si>
  <si>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</si>
  <si>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</si>
  <si>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</si>
  <si>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</si>
  <si>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</si>
  <si>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</si>
  <si>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</si>
  <si>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</si>
  <si>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</si>
  <si>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</si>
  <si>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</si>
  <si>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</si>
  <si>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</si>
  <si>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</si>
  <si>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</si>
  <si>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</si>
  <si>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</si>
  <si>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</si>
  <si>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</si>
  <si>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</si>
  <si>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</si>
  <si>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</si>
  <si>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</si>
  <si>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</si>
  <si>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</si>
  <si>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</si>
  <si>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</si>
  <si>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</si>
  <si>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</si>
  <si>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</si>
  <si>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</si>
  <si>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</si>
  <si>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</si>
  <si>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</si>
  <si>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</si>
  <si>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</si>
  <si>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</si>
  <si>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</si>
  <si>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</si>
  <si>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</si>
  <si>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</si>
  <si>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</si>
  <si>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</si>
  <si>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</si>
  <si>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</si>
  <si>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</si>
  <si>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</si>
  <si>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</si>
  <si>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</si>
  <si>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</si>
  <si>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</si>
  <si>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</si>
  <si>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</si>
  <si>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</si>
  <si>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</si>
  <si>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</si>
  <si>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</si>
  <si>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</si>
  <si>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</si>
  <si>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</si>
  <si>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</si>
  <si>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</si>
  <si>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</si>
  <si>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</si>
  <si>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</si>
  <si>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</si>
  <si>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</si>
  <si>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</si>
  <si>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</si>
  <si>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</si>
  <si>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</si>
  <si>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</si>
  <si>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</si>
  <si>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</si>
  <si>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</si>
  <si>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</si>
  <si>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</si>
  <si>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</si>
  <si>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</si>
  <si>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</si>
  <si>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</si>
  <si>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</si>
  <si>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</si>
  <si>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</si>
  <si>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</si>
  <si>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</si>
  <si>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</si>
  <si>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</si>
  <si>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</si>
  <si>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</si>
  <si>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</si>
  <si>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</si>
  <si>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</si>
  <si>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</si>
  <si>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</si>
  <si>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</si>
  <si>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</si>
  <si>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</si>
  <si>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</si>
  <si>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</si>
  <si>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</si>
  <si>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</si>
  <si>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</si>
  <si>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</si>
  <si>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</si>
  <si>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</si>
  <si>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</si>
  <si>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</si>
  <si>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</si>
  <si>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</si>
  <si>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</si>
  <si>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</si>
  <si>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</si>
  <si>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</si>
  <si>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</si>
  <si>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</si>
  <si>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</si>
  <si>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</si>
  <si>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</si>
  <si>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</si>
  <si>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</si>
  <si>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</si>
  <si>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5.30</t>
  </si>
  <si>
    <t>▲ 2.28</t>
  </si>
  <si>
    <t>水道事業会計</t>
  </si>
  <si>
    <t>一般会計</t>
  </si>
  <si>
    <t>国民健康保険事業会計</t>
  </si>
  <si>
    <t>介護保険事業会計</t>
  </si>
  <si>
    <t>下水道事業会計</t>
  </si>
  <si>
    <t>後期高齢者医療事業会計</t>
  </si>
  <si>
    <t>土地取得造成会計</t>
  </si>
  <si>
    <t>墓地公園会計</t>
  </si>
  <si>
    <t>その他会計（赤字）</t>
  </si>
  <si>
    <t>その他会計（黒字）</t>
  </si>
  <si>
    <t>-</t>
    <phoneticPr fontId="2"/>
  </si>
  <si>
    <t>-</t>
    <phoneticPr fontId="2"/>
  </si>
  <si>
    <t>-</t>
    <phoneticPr fontId="2"/>
  </si>
  <si>
    <t>-</t>
    <phoneticPr fontId="2"/>
  </si>
  <si>
    <t>-</t>
    <phoneticPr fontId="2"/>
  </si>
  <si>
    <t>滋賀県市町村職員退職手当組合</t>
  </si>
  <si>
    <t>彦根市犬上郡営林組合</t>
  </si>
  <si>
    <t>大滝山林組合（一般会計）</t>
  </si>
  <si>
    <t>大滝山林組合（林産物栽培特別会計）</t>
  </si>
  <si>
    <t>大滝山林組合（高取山森林空間利活用特別会計）</t>
  </si>
  <si>
    <t>滋賀県市町村交通災害共済組合</t>
  </si>
  <si>
    <t>滋賀県市町村議会議員公務災害補償等組合</t>
  </si>
  <si>
    <t>湖東広域衛生管理組合</t>
  </si>
  <si>
    <t>彦根愛知犬上広域行政組合</t>
  </si>
  <si>
    <t>滋賀県市町村職員研修センター</t>
  </si>
  <si>
    <t>滋賀県後期高齢者医療広域連合（一般会計）</t>
  </si>
  <si>
    <t>滋賀県後期高齢者医療広域連合（後期高齢者医療事業会計）</t>
  </si>
  <si>
    <t>-</t>
    <phoneticPr fontId="2"/>
  </si>
  <si>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</si>
  <si>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</si>
  <si>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</si>
  <si>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</si>
  <si>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</si>
  <si>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</si>
  <si>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</si>
  <si>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</si>
  <si>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</si>
  <si>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</si>
  <si>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</si>
  <si>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</si>
  <si>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</si>
  <si>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</si>
  <si>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</si>
  <si>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</si>
  <si>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実質公債費比率の数値を類似団体と比較した場合、本町は高くなっている。この要因としては下水道事業の償還に関して基準外繰出を含め多くの繰出をしていることが挙げられる。数値良化には接続率を高め自己収入を増やす努力を行うことが必要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</si>
</sst>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117673</c:v>
                </c:pt>
                <c:pt idx="1">
                  <c:v>118223</c:v>
                </c:pt>
                <c:pt idx="2">
                  <c:v>128485</c:v>
                </c:pt>
                <c:pt idx="3">
                  <c:v>128611</c:v>
                </c:pt>
                <c:pt idx="4">
                  <c:v>138651</c:v>
                </c:pt>
              </c:numCache>
            </c:numRef>
          </c:val>
          <c:smooth val="0"/>
          <c:extLst xmlns:c16r2="http://schemas.microsoft.com/office/drawing/2015/06/chart">
            <c:ext xmlns:c16="http://schemas.microsoft.com/office/drawing/2014/chart" uri="{C3380CC4-5D6E-409C-BE32-E72D297353CC}">
              <c16:uniqueId val="{00000000-2B65-4EA2-BCDC-D13AF3E4B8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55129</c:v>
                </c:pt>
                <c:pt idx="1">
                  <c:v>61721</c:v>
                </c:pt>
                <c:pt idx="2">
                  <c:v>18465</c:v>
                </c:pt>
                <c:pt idx="3">
                  <c:v>14992</c:v>
                </c:pt>
                <c:pt idx="4">
                  <c:v>21643</c:v>
                </c:pt>
              </c:numCache>
            </c:numRef>
          </c:val>
          <c:smooth val="0"/>
          <c:extLst xmlns:c16r2="http://schemas.microsoft.com/office/drawing/2015/06/chart">
            <c:ext xmlns:c16="http://schemas.microsoft.com/office/drawing/2014/chart" uri="{C3380CC4-5D6E-409C-BE32-E72D297353CC}">
              <c16:uniqueId val="{00000001-2B65-4EA2-BCDC-D13AF3E4B800}"/>
            </c:ext>
          </c:extLst>
        </c:ser>
        <c:dLbls>
          <c:showLegendKey val="0"/>
          <c:showVal val="0"/>
          <c:showCatName val="0"/>
          <c:showSerName val="0"/>
          <c:showPercent val="0"/>
          <c:showBubbleSize val="0"/>
        </c:dLbls>
        <c:marker val="1"/>
        <c:smooth val="0"/>
        <c:axId val="120488704"/>
        <c:axId val="124837248"/>
      </c:lineChart>
      <c:catAx>
        <c:axId val="120488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837248"/>
        <c:crosses val="autoZero"/>
        <c:auto val="1"/>
        <c:lblAlgn val="ctr"/>
        <c:lblOffset val="100"/>
        <c:tickLblSkip val="1"/>
        <c:tickMarkSkip val="1"/>
        <c:noMultiLvlLbl val="0"/>
      </c:catAx>
      <c:valAx>
        <c:axId val="12483724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488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2.3199999999999998</c:v>
                </c:pt>
                <c:pt idx="1">
                  <c:v>3.72</c:v>
                </c:pt>
                <c:pt idx="2">
                  <c:v>3.38</c:v>
                </c:pt>
                <c:pt idx="3">
                  <c:v>7.3</c:v>
                </c:pt>
                <c:pt idx="4">
                  <c:v>5.25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28.66</c:v>
                </c:pt>
                <c:pt idx="1">
                  <c:v>28.31</c:v>
                </c:pt>
                <c:pt idx="2">
                  <c:v>26.61</c:v>
                </c:pt>
                <c:pt idx="3">
                  <c:v>26.17</c:v>
                </c:pt>
                <c:pt idx="4">
                  <c:v>28.47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6020352"/>
        <c:axId val="96030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-5.3</c:v>
                </c:pt>
                <c:pt idx="1">
                  <c:v>0.94</c:v>
                </c:pt>
                <c:pt idx="2">
                  <c:v>-2.2799999999999998</c:v>
                </c:pt>
                <c:pt idx="3">
                  <c:v>4.01</c:v>
                </c:pt>
                <c:pt idx="4">
                  <c:v>0.01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6020352"/>
        <c:axId val="96030720"/>
      </c:lineChart>
      <c:catAx>
        <c:axId val="9602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030720"/>
        <c:crosses val="autoZero"/>
        <c:auto val="1"/>
        <c:lblAlgn val="ctr"/>
        <c:lblOffset val="100"/>
        <c:tickLblSkip val="1"/>
        <c:tickMarkSkip val="1"/>
        <c:noMultiLvlLbl val="0"/>
      </c:catAx>
      <c:valAx>
        <c:axId val="96030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20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墓地公園会計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土地取得造成会計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0.01</c:v>
                </c:pt>
                <c:pt idx="4">
                  <c:v>#N/A</c:v>
                </c:pt>
                <c:pt idx="5">
                  <c:v>1.63</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0.19</c:v>
                </c:pt>
                <c:pt idx="2">
                  <c:v>#N/A</c:v>
                </c:pt>
                <c:pt idx="3">
                  <c:v>0.25</c:v>
                </c:pt>
                <c:pt idx="4">
                  <c:v>#N/A</c:v>
                </c:pt>
                <c:pt idx="5">
                  <c:v>0.52</c:v>
                </c:pt>
                <c:pt idx="6">
                  <c:v>#N/A</c:v>
                </c:pt>
                <c:pt idx="7">
                  <c:v>0.6</c:v>
                </c:pt>
                <c:pt idx="8">
                  <c:v>#N/A</c:v>
                </c:pt>
                <c:pt idx="9">
                  <c:v>0.43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0.49</c:v>
                </c:pt>
                <c:pt idx="2">
                  <c:v>#N/A</c:v>
                </c:pt>
                <c:pt idx="3">
                  <c:v>0.44</c:v>
                </c:pt>
                <c:pt idx="4">
                  <c:v>#N/A</c:v>
                </c:pt>
                <c:pt idx="5">
                  <c:v>1.89</c:v>
                </c:pt>
                <c:pt idx="6">
                  <c:v>#N/A</c:v>
                </c:pt>
                <c:pt idx="7">
                  <c:v>1.4</c:v>
                </c:pt>
                <c:pt idx="8">
                  <c:v>#N/A</c:v>
                </c:pt>
                <c:pt idx="9">
                  <c:v>1.46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3.58</c:v>
                </c:pt>
                <c:pt idx="2">
                  <c:v>#N/A</c:v>
                </c:pt>
                <c:pt idx="3">
                  <c:v>3.69</c:v>
                </c:pt>
                <c:pt idx="4">
                  <c:v>#N/A</c:v>
                </c:pt>
                <c:pt idx="5">
                  <c:v>3.38</c:v>
                </c:pt>
                <c:pt idx="6">
                  <c:v>#N/A</c:v>
                </c:pt>
                <c:pt idx="7">
                  <c:v>7.3</c:v>
                </c:pt>
                <c:pt idx="8">
                  <c:v>#N/A</c:v>
                </c:pt>
                <c:pt idx="9">
                  <c:v>5.24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13.96</c:v>
                </c:pt>
                <c:pt idx="2">
                  <c:v>#N/A</c:v>
                </c:pt>
                <c:pt idx="3">
                  <c:v>14.42</c:v>
                </c:pt>
                <c:pt idx="4">
                  <c:v>#N/A</c:v>
                </c:pt>
                <c:pt idx="5">
                  <c:v>14.34</c:v>
                </c:pt>
                <c:pt idx="6">
                  <c:v>#N/A</c:v>
                </c:pt>
                <c:pt idx="7">
                  <c:v>14.39</c:v>
                </c:pt>
                <c:pt idx="8">
                  <c:v>#N/A</c:v>
                </c:pt>
                <c:pt idx="9">
                  <c:v>15.1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1919232"/>
        <c:axId val="131404928"/>
      </c:barChart>
      <c:catAx>
        <c:axId val="13191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404928"/>
        <c:crosses val="autoZero"/>
        <c:auto val="1"/>
        <c:lblAlgn val="ctr"/>
        <c:lblOffset val="100"/>
        <c:tickLblSkip val="1"/>
        <c:tickMarkSkip val="1"/>
        <c:noMultiLvlLbl val="0"/>
      </c:catAx>
      <c:valAx>
        <c:axId val="131404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919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438</c:v>
                </c:pt>
                <c:pt idx="5">
                  <c:v>421</c:v>
                </c:pt>
                <c:pt idx="8">
                  <c:v>416</c:v>
                </c:pt>
                <c:pt idx="11">
                  <c:v>391</c:v>
                </c:pt>
                <c:pt idx="14">
                  <c:v>378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c:v>
                </c:pt>
                <c:pt idx="3">
                  <c:v>8</c:v>
                </c:pt>
                <c:pt idx="6">
                  <c:v>1</c:v>
                </c:pt>
                <c:pt idx="9">
                  <c:v>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16</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173</c:v>
                </c:pt>
                <c:pt idx="3">
                  <c:v>162</c:v>
                </c:pt>
                <c:pt idx="6">
                  <c:v>149</c:v>
                </c:pt>
                <c:pt idx="9">
                  <c:v>176</c:v>
                </c:pt>
                <c:pt idx="12">
                  <c:v>178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490</c:v>
                </c:pt>
                <c:pt idx="3">
                  <c:v>483</c:v>
                </c:pt>
                <c:pt idx="6">
                  <c:v>474</c:v>
                </c:pt>
                <c:pt idx="9">
                  <c:v>436</c:v>
                </c:pt>
                <c:pt idx="12">
                  <c:v>431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1965312"/>
        <c:axId val="131967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249</c:v>
                </c:pt>
                <c:pt idx="2">
                  <c:v>#N/A</c:v>
                </c:pt>
                <c:pt idx="3">
                  <c:v>#N/A</c:v>
                </c:pt>
                <c:pt idx="4">
                  <c:v>233</c:v>
                </c:pt>
                <c:pt idx="5">
                  <c:v>#N/A</c:v>
                </c:pt>
                <c:pt idx="6">
                  <c:v>#N/A</c:v>
                </c:pt>
                <c:pt idx="7">
                  <c:v>209</c:v>
                </c:pt>
                <c:pt idx="8">
                  <c:v>#N/A</c:v>
                </c:pt>
                <c:pt idx="9">
                  <c:v>#N/A</c:v>
                </c:pt>
                <c:pt idx="10">
                  <c:v>223</c:v>
                </c:pt>
                <c:pt idx="11">
                  <c:v>#N/A</c:v>
                </c:pt>
                <c:pt idx="12">
                  <c:v>#N/A</c:v>
                </c:pt>
                <c:pt idx="13">
                  <c:v>233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1965312"/>
        <c:axId val="131967232"/>
      </c:lineChart>
      <c:catAx>
        <c:axId val="13196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967232"/>
        <c:crosses val="autoZero"/>
        <c:auto val="1"/>
        <c:lblAlgn val="ctr"/>
        <c:lblOffset val="100"/>
        <c:tickLblSkip val="1"/>
        <c:tickMarkSkip val="1"/>
        <c:noMultiLvlLbl val="0"/>
      </c:catAx>
      <c:valAx>
        <c:axId val="131967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96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4934</c:v>
                </c:pt>
                <c:pt idx="5">
                  <c:v>4836</c:v>
                </c:pt>
                <c:pt idx="8">
                  <c:v>4708</c:v>
                </c:pt>
                <c:pt idx="11">
                  <c:v>4643</c:v>
                </c:pt>
                <c:pt idx="14">
                  <c:v>4531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49</c:v>
                </c:pt>
                <c:pt idx="5">
                  <c:v>36</c:v>
                </c:pt>
                <c:pt idx="8">
                  <c:v>22</c:v>
                </c:pt>
                <c:pt idx="11">
                  <c:v>14</c:v>
                </c:pt>
                <c:pt idx="14">
                  <c:v>11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1127</c:v>
                </c:pt>
                <c:pt idx="5">
                  <c:v>1093</c:v>
                </c:pt>
                <c:pt idx="8">
                  <c:v>1062</c:v>
                </c:pt>
                <c:pt idx="11">
                  <c:v>1105</c:v>
                </c:pt>
                <c:pt idx="14">
                  <c:v>1190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5</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447</c:v>
                </c:pt>
                <c:pt idx="3">
                  <c:v>924</c:v>
                </c:pt>
                <c:pt idx="6">
                  <c:v>739</c:v>
                </c:pt>
                <c:pt idx="9">
                  <c:v>746</c:v>
                </c:pt>
                <c:pt idx="12">
                  <c:v>751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c:v>
                </c:pt>
                <c:pt idx="3">
                  <c:v>3</c:v>
                </c:pt>
                <c:pt idx="6">
                  <c:v>3</c:v>
                </c:pt>
                <c:pt idx="9">
                  <c:v>40</c:v>
                </c:pt>
                <c:pt idx="12">
                  <c:v>38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2413</c:v>
                </c:pt>
                <c:pt idx="3">
                  <c:v>2277</c:v>
                </c:pt>
                <c:pt idx="6">
                  <c:v>2170</c:v>
                </c:pt>
                <c:pt idx="9">
                  <c:v>2006</c:v>
                </c:pt>
                <c:pt idx="12">
                  <c:v>1965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19</c:v>
                </c:pt>
                <c:pt idx="3">
                  <c:v>11</c:v>
                </c:pt>
                <c:pt idx="6">
                  <c:v>10</c:v>
                </c:pt>
                <c:pt idx="9">
                  <c:v>8</c:v>
                </c:pt>
                <c:pt idx="12">
                  <c:v>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3482</c:v>
                </c:pt>
                <c:pt idx="3">
                  <c:v>3446</c:v>
                </c:pt>
                <c:pt idx="6">
                  <c:v>3236</c:v>
                </c:pt>
                <c:pt idx="9">
                  <c:v>3023</c:v>
                </c:pt>
                <c:pt idx="12">
                  <c:v>2807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2541824"/>
        <c:axId val="132548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260</c:v>
                </c:pt>
                <c:pt idx="2">
                  <c:v>#N/A</c:v>
                </c:pt>
                <c:pt idx="3">
                  <c:v>#N/A</c:v>
                </c:pt>
                <c:pt idx="4">
                  <c:v>696</c:v>
                </c:pt>
                <c:pt idx="5">
                  <c:v>#N/A</c:v>
                </c:pt>
                <c:pt idx="6">
                  <c:v>#N/A</c:v>
                </c:pt>
                <c:pt idx="7">
                  <c:v>368</c:v>
                </c:pt>
                <c:pt idx="8">
                  <c:v>#N/A</c:v>
                </c:pt>
                <c:pt idx="9">
                  <c:v>#N/A</c:v>
                </c:pt>
                <c:pt idx="10">
                  <c:v>62</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2541824"/>
        <c:axId val="132548096"/>
      </c:lineChart>
      <c:catAx>
        <c:axId val="13254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548096"/>
        <c:crosses val="autoZero"/>
        <c:auto val="1"/>
        <c:lblAlgn val="ctr"/>
        <c:lblOffset val="100"/>
        <c:tickLblSkip val="1"/>
        <c:tickMarkSkip val="1"/>
        <c:noMultiLvlLbl val="0"/>
      </c:catAx>
      <c:valAx>
        <c:axId val="132548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541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{E107B334-0923-4ABE-BFEB-9B27A4DB3FA8}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088F-44D0-90C3-11F93ED02CCB}"/>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{0ADFE3CF-7CBF-4B6B-96C3-D201C97DA1F3}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088F-44D0-90C3-11F93ED02CCB}"/>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{7FDDBDA9-4CA7-4E8C-8224-BA180BC568D5}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088F-44D0-90C3-11F93ED02CCB}"/>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{DD35D9FB-89BB-4282-954A-E82160C08C8B}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088F-44D0-90C3-11F93ED02CCB}"/>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{A1404A0B-60C9-4D32-836E-4B95CA7F7D00}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088F-44D0-90C3-11F93ED02C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088F-44D0-90C3-11F93ED02CCB}"/>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{B4B4AB61-04ED-4DDE-AC65-F0D7A7F6B526}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088F-44D0-90C3-11F93ED02CCB}"/>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{58D07625-E777-4DB6-96CC-4BDC5C760948}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088F-44D0-90C3-11F93ED02CCB}"/>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{B35B9D6B-D0A1-4CC8-AE92-1A102722B8D7}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088F-44D0-90C3-11F93ED02CCB}"/>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{AF848402-887C-4FEE-9530-4D5E430EDC06}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088F-44D0-90C3-11F93ED02CCB}"/>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{C2590B6C-8BCE-4D96-BC2B-84C596BB3D71}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088F-44D0-90C3-11F93ED02C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088F-44D0-90C3-11F93ED02CCB}"/>
            </c:ext>
          </c:extLst>
        </c:ser>
        <c:dLbls>
          <c:showLegendKey val="0"/>
          <c:showVal val="0"/>
          <c:showCatName val="0"/>
          <c:showSerName val="0"/>
          <c:showPercent val="0"/>
          <c:showBubbleSize val="0"/>
        </c:dLbls>
        <c:axId val="132390912"/>
        <c:axId val="132392832"/>
      </c:scatterChart>
      <c:valAx>
        <c:axId val="1323909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392832"/>
        <c:crosses val="autoZero"/>
        <c:crossBetween val="midCat"/>
      </c:valAx>
      <c:valAx>
        <c:axId val="1323928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3909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{CC3F5D43-BD58-4EA8-8B89-724829C59020}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0363-4B23-B00A-664209ECABE6}"/>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{58CEA46B-C089-4D89-80BA-D5E3DD79AA81}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0363-4B23-B00A-664209ECABE6}"/>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{F90620B0-9DC5-46DF-8CF1-B8C42CAA2ABB}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0363-4B23-B00A-664209ECABE6}"/>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{6E887B23-9823-4715-B3EA-6D2E6B09B6A5}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0363-4B23-B00A-664209ECABE6}"/>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{54A2DC7C-F04A-48C6-BE4D-96D7F2F58FA0}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0363-4B23-B00A-664209ECAB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12.8</c:v>
                </c:pt>
                <c:pt idx="1">
                  <c:v>12.4</c:v>
                </c:pt>
                <c:pt idx="2">
                  <c:v>11.8</c:v>
                </c:pt>
                <c:pt idx="3">
                  <c:v>11.2</c:v>
                </c:pt>
                <c:pt idx="4">
                  <c:v>11.2</c:v>
                </c:pt>
              </c:numCache>
            </c:numRef>
          </c:xVal>
          <c:yVal>
            <c:numRef>
              <c:f>公会計指標分析・財政指標組合せ分析表!$K$73:$O$73</c:f>
              <c:numCache>
                <c:formatCode>#,##0.0;"▲ "#,##0.0</c:formatCode>
                <c:ptCount val="5"/>
                <c:pt idx="0">
                  <c:v>13.3</c:v>
                </c:pt>
                <c:pt idx="1">
                  <c:v>35.5</c:v>
                </c:pt>
                <c:pt idx="2">
                  <c:v>18.899999999999999</c:v>
                </c:pt>
                <c:pt idx="3">
                  <c:v>3.1</c:v>
                </c:pt>
              </c:numCache>
            </c:numRef>
          </c:yVal>
          <c:smooth val="0"/>
          <c:extLst xmlns:c16r2="http://schemas.microsoft.com/office/drawing/2015/06/chart">
            <c:ext xmlns:c16="http://schemas.microsoft.com/office/drawing/2014/chart" uri="{C3380CC4-5D6E-409C-BE32-E72D297353CC}">
              <c16:uniqueId val="{00000005-0363-4B23-B00A-664209ECABE6}"/>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{273664F4-76E0-459C-BE1F-0F4BC5A8A062}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0363-4B23-B00A-664209ECABE6}"/>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{D7AF48DA-99A0-44CA-AAC8-B85429946F16}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0363-4B23-B00A-664209ECABE6}"/>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{8B6D55A4-0A55-4E2F-B910-16CB4F48EE62}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0363-4B23-B00A-664209ECABE6}"/>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{B3BC2495-08EC-4DF3-A90C-12C973872EDF}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0363-4B23-B00A-664209ECABE6}"/>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{17AD2180-C2A9-4E90-B6D7-1AE65F790AEF}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0363-4B23-B00A-664209ECAB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10.7</c:v>
                </c:pt>
                <c:pt idx="1">
                  <c:v>10</c:v>
                </c:pt>
                <c:pt idx="2">
                  <c:v>9.5</c:v>
                </c:pt>
                <c:pt idx="3">
                  <c:v>8.1</c:v>
                </c:pt>
                <c:pt idx="4">
                  <c:v>7.3</c:v>
                </c:pt>
              </c:numCache>
            </c:numRef>
          </c:xVal>
          <c:yVal>
            <c:numRef>
              <c:f>公会計指標分析・財政指標組合せ分析表!$K$77:$O$77</c:f>
              <c:numCache>
                <c:formatCode>#,##0.0;"▲ "#,##0.0</c:formatCode>
                <c:ptCount val="5"/>
                <c:pt idx="0">
                  <c:v>18.7</c:v>
                </c:pt>
                <c:pt idx="1">
                  <c:v>12.9</c:v>
                </c:pt>
                <c:pt idx="2">
                  <c:v>22.6</c:v>
                </c:pt>
                <c:pt idx="3">
                  <c:v>0.8</c:v>
                </c:pt>
                <c:pt idx="4">
                  <c:v>0</c:v>
                </c:pt>
              </c:numCache>
            </c:numRef>
          </c:yVal>
          <c:smooth val="0"/>
          <c:extLst xmlns:c16r2="http://schemas.microsoft.com/office/drawing/2015/06/chart">
            <c:ext xmlns:c16="http://schemas.microsoft.com/office/drawing/2014/chart" uri="{C3380CC4-5D6E-409C-BE32-E72D297353CC}">
              <c16:uniqueId val="{0000000B-0363-4B23-B00A-664209ECABE6}"/>
            </c:ext>
          </c:extLst>
        </c:ser>
        <c:dLbls>
          <c:showLegendKey val="0"/>
          <c:showVal val="0"/>
          <c:showCatName val="0"/>
          <c:showSerName val="0"/>
          <c:showPercent val="0"/>
          <c:showBubbleSize val="0"/>
        </c:dLbls>
        <c:axId val="132657152"/>
        <c:axId val="132659072"/>
      </c:scatterChart>
      <c:valAx>
        <c:axId val="132657152"/>
        <c:scaling>
          <c:orientation val="minMax"/>
          <c:max val="13.299999999999999"/>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659072"/>
        <c:crosses val="autoZero"/>
        <c:crossBetween val="midCat"/>
      </c:valAx>
      <c:valAx>
        <c:axId val="132659072"/>
        <c:scaling>
          <c:orientation val="minMax"/>
          <c:max val="42"/>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657152"/>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は、対前年５百万円の減額となったものの、公営企業債の元利償還金に対する繰入金については、法定外の繰出金が増加したことにより、対前年２百万円の増額となった。これに対し算入公債費等については、対前年１３百万円の減となり、これらの要因により実質公債費比率の分子は、対前年１０百万円の増となった。今後も収益性の不安定さから下水道事業債の償還金に対する繰出金の増が予想されるため、企業会計の収入の増、繰上償還等を推進し数値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額で、一般会計等に係る地方債現在高は、対前年２１６百万円の減で、今後も減少していくと想定している。公営企業債等繰入見込額は現在高の減により対前年４１百万円の減となっている。これらにより将来負担額は、全体で対前年２５５百万円の減となった。</a:t>
          </a:r>
        </a:p>
        <a:p>
          <a:r>
            <a:rPr kumimoji="1" lang="ja-JP" altLang="en-US" sz="1100">
              <a:latin typeface="ＭＳ ゴシック" pitchFamily="49" charset="-128"/>
              <a:ea typeface="ＭＳ ゴシック" pitchFamily="49" charset="-128"/>
            </a:rPr>
            <a:t>　対する充当可能財源等では、充当可能基金は財政調整基金、ふるさと応援基金の増などにより、対前年９０百万円の増となった。充当可能特定歳入は、主に住宅新築資金元利収入で貸付者からの償還総額の減少により減額となっているが、新規貸付がないため、今後も減少する。また、基準財政需要額算入見込額は、下水道事業債等交付税措置のある起債の償還残高減により対前年１１２百万円減となった。よって充当可能財源等は、全体で対前年３０百万円の減となり、これらのことから将来負担比率の分子は対前年２２７百万円の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滋賀県甲良町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7,263
7,215
13.63
4,020,875
3,865,046
123,766
2,359,228
2,806,659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1" name="角丸四角形 20"/>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0" name="テキスト ボックス 29"/>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1" name="正方形/長方形 40"/>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3" name="テキスト ボックス 42"/>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8" name="正方形/長方形 47"/>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9" name="正方形/長方形 48"/>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0" name="正方形/長方形 49"/>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1" name="テキスト ボックス 50"/>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2" name="正方形/長方形 51"/>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3" name="正方形/長方形 52"/>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4" name="正方形/長方形 53"/>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5" name="正方形/長方形 54"/>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6" name="正方形/長方形 55"/>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7" name="テキスト ボックス 56"/>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8" name="テキスト ボックス 57"/>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滋賀県甲良町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7,263
7,215
13.63
4,020,875
3,865,046
123,766
2,359,228
2,806,659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滋賀県甲良町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7,263
7,215
13.63
4,020,875
3,865,046
123,766
2,359,228
2,806,659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滋賀県甲良町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7,263
7,215
13.63
4,020,875
3,865,046
123,766
2,359,228
2,806,659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いるが、全国市町村平均、県内市町村平均を大きく下回っている。本町は元来から自主財源に乏しく、依存財源に頼った財政運営を行ってきたところであり、今後は企業誘致の推進による税収の確保や、需要では新規発行債の抑制に努めるなど比率の上昇を図っていくこととし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3326</xdr:rowOff>
    </xdr:from>
    <xdr:to>
      <xdr:col>7</xdr:col>
      <xdr:colOff>152400</xdr:colOff>
      <xdr:row>43</xdr:row>
      <xdr:rowOff>14817</xdr:rowOff>
    </xdr:to>
    <xdr:cxnSp macro="">
      <xdr:nvCxnSpPr>
        <xdr:cNvPr id="69" name="直線コネクタ 68"/>
        <xdr:cNvCxnSpPr/>
      </xdr:nvCxnSpPr>
      <xdr:spPr>
        <a:xfrm>
          <a:off x="4114800" y="73756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142015</xdr:rowOff>
    </xdr:from>
    <xdr:ext cx="762000" cy="259045"/>
    <xdr:sp macro="" textlink="">
      <xdr:nvSpPr>
        <xdr:cNvPr id="70"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163285</xdr:rowOff>
    </xdr:from>
    <xdr:to>
      <xdr:col>6</xdr:col>
      <xdr:colOff>0</xdr:colOff>
      <xdr:row>43</xdr:row>
      <xdr:rowOff>3326</xdr:rowOff>
    </xdr:to>
    <xdr:cxnSp macro="">
      <xdr:nvCxnSpPr>
        <xdr:cNvPr id="72" name="直線コネクタ 71"/>
        <xdr:cNvCxnSpPr/>
      </xdr:nvCxnSpPr>
      <xdr:spPr>
        <a:xfrm>
          <a:off x="3225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74" name="テキスト ボックス 73"/>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163285</xdr:rowOff>
    </xdr:from>
    <xdr:to>
      <xdr:col>4</xdr:col>
      <xdr:colOff>482600</xdr:colOff>
      <xdr:row>43</xdr:row>
      <xdr:rowOff>3326</xdr:rowOff>
    </xdr:to>
    <xdr:cxnSp macro="">
      <xdr:nvCxnSpPr>
        <xdr:cNvPr id="75" name="直線コネクタ 74"/>
        <xdr:cNvCxnSpPr/>
      </xdr:nvCxnSpPr>
      <xdr:spPr>
        <a:xfrm flipV="1">
          <a:off x="2336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55941</xdr:rowOff>
    </xdr:from>
    <xdr:to>
      <xdr:col>4</xdr:col>
      <xdr:colOff>533400</xdr:colOff>
      <xdr:row>43</xdr:row>
      <xdr:rowOff>157541</xdr:rowOff>
    </xdr:to>
    <xdr:sp macro="" textlink="">
      <xdr:nvSpPr>
        <xdr:cNvPr id="76" name="フローチャート : 判断 75"/>
        <xdr:cNvSpPr/>
      </xdr:nvSpPr>
      <xdr:spPr>
        <a:xfrm>
          <a:off x="3175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142318</xdr:rowOff>
    </xdr:from>
    <xdr:ext cx="762000" cy="259045"/>
    <xdr:sp macro="" textlink="">
      <xdr:nvSpPr>
        <xdr:cNvPr id="77" name="テキスト ボックス 76"/>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3326</xdr:rowOff>
    </xdr:from>
    <xdr:to>
      <xdr:col>3</xdr:col>
      <xdr:colOff>279400</xdr:colOff>
      <xdr:row>43</xdr:row>
      <xdr:rowOff>14817</xdr:rowOff>
    </xdr:to>
    <xdr:cxnSp macro="">
      <xdr:nvCxnSpPr>
        <xdr:cNvPr id="78" name="直線コネクタ 77"/>
        <xdr:cNvCxnSpPr/>
      </xdr:nvCxnSpPr>
      <xdr:spPr>
        <a:xfrm flipV="1">
          <a:off x="1447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119336</xdr:rowOff>
    </xdr:from>
    <xdr:ext cx="762000" cy="259045"/>
    <xdr:sp macro="" textlink="">
      <xdr:nvSpPr>
        <xdr:cNvPr id="80" name="テキスト ボックス 79"/>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32959</xdr:rowOff>
    </xdr:from>
    <xdr:to>
      <xdr:col>2</xdr:col>
      <xdr:colOff>127000</xdr:colOff>
      <xdr:row>43</xdr:row>
      <xdr:rowOff>134559</xdr:rowOff>
    </xdr:to>
    <xdr:sp macro="" textlink="">
      <xdr:nvSpPr>
        <xdr:cNvPr id="81" name="フローチャート : 判断 80"/>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119336</xdr:rowOff>
    </xdr:from>
    <xdr:ext cx="762000" cy="259045"/>
    <xdr:sp macro="" textlink="">
      <xdr:nvSpPr>
        <xdr:cNvPr id="82" name="テキスト ボックス 81"/>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8" name="円/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151994</xdr:rowOff>
    </xdr:from>
    <xdr:ext cx="762000" cy="259045"/>
    <xdr:sp macro="" textlink="">
      <xdr:nvSpPr>
        <xdr:cNvPr id="89" name="財政力該当値テキスト"/>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123976</xdr:rowOff>
    </xdr:from>
    <xdr:to>
      <xdr:col>6</xdr:col>
      <xdr:colOff>50800</xdr:colOff>
      <xdr:row>43</xdr:row>
      <xdr:rowOff>54126</xdr:rowOff>
    </xdr:to>
    <xdr:sp macro="" textlink="">
      <xdr:nvSpPr>
        <xdr:cNvPr id="90" name="円/楕円 89"/>
        <xdr:cNvSpPr/>
      </xdr:nvSpPr>
      <xdr:spPr>
        <a:xfrm>
          <a:off x="4064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64303</xdr:rowOff>
    </xdr:from>
    <xdr:ext cx="736600" cy="259045"/>
    <xdr:sp macro="" textlink="">
      <xdr:nvSpPr>
        <xdr:cNvPr id="91" name="テキスト ボックス 90"/>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112485</xdr:rowOff>
    </xdr:from>
    <xdr:to>
      <xdr:col>4</xdr:col>
      <xdr:colOff>533400</xdr:colOff>
      <xdr:row>43</xdr:row>
      <xdr:rowOff>42635</xdr:rowOff>
    </xdr:to>
    <xdr:sp macro="" textlink="">
      <xdr:nvSpPr>
        <xdr:cNvPr id="92" name="円/楕円 91"/>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52812</xdr:rowOff>
    </xdr:from>
    <xdr:ext cx="762000" cy="259045"/>
    <xdr:sp macro="" textlink="">
      <xdr:nvSpPr>
        <xdr:cNvPr id="93" name="テキスト ボックス 92"/>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123976</xdr:rowOff>
    </xdr:from>
    <xdr:to>
      <xdr:col>3</xdr:col>
      <xdr:colOff>330200</xdr:colOff>
      <xdr:row>43</xdr:row>
      <xdr:rowOff>54126</xdr:rowOff>
    </xdr:to>
    <xdr:sp macro="" textlink="">
      <xdr:nvSpPr>
        <xdr:cNvPr id="94" name="円/楕円 93"/>
        <xdr:cNvSpPr/>
      </xdr:nvSpPr>
      <xdr:spPr>
        <a:xfrm>
          <a:off x="2286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95" name="テキスト ボックス 94"/>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6" name="円/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75794</xdr:rowOff>
    </xdr:from>
    <xdr:ext cx="762000" cy="259045"/>
    <xdr:sp macro="" textlink="">
      <xdr:nvSpPr>
        <xdr:cNvPr id="97" name="テキスト ボックス 96"/>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類似団体内最下位は免れたものの、依然全国市町村平均・県内市町村平均を上回っている。</a:t>
          </a:r>
          <a:r>
            <a:rPr kumimoji="1" lang="ja-JP" altLang="en-US" sz="1100">
              <a:solidFill>
                <a:schemeClr val="dk1"/>
              </a:solidFill>
              <a:effectLst/>
              <a:latin typeface="+mn-lt"/>
              <a:ea typeface="+mn-ea"/>
              <a:cs typeface="+mn-cs"/>
            </a:rPr>
            <a:t>経常収支比率悪化の要因として、経常支出充当一般財源が人件費７，７６１千円、物件費８，６３０千円、扶助費１０，０２０千円減となるなど総計７，７６１千円の減となったものの、経常一般財源収入では地方交付税が３，１７０千円増となったものの、地方消費税交付金が約１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０００千円減となるなど総計で１２，２４５千円の減</a:t>
          </a:r>
          <a:r>
            <a:rPr kumimoji="1" lang="ja-JP" altLang="ja-JP" sz="1100">
              <a:solidFill>
                <a:schemeClr val="dk1"/>
              </a:solidFill>
              <a:effectLst/>
              <a:latin typeface="+mn-lt"/>
              <a:ea typeface="+mn-ea"/>
              <a:cs typeface="+mn-cs"/>
            </a:rPr>
            <a:t>となったことによる。今後も引き続き歳入確保及び歳出削減に努めることとし、比率が良化するようにしていくこととしている。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27178</xdr:rowOff>
    </xdr:from>
    <xdr:to>
      <xdr:col>7</xdr:col>
      <xdr:colOff>152400</xdr:colOff>
      <xdr:row>65</xdr:row>
      <xdr:rowOff>123698</xdr:rowOff>
    </xdr:to>
    <xdr:cxnSp macro="">
      <xdr:nvCxnSpPr>
        <xdr:cNvPr id="130" name="直線コネクタ 129"/>
        <xdr:cNvCxnSpPr/>
      </xdr:nvCxnSpPr>
      <xdr:spPr>
        <a:xfrm>
          <a:off x="4114800" y="1117142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2811</xdr:rowOff>
    </xdr:from>
    <xdr:ext cx="762000" cy="259045"/>
    <xdr:sp macro="" textlink="">
      <xdr:nvSpPr>
        <xdr:cNvPr id="131" name="財政構造の弾力性平均値テキスト"/>
        <xdr:cNvSpPr txBox="1"/>
      </xdr:nvSpPr>
      <xdr:spPr>
        <a:xfrm>
          <a:off x="5041900" y="10632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27178</xdr:rowOff>
    </xdr:from>
    <xdr:to>
      <xdr:col>6</xdr:col>
      <xdr:colOff>0</xdr:colOff>
      <xdr:row>66</xdr:row>
      <xdr:rowOff>154940</xdr:rowOff>
    </xdr:to>
    <xdr:cxnSp macro="">
      <xdr:nvCxnSpPr>
        <xdr:cNvPr id="133" name="直線コネクタ 132"/>
        <xdr:cNvCxnSpPr/>
      </xdr:nvCxnSpPr>
      <xdr:spPr>
        <a:xfrm flipV="1">
          <a:off x="3225800" y="11171428"/>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144035</xdr:rowOff>
    </xdr:from>
    <xdr:ext cx="736600" cy="259045"/>
    <xdr:sp macro="" textlink="">
      <xdr:nvSpPr>
        <xdr:cNvPr id="135" name="テキスト ボックス 134"/>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80264</xdr:rowOff>
    </xdr:from>
    <xdr:to>
      <xdr:col>4</xdr:col>
      <xdr:colOff>482600</xdr:colOff>
      <xdr:row>66</xdr:row>
      <xdr:rowOff>154940</xdr:rowOff>
    </xdr:to>
    <xdr:cxnSp macro="">
      <xdr:nvCxnSpPr>
        <xdr:cNvPr id="136" name="直線コネクタ 135"/>
        <xdr:cNvCxnSpPr/>
      </xdr:nvCxnSpPr>
      <xdr:spPr>
        <a:xfrm>
          <a:off x="2336800" y="11224514"/>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128778</xdr:rowOff>
    </xdr:from>
    <xdr:to>
      <xdr:col>4</xdr:col>
      <xdr:colOff>533400</xdr:colOff>
      <xdr:row>63</xdr:row>
      <xdr:rowOff>58928</xdr:rowOff>
    </xdr:to>
    <xdr:sp macro="" textlink="">
      <xdr:nvSpPr>
        <xdr:cNvPr id="137" name="フローチャート : 判断 136"/>
        <xdr:cNvSpPr/>
      </xdr:nvSpPr>
      <xdr:spPr>
        <a:xfrm>
          <a:off x="3175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69105</xdr:rowOff>
    </xdr:from>
    <xdr:ext cx="762000" cy="259045"/>
    <xdr:sp macro="" textlink="">
      <xdr:nvSpPr>
        <xdr:cNvPr id="138" name="テキスト ボックス 137"/>
        <xdr:cNvSpPr txBox="1"/>
      </xdr:nvSpPr>
      <xdr:spPr>
        <a:xfrm>
          <a:off x="2844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80264</xdr:rowOff>
    </xdr:from>
    <xdr:to>
      <xdr:col>3</xdr:col>
      <xdr:colOff>279400</xdr:colOff>
      <xdr:row>65</xdr:row>
      <xdr:rowOff>114046</xdr:rowOff>
    </xdr:to>
    <xdr:cxnSp macro="">
      <xdr:nvCxnSpPr>
        <xdr:cNvPr id="139" name="直線コネクタ 138"/>
        <xdr:cNvCxnSpPr/>
      </xdr:nvCxnSpPr>
      <xdr:spPr>
        <a:xfrm flipV="1">
          <a:off x="1447800" y="1122451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27432</xdr:rowOff>
    </xdr:from>
    <xdr:to>
      <xdr:col>3</xdr:col>
      <xdr:colOff>330200</xdr:colOff>
      <xdr:row>62</xdr:row>
      <xdr:rowOff>129032</xdr:rowOff>
    </xdr:to>
    <xdr:sp macro="" textlink="">
      <xdr:nvSpPr>
        <xdr:cNvPr id="140" name="フローチャート : 判断 139"/>
        <xdr:cNvSpPr/>
      </xdr:nvSpPr>
      <xdr:spPr>
        <a:xfrm>
          <a:off x="2286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139209</xdr:rowOff>
    </xdr:from>
    <xdr:ext cx="762000" cy="259045"/>
    <xdr:sp macro="" textlink="">
      <xdr:nvSpPr>
        <xdr:cNvPr id="141" name="テキスト ボックス 140"/>
        <xdr:cNvSpPr txBox="1"/>
      </xdr:nvSpPr>
      <xdr:spPr>
        <a:xfrm>
          <a:off x="1955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42" name="フローチャート : 判断 141"/>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100601</xdr:rowOff>
    </xdr:from>
    <xdr:ext cx="762000" cy="259045"/>
    <xdr:sp macro="" textlink="">
      <xdr:nvSpPr>
        <xdr:cNvPr id="143" name="テキスト ボックス 142"/>
        <xdr:cNvSpPr txBox="1"/>
      </xdr:nvSpPr>
      <xdr:spPr>
        <a:xfrm>
          <a:off x="1066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72898</xdr:rowOff>
    </xdr:from>
    <xdr:to>
      <xdr:col>7</xdr:col>
      <xdr:colOff>203200</xdr:colOff>
      <xdr:row>66</xdr:row>
      <xdr:rowOff>3048</xdr:rowOff>
    </xdr:to>
    <xdr:sp macro="" textlink="">
      <xdr:nvSpPr>
        <xdr:cNvPr id="149" name="円/楕円 148"/>
        <xdr:cNvSpPr/>
      </xdr:nvSpPr>
      <xdr:spPr>
        <a:xfrm>
          <a:off x="49022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140225</xdr:rowOff>
    </xdr:from>
    <xdr:ext cx="762000" cy="259045"/>
    <xdr:sp macro="" textlink="">
      <xdr:nvSpPr>
        <xdr:cNvPr id="150" name="財政構造の弾力性該当値テキスト"/>
        <xdr:cNvSpPr txBox="1"/>
      </xdr:nvSpPr>
      <xdr:spPr>
        <a:xfrm>
          <a:off x="5041900" y="1111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147828</xdr:rowOff>
    </xdr:from>
    <xdr:to>
      <xdr:col>6</xdr:col>
      <xdr:colOff>50800</xdr:colOff>
      <xdr:row>65</xdr:row>
      <xdr:rowOff>77978</xdr:rowOff>
    </xdr:to>
    <xdr:sp macro="" textlink="">
      <xdr:nvSpPr>
        <xdr:cNvPr id="151" name="円/楕円 150"/>
        <xdr:cNvSpPr/>
      </xdr:nvSpPr>
      <xdr:spPr>
        <a:xfrm>
          <a:off x="4064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62755</xdr:rowOff>
    </xdr:from>
    <xdr:ext cx="736600" cy="259045"/>
    <xdr:sp macro="" textlink="">
      <xdr:nvSpPr>
        <xdr:cNvPr id="152" name="テキスト ボックス 151"/>
        <xdr:cNvSpPr txBox="1"/>
      </xdr:nvSpPr>
      <xdr:spPr>
        <a:xfrm>
          <a:off x="3733800" y="1120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104140</xdr:rowOff>
    </xdr:from>
    <xdr:to>
      <xdr:col>4</xdr:col>
      <xdr:colOff>533400</xdr:colOff>
      <xdr:row>67</xdr:row>
      <xdr:rowOff>34290</xdr:rowOff>
    </xdr:to>
    <xdr:sp macro="" textlink="">
      <xdr:nvSpPr>
        <xdr:cNvPr id="153" name="円/楕円 152"/>
        <xdr:cNvSpPr/>
      </xdr:nvSpPr>
      <xdr:spPr>
        <a:xfrm>
          <a:off x="3175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19067</xdr:rowOff>
    </xdr:from>
    <xdr:ext cx="762000" cy="259045"/>
    <xdr:sp macro="" textlink="">
      <xdr:nvSpPr>
        <xdr:cNvPr id="154" name="テキスト ボックス 153"/>
        <xdr:cNvSpPr txBox="1"/>
      </xdr:nvSpPr>
      <xdr:spPr>
        <a:xfrm>
          <a:off x="2844800" y="115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29464</xdr:rowOff>
    </xdr:from>
    <xdr:to>
      <xdr:col>3</xdr:col>
      <xdr:colOff>330200</xdr:colOff>
      <xdr:row>65</xdr:row>
      <xdr:rowOff>131064</xdr:rowOff>
    </xdr:to>
    <xdr:sp macro="" textlink="">
      <xdr:nvSpPr>
        <xdr:cNvPr id="155" name="円/楕円 154"/>
        <xdr:cNvSpPr/>
      </xdr:nvSpPr>
      <xdr:spPr>
        <a:xfrm>
          <a:off x="2286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115841</xdr:rowOff>
    </xdr:from>
    <xdr:ext cx="762000" cy="259045"/>
    <xdr:sp macro="" textlink="">
      <xdr:nvSpPr>
        <xdr:cNvPr id="156" name="テキスト ボックス 155"/>
        <xdr:cNvSpPr txBox="1"/>
      </xdr:nvSpPr>
      <xdr:spPr>
        <a:xfrm>
          <a:off x="1955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63246</xdr:rowOff>
    </xdr:from>
    <xdr:to>
      <xdr:col>2</xdr:col>
      <xdr:colOff>127000</xdr:colOff>
      <xdr:row>65</xdr:row>
      <xdr:rowOff>164846</xdr:rowOff>
    </xdr:to>
    <xdr:sp macro="" textlink="">
      <xdr:nvSpPr>
        <xdr:cNvPr id="157" name="円/楕円 156"/>
        <xdr:cNvSpPr/>
      </xdr:nvSpPr>
      <xdr:spPr>
        <a:xfrm>
          <a:off x="1397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149623</xdr:rowOff>
    </xdr:from>
    <xdr:ext cx="762000" cy="259045"/>
    <xdr:sp macro="" textlink="">
      <xdr:nvSpPr>
        <xdr:cNvPr id="158" name="テキスト ボックス 157"/>
        <xdr:cNvSpPr txBox="1"/>
      </xdr:nvSpPr>
      <xdr:spPr>
        <a:xfrm>
          <a:off x="1066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[226,009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121,070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本町の前年度決算と比較すると約１９千円の増であり、類似団体内では中位を保っているが、全国市町村平均・県内市町村平均を依然はるかに上回っている。人件費については、平成２９年４月１日現在の職員数は９４名であるが、団塊世代の退職が終了し今後大幅に減少することは見込まれないものの、採用を抑制することで削減を図っている。物件費については臨時職員等の賃金の占める割合も大きいが、大半の保育士・小中学校講師・図書館司書など専門職の正規採用を抑制し人件費の増加を抑制しているため一定幅以上の削減が難しい面がある。ただ、今後は会計年度任用職員制度の施行を踏まえ、外部への包括委託なども検討を進め、削減を進め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158572</xdr:rowOff>
    </xdr:from>
    <xdr:to>
      <xdr:col>7</xdr:col>
      <xdr:colOff>152400</xdr:colOff>
      <xdr:row>83</xdr:row>
      <xdr:rowOff>24783</xdr:rowOff>
    </xdr:to>
    <xdr:cxnSp macro="">
      <xdr:nvCxnSpPr>
        <xdr:cNvPr id="192" name="直線コネクタ 191"/>
        <xdr:cNvCxnSpPr/>
      </xdr:nvCxnSpPr>
      <xdr:spPr>
        <a:xfrm>
          <a:off x="4114800" y="14217472"/>
          <a:ext cx="838200" cy="3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118550</xdr:rowOff>
    </xdr:from>
    <xdr:ext cx="762000" cy="259045"/>
    <xdr:sp macro="" textlink="">
      <xdr:nvSpPr>
        <xdr:cNvPr id="193" name="人件費・物件費等の状況平均値テキスト"/>
        <xdr:cNvSpPr txBox="1"/>
      </xdr:nvSpPr>
      <xdr:spPr>
        <a:xfrm>
          <a:off x="5041900" y="14177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158572</xdr:rowOff>
    </xdr:from>
    <xdr:to>
      <xdr:col>6</xdr:col>
      <xdr:colOff>0</xdr:colOff>
      <xdr:row>83</xdr:row>
      <xdr:rowOff>34054</xdr:rowOff>
    </xdr:to>
    <xdr:cxnSp macro="">
      <xdr:nvCxnSpPr>
        <xdr:cNvPr id="195" name="直線コネクタ 194"/>
        <xdr:cNvCxnSpPr/>
      </xdr:nvCxnSpPr>
      <xdr:spPr>
        <a:xfrm flipV="1">
          <a:off x="3225800" y="14217472"/>
          <a:ext cx="889000" cy="4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43615</xdr:rowOff>
    </xdr:from>
    <xdr:ext cx="736600" cy="259045"/>
    <xdr:sp macro="" textlink="">
      <xdr:nvSpPr>
        <xdr:cNvPr id="197" name="テキスト ボックス 196"/>
        <xdr:cNvSpPr txBox="1"/>
      </xdr:nvSpPr>
      <xdr:spPr>
        <a:xfrm>
          <a:off x="3733800" y="1427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166909</xdr:rowOff>
    </xdr:from>
    <xdr:to>
      <xdr:col>4</xdr:col>
      <xdr:colOff>482600</xdr:colOff>
      <xdr:row>83</xdr:row>
      <xdr:rowOff>34054</xdr:rowOff>
    </xdr:to>
    <xdr:cxnSp macro="">
      <xdr:nvCxnSpPr>
        <xdr:cNvPr id="198" name="直線コネクタ 197"/>
        <xdr:cNvCxnSpPr/>
      </xdr:nvCxnSpPr>
      <xdr:spPr>
        <a:xfrm>
          <a:off x="2336800" y="14225809"/>
          <a:ext cx="889000" cy="3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135133</xdr:rowOff>
    </xdr:from>
    <xdr:to>
      <xdr:col>4</xdr:col>
      <xdr:colOff>533400</xdr:colOff>
      <xdr:row>83</xdr:row>
      <xdr:rowOff>65283</xdr:rowOff>
    </xdr:to>
    <xdr:sp macro="" textlink="">
      <xdr:nvSpPr>
        <xdr:cNvPr id="199" name="フローチャート : 判断 198"/>
        <xdr:cNvSpPr/>
      </xdr:nvSpPr>
      <xdr:spPr>
        <a:xfrm>
          <a:off x="3175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75460</xdr:rowOff>
    </xdr:from>
    <xdr:ext cx="762000" cy="259045"/>
    <xdr:sp macro="" textlink="">
      <xdr:nvSpPr>
        <xdr:cNvPr id="200" name="テキスト ボックス 199"/>
        <xdr:cNvSpPr txBox="1"/>
      </xdr:nvSpPr>
      <xdr:spPr>
        <a:xfrm>
          <a:off x="2844800" y="1396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141142</xdr:rowOff>
    </xdr:from>
    <xdr:to>
      <xdr:col>3</xdr:col>
      <xdr:colOff>279400</xdr:colOff>
      <xdr:row>82</xdr:row>
      <xdr:rowOff>166909</xdr:rowOff>
    </xdr:to>
    <xdr:cxnSp macro="">
      <xdr:nvCxnSpPr>
        <xdr:cNvPr id="201" name="直線コネクタ 200"/>
        <xdr:cNvCxnSpPr/>
      </xdr:nvCxnSpPr>
      <xdr:spPr>
        <a:xfrm>
          <a:off x="1447800" y="14200042"/>
          <a:ext cx="889000" cy="2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109694</xdr:rowOff>
    </xdr:from>
    <xdr:to>
      <xdr:col>3</xdr:col>
      <xdr:colOff>330200</xdr:colOff>
      <xdr:row>83</xdr:row>
      <xdr:rowOff>39844</xdr:rowOff>
    </xdr:to>
    <xdr:sp macro="" textlink="">
      <xdr:nvSpPr>
        <xdr:cNvPr id="202" name="フローチャート : 判断 201"/>
        <xdr:cNvSpPr/>
      </xdr:nvSpPr>
      <xdr:spPr>
        <a:xfrm>
          <a:off x="2286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50021</xdr:rowOff>
    </xdr:from>
    <xdr:ext cx="762000" cy="259045"/>
    <xdr:sp macro="" textlink="">
      <xdr:nvSpPr>
        <xdr:cNvPr id="203" name="テキスト ボックス 202"/>
        <xdr:cNvSpPr txBox="1"/>
      </xdr:nvSpPr>
      <xdr:spPr>
        <a:xfrm>
          <a:off x="1955800" y="139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100271</xdr:rowOff>
    </xdr:from>
    <xdr:to>
      <xdr:col>2</xdr:col>
      <xdr:colOff>127000</xdr:colOff>
      <xdr:row>83</xdr:row>
      <xdr:rowOff>30421</xdr:rowOff>
    </xdr:to>
    <xdr:sp macro="" textlink="">
      <xdr:nvSpPr>
        <xdr:cNvPr id="204" name="フローチャート : 判断 203"/>
        <xdr:cNvSpPr/>
      </xdr:nvSpPr>
      <xdr:spPr>
        <a:xfrm>
          <a:off x="1397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15198</xdr:rowOff>
    </xdr:from>
    <xdr:ext cx="762000" cy="259045"/>
    <xdr:sp macro="" textlink="">
      <xdr:nvSpPr>
        <xdr:cNvPr id="205" name="テキスト ボックス 204"/>
        <xdr:cNvSpPr txBox="1"/>
      </xdr:nvSpPr>
      <xdr:spPr>
        <a:xfrm>
          <a:off x="1066800" y="1424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145433</xdr:rowOff>
    </xdr:from>
    <xdr:to>
      <xdr:col>7</xdr:col>
      <xdr:colOff>203200</xdr:colOff>
      <xdr:row>83</xdr:row>
      <xdr:rowOff>75583</xdr:rowOff>
    </xdr:to>
    <xdr:sp macro="" textlink="">
      <xdr:nvSpPr>
        <xdr:cNvPr id="211" name="円/楕円 210"/>
        <xdr:cNvSpPr/>
      </xdr:nvSpPr>
      <xdr:spPr>
        <a:xfrm>
          <a:off x="4902200" y="1420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161960</xdr:rowOff>
    </xdr:from>
    <xdr:ext cx="762000" cy="259045"/>
    <xdr:sp macro="" textlink="">
      <xdr:nvSpPr>
        <xdr:cNvPr id="212" name="人件費・物件費等の状況該当値テキスト"/>
        <xdr:cNvSpPr txBox="1"/>
      </xdr:nvSpPr>
      <xdr:spPr>
        <a:xfrm>
          <a:off x="5041900" y="1404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226,009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107772</xdr:rowOff>
    </xdr:from>
    <xdr:to>
      <xdr:col>6</xdr:col>
      <xdr:colOff>50800</xdr:colOff>
      <xdr:row>83</xdr:row>
      <xdr:rowOff>37922</xdr:rowOff>
    </xdr:to>
    <xdr:sp macro="" textlink="">
      <xdr:nvSpPr>
        <xdr:cNvPr id="213" name="円/楕円 212"/>
        <xdr:cNvSpPr/>
      </xdr:nvSpPr>
      <xdr:spPr>
        <a:xfrm>
          <a:off x="4064000" y="1416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48099</xdr:rowOff>
    </xdr:from>
    <xdr:ext cx="736600" cy="259045"/>
    <xdr:sp macro="" textlink="">
      <xdr:nvSpPr>
        <xdr:cNvPr id="214" name="テキスト ボックス 213"/>
        <xdr:cNvSpPr txBox="1"/>
      </xdr:nvSpPr>
      <xdr:spPr>
        <a:xfrm>
          <a:off x="3733800" y="1393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207,280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154704</xdr:rowOff>
    </xdr:from>
    <xdr:to>
      <xdr:col>4</xdr:col>
      <xdr:colOff>533400</xdr:colOff>
      <xdr:row>83</xdr:row>
      <xdr:rowOff>84854</xdr:rowOff>
    </xdr:to>
    <xdr:sp macro="" textlink="">
      <xdr:nvSpPr>
        <xdr:cNvPr id="215" name="円/楕円 214"/>
        <xdr:cNvSpPr/>
      </xdr:nvSpPr>
      <xdr:spPr>
        <a:xfrm>
          <a:off x="3175000" y="1421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69631</xdr:rowOff>
    </xdr:from>
    <xdr:ext cx="762000" cy="259045"/>
    <xdr:sp macro="" textlink="">
      <xdr:nvSpPr>
        <xdr:cNvPr id="216" name="テキスト ボックス 215"/>
        <xdr:cNvSpPr txBox="1"/>
      </xdr:nvSpPr>
      <xdr:spPr>
        <a:xfrm>
          <a:off x="2844800" y="142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230,619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116109</xdr:rowOff>
    </xdr:from>
    <xdr:to>
      <xdr:col>3</xdr:col>
      <xdr:colOff>330200</xdr:colOff>
      <xdr:row>83</xdr:row>
      <xdr:rowOff>46259</xdr:rowOff>
    </xdr:to>
    <xdr:sp macro="" textlink="">
      <xdr:nvSpPr>
        <xdr:cNvPr id="217" name="円/楕円 216"/>
        <xdr:cNvSpPr/>
      </xdr:nvSpPr>
      <xdr:spPr>
        <a:xfrm>
          <a:off x="2286000" y="1417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31036</xdr:rowOff>
    </xdr:from>
    <xdr:ext cx="762000" cy="259045"/>
    <xdr:sp macro="" textlink="">
      <xdr:nvSpPr>
        <xdr:cNvPr id="218" name="テキスト ボックス 217"/>
        <xdr:cNvSpPr txBox="1"/>
      </xdr:nvSpPr>
      <xdr:spPr>
        <a:xfrm>
          <a:off x="1955800" y="1426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211,426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90342</xdr:rowOff>
    </xdr:from>
    <xdr:to>
      <xdr:col>2</xdr:col>
      <xdr:colOff>127000</xdr:colOff>
      <xdr:row>83</xdr:row>
      <xdr:rowOff>20492</xdr:rowOff>
    </xdr:to>
    <xdr:sp macro="" textlink="">
      <xdr:nvSpPr>
        <xdr:cNvPr id="219" name="円/楕円 218"/>
        <xdr:cNvSpPr/>
      </xdr:nvSpPr>
      <xdr:spPr>
        <a:xfrm>
          <a:off x="1397000" y="1414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30669</xdr:rowOff>
    </xdr:from>
    <xdr:ext cx="762000" cy="259045"/>
    <xdr:sp macro="" textlink="">
      <xdr:nvSpPr>
        <xdr:cNvPr id="220" name="テキスト ボックス 219"/>
        <xdr:cNvSpPr txBox="1"/>
      </xdr:nvSpPr>
      <xdr:spPr>
        <a:xfrm>
          <a:off x="1066800" y="1391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198,612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職員構成の階層の変動により、昨年度より</a:t>
          </a:r>
          <a:r>
            <a:rPr kumimoji="1" lang="ja-JP" altLang="en-US" sz="1100">
              <a:solidFill>
                <a:schemeClr val="dk1"/>
              </a:solidFill>
              <a:effectLst/>
              <a:latin typeface="+mn-lt"/>
              <a:ea typeface="+mn-ea"/>
              <a:cs typeface="+mn-cs"/>
            </a:rPr>
            <a:t>０．９</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し、類似団体内</a:t>
          </a:r>
          <a:r>
            <a:rPr kumimoji="1" lang="ja-JP" altLang="en-US" sz="1100">
              <a:solidFill>
                <a:schemeClr val="dk1"/>
              </a:solidFill>
              <a:effectLst/>
              <a:latin typeface="+mn-lt"/>
              <a:ea typeface="+mn-ea"/>
              <a:cs typeface="+mn-cs"/>
            </a:rPr>
            <a:t>平均は上回っているが</a:t>
          </a:r>
          <a:r>
            <a:rPr kumimoji="1" lang="ja-JP" altLang="ja-JP" sz="1100">
              <a:solidFill>
                <a:schemeClr val="dk1"/>
              </a:solidFill>
              <a:effectLst/>
              <a:latin typeface="+mn-lt"/>
              <a:ea typeface="+mn-ea"/>
              <a:cs typeface="+mn-cs"/>
            </a:rPr>
            <a:t>全国町村平均を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。今後とも引き続き給与の適正化に努める。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1" name="直線コネクタ 250"/>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2"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3" name="直線コネクタ 252"/>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4"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5" name="直線コネクタ 254"/>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88295</xdr:rowOff>
    </xdr:from>
    <xdr:to>
      <xdr:col>24</xdr:col>
      <xdr:colOff>558800</xdr:colOff>
      <xdr:row>85</xdr:row>
      <xdr:rowOff>20259</xdr:rowOff>
    </xdr:to>
    <xdr:cxnSp macro="">
      <xdr:nvCxnSpPr>
        <xdr:cNvPr id="256" name="直線コネクタ 255"/>
        <xdr:cNvCxnSpPr/>
      </xdr:nvCxnSpPr>
      <xdr:spPr>
        <a:xfrm flipV="1">
          <a:off x="16179800" y="14490095"/>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19550</xdr:rowOff>
    </xdr:from>
    <xdr:ext cx="762000" cy="259045"/>
    <xdr:sp macro="" textlink="">
      <xdr:nvSpPr>
        <xdr:cNvPr id="257" name="給与水準   （国との比較）平均値テキスト"/>
        <xdr:cNvSpPr txBox="1"/>
      </xdr:nvSpPr>
      <xdr:spPr>
        <a:xfrm>
          <a:off x="17106900" y="14249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58" name="フローチャート : 判断 257"/>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156332</xdr:rowOff>
    </xdr:from>
    <xdr:to>
      <xdr:col>23</xdr:col>
      <xdr:colOff>406400</xdr:colOff>
      <xdr:row>85</xdr:row>
      <xdr:rowOff>20259</xdr:rowOff>
    </xdr:to>
    <xdr:cxnSp macro="">
      <xdr:nvCxnSpPr>
        <xdr:cNvPr id="259" name="直線コネクタ 258"/>
        <xdr:cNvCxnSpPr/>
      </xdr:nvCxnSpPr>
      <xdr:spPr>
        <a:xfrm>
          <a:off x="15290800" y="14386682"/>
          <a:ext cx="889000" cy="20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0" name="フローチャート : 判断 259"/>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80329</xdr:rowOff>
    </xdr:from>
    <xdr:ext cx="736600" cy="259045"/>
    <xdr:sp macro="" textlink="">
      <xdr:nvSpPr>
        <xdr:cNvPr id="261" name="テキスト ボックス 260"/>
        <xdr:cNvSpPr txBox="1"/>
      </xdr:nvSpPr>
      <xdr:spPr>
        <a:xfrm>
          <a:off x="15798800" y="141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87388</xdr:rowOff>
    </xdr:from>
    <xdr:to>
      <xdr:col>22</xdr:col>
      <xdr:colOff>203200</xdr:colOff>
      <xdr:row>83</xdr:row>
      <xdr:rowOff>156332</xdr:rowOff>
    </xdr:to>
    <xdr:cxnSp macro="">
      <xdr:nvCxnSpPr>
        <xdr:cNvPr id="262" name="直線コネクタ 261"/>
        <xdr:cNvCxnSpPr/>
      </xdr:nvCxnSpPr>
      <xdr:spPr>
        <a:xfrm>
          <a:off x="14401800" y="1431773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140002</xdr:rowOff>
    </xdr:from>
    <xdr:to>
      <xdr:col>22</xdr:col>
      <xdr:colOff>254000</xdr:colOff>
      <xdr:row>84</xdr:row>
      <xdr:rowOff>70152</xdr:rowOff>
    </xdr:to>
    <xdr:sp macro="" textlink="">
      <xdr:nvSpPr>
        <xdr:cNvPr id="263" name="フローチャート : 判断 262"/>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54929</xdr:rowOff>
    </xdr:from>
    <xdr:ext cx="762000" cy="259045"/>
    <xdr:sp macro="" textlink="">
      <xdr:nvSpPr>
        <xdr:cNvPr id="264" name="テキスト ボックス 263"/>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87388</xdr:rowOff>
    </xdr:from>
    <xdr:to>
      <xdr:col>21</xdr:col>
      <xdr:colOff>0</xdr:colOff>
      <xdr:row>87</xdr:row>
      <xdr:rowOff>159959</xdr:rowOff>
    </xdr:to>
    <xdr:cxnSp macro="">
      <xdr:nvCxnSpPr>
        <xdr:cNvPr id="265" name="直線コネクタ 264"/>
        <xdr:cNvCxnSpPr/>
      </xdr:nvCxnSpPr>
      <xdr:spPr>
        <a:xfrm flipV="1">
          <a:off x="13512800" y="14317738"/>
          <a:ext cx="889000" cy="75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94041</xdr:rowOff>
    </xdr:from>
    <xdr:to>
      <xdr:col>21</xdr:col>
      <xdr:colOff>50800</xdr:colOff>
      <xdr:row>84</xdr:row>
      <xdr:rowOff>24191</xdr:rowOff>
    </xdr:to>
    <xdr:sp macro="" textlink="">
      <xdr:nvSpPr>
        <xdr:cNvPr id="266" name="フローチャート : 判断 265"/>
        <xdr:cNvSpPr/>
      </xdr:nvSpPr>
      <xdr:spPr>
        <a:xfrm>
          <a:off x="14351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8968</xdr:rowOff>
    </xdr:from>
    <xdr:ext cx="762000" cy="259045"/>
    <xdr:sp macro="" textlink="">
      <xdr:nvSpPr>
        <xdr:cNvPr id="267" name="テキスト ボックス 266"/>
        <xdr:cNvSpPr txBox="1"/>
      </xdr:nvSpPr>
      <xdr:spPr>
        <a:xfrm>
          <a:off x="14020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68" name="フローチャート : 判断 267"/>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69" name="テキスト ボックス 268"/>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75" name="円/楕円 274"/>
        <xdr:cNvSpPr/>
      </xdr:nvSpPr>
      <xdr:spPr>
        <a:xfrm>
          <a:off x="169672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9572</xdr:rowOff>
    </xdr:from>
    <xdr:ext cx="762000" cy="259045"/>
    <xdr:sp macro="" textlink="">
      <xdr:nvSpPr>
        <xdr:cNvPr id="276" name="給与水準   （国との比較）該当値テキスト"/>
        <xdr:cNvSpPr txBox="1"/>
      </xdr:nvSpPr>
      <xdr:spPr>
        <a:xfrm>
          <a:off x="17106900" y="1441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140909</xdr:rowOff>
    </xdr:from>
    <xdr:to>
      <xdr:col>23</xdr:col>
      <xdr:colOff>457200</xdr:colOff>
      <xdr:row>85</xdr:row>
      <xdr:rowOff>71059</xdr:rowOff>
    </xdr:to>
    <xdr:sp macro="" textlink="">
      <xdr:nvSpPr>
        <xdr:cNvPr id="277" name="円/楕円 276"/>
        <xdr:cNvSpPr/>
      </xdr:nvSpPr>
      <xdr:spPr>
        <a:xfrm>
          <a:off x="16129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55836</xdr:rowOff>
    </xdr:from>
    <xdr:ext cx="736600" cy="259045"/>
    <xdr:sp macro="" textlink="">
      <xdr:nvSpPr>
        <xdr:cNvPr id="278" name="テキスト ボックス 277"/>
        <xdr:cNvSpPr txBox="1"/>
      </xdr:nvSpPr>
      <xdr:spPr>
        <a:xfrm>
          <a:off x="15798800" y="14629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105532</xdr:rowOff>
    </xdr:from>
    <xdr:to>
      <xdr:col>22</xdr:col>
      <xdr:colOff>254000</xdr:colOff>
      <xdr:row>84</xdr:row>
      <xdr:rowOff>35682</xdr:rowOff>
    </xdr:to>
    <xdr:sp macro="" textlink="">
      <xdr:nvSpPr>
        <xdr:cNvPr id="279" name="円/楕円 278"/>
        <xdr:cNvSpPr/>
      </xdr:nvSpPr>
      <xdr:spPr>
        <a:xfrm>
          <a:off x="15240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45859</xdr:rowOff>
    </xdr:from>
    <xdr:ext cx="762000" cy="259045"/>
    <xdr:sp macro="" textlink="">
      <xdr:nvSpPr>
        <xdr:cNvPr id="280" name="テキスト ボックス 279"/>
        <xdr:cNvSpPr txBox="1"/>
      </xdr:nvSpPr>
      <xdr:spPr>
        <a:xfrm>
          <a:off x="14909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36588</xdr:rowOff>
    </xdr:from>
    <xdr:to>
      <xdr:col>21</xdr:col>
      <xdr:colOff>50800</xdr:colOff>
      <xdr:row>83</xdr:row>
      <xdr:rowOff>138188</xdr:rowOff>
    </xdr:to>
    <xdr:sp macro="" textlink="">
      <xdr:nvSpPr>
        <xdr:cNvPr id="281" name="円/楕円 280"/>
        <xdr:cNvSpPr/>
      </xdr:nvSpPr>
      <xdr:spPr>
        <a:xfrm>
          <a:off x="14351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148365</xdr:rowOff>
    </xdr:from>
    <xdr:ext cx="762000" cy="259045"/>
    <xdr:sp macro="" textlink="">
      <xdr:nvSpPr>
        <xdr:cNvPr id="282" name="テキスト ボックス 281"/>
        <xdr:cNvSpPr txBox="1"/>
      </xdr:nvSpPr>
      <xdr:spPr>
        <a:xfrm>
          <a:off x="14020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109159</xdr:rowOff>
    </xdr:from>
    <xdr:to>
      <xdr:col>19</xdr:col>
      <xdr:colOff>533400</xdr:colOff>
      <xdr:row>88</xdr:row>
      <xdr:rowOff>39309</xdr:rowOff>
    </xdr:to>
    <xdr:sp macro="" textlink="">
      <xdr:nvSpPr>
        <xdr:cNvPr id="283" name="円/楕円 282"/>
        <xdr:cNvSpPr/>
      </xdr:nvSpPr>
      <xdr:spPr>
        <a:xfrm>
          <a:off x="13462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49486</xdr:rowOff>
    </xdr:from>
    <xdr:ext cx="762000" cy="259045"/>
    <xdr:sp macro="" textlink="">
      <xdr:nvSpPr>
        <xdr:cNvPr id="284" name="テキスト ボックス 283"/>
        <xdr:cNvSpPr txBox="1"/>
      </xdr:nvSpPr>
      <xdr:spPr>
        <a:xfrm>
          <a:off x="13131800" y="1479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従来から全国市町村平均、県内市町村平均を大きく上回っており、類似団体内でも下位で推移している。本町の前年度と比較すると横ばいで、人口の少ない本町では８人を下回ることは困難であり、保育士や介護支援専門員、心理判定員など、時代に即した職員採用が必要となっていることが課題となる。新規採用を抑制して削減に努めるため、業務の包括委託等の手法を検討して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6" name="直線コネクタ 315"/>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7"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8" name="直線コネクタ 317"/>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9"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0" name="直線コネクタ 319"/>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11830</xdr:rowOff>
    </xdr:from>
    <xdr:to>
      <xdr:col>24</xdr:col>
      <xdr:colOff>558800</xdr:colOff>
      <xdr:row>61</xdr:row>
      <xdr:rowOff>22171</xdr:rowOff>
    </xdr:to>
    <xdr:cxnSp macro="">
      <xdr:nvCxnSpPr>
        <xdr:cNvPr id="321" name="直線コネクタ 320"/>
        <xdr:cNvCxnSpPr/>
      </xdr:nvCxnSpPr>
      <xdr:spPr>
        <a:xfrm>
          <a:off x="16179800" y="10470280"/>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136596</xdr:rowOff>
    </xdr:from>
    <xdr:ext cx="762000" cy="259045"/>
    <xdr:sp macro="" textlink="">
      <xdr:nvSpPr>
        <xdr:cNvPr id="322" name="定員管理の状況平均値テキスト"/>
        <xdr:cNvSpPr txBox="1"/>
      </xdr:nvSpPr>
      <xdr:spPr>
        <a:xfrm>
          <a:off x="17106900" y="10252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3" name="フローチャート : 判断 322"/>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11830</xdr:rowOff>
    </xdr:from>
    <xdr:to>
      <xdr:col>23</xdr:col>
      <xdr:colOff>406400</xdr:colOff>
      <xdr:row>61</xdr:row>
      <xdr:rowOff>11830</xdr:rowOff>
    </xdr:to>
    <xdr:cxnSp macro="">
      <xdr:nvCxnSpPr>
        <xdr:cNvPr id="324" name="直線コネクタ 323"/>
        <xdr:cNvCxnSpPr/>
      </xdr:nvCxnSpPr>
      <xdr:spPr>
        <a:xfrm>
          <a:off x="15290800" y="10470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5" name="フローチャート : 判断 324"/>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19031</xdr:rowOff>
    </xdr:from>
    <xdr:ext cx="736600" cy="259045"/>
    <xdr:sp macro="" textlink="">
      <xdr:nvSpPr>
        <xdr:cNvPr id="326" name="テキスト ボックス 325"/>
        <xdr:cNvSpPr txBox="1"/>
      </xdr:nvSpPr>
      <xdr:spPr>
        <a:xfrm>
          <a:off x="15798800" y="10134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165354</xdr:rowOff>
    </xdr:from>
    <xdr:to>
      <xdr:col>22</xdr:col>
      <xdr:colOff>203200</xdr:colOff>
      <xdr:row>61</xdr:row>
      <xdr:rowOff>11830</xdr:rowOff>
    </xdr:to>
    <xdr:cxnSp macro="">
      <xdr:nvCxnSpPr>
        <xdr:cNvPr id="327" name="直線コネクタ 326"/>
        <xdr:cNvCxnSpPr/>
      </xdr:nvCxnSpPr>
      <xdr:spPr>
        <a:xfrm>
          <a:off x="14401800" y="10452354"/>
          <a:ext cx="8890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91803</xdr:rowOff>
    </xdr:from>
    <xdr:to>
      <xdr:col>22</xdr:col>
      <xdr:colOff>254000</xdr:colOff>
      <xdr:row>61</xdr:row>
      <xdr:rowOff>21953</xdr:rowOff>
    </xdr:to>
    <xdr:sp macro="" textlink="">
      <xdr:nvSpPr>
        <xdr:cNvPr id="328" name="フローチャート : 判断 327"/>
        <xdr:cNvSpPr/>
      </xdr:nvSpPr>
      <xdr:spPr>
        <a:xfrm>
          <a:off x="15240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32130</xdr:rowOff>
    </xdr:from>
    <xdr:ext cx="762000" cy="259045"/>
    <xdr:sp macro="" textlink="">
      <xdr:nvSpPr>
        <xdr:cNvPr id="329" name="テキスト ボックス 328"/>
        <xdr:cNvSpPr txBox="1"/>
      </xdr:nvSpPr>
      <xdr:spPr>
        <a:xfrm>
          <a:off x="14909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165354</xdr:rowOff>
    </xdr:from>
    <xdr:to>
      <xdr:col>21</xdr:col>
      <xdr:colOff>0</xdr:colOff>
      <xdr:row>61</xdr:row>
      <xdr:rowOff>16655</xdr:rowOff>
    </xdr:to>
    <xdr:cxnSp macro="">
      <xdr:nvCxnSpPr>
        <xdr:cNvPr id="330" name="直線コネクタ 329"/>
        <xdr:cNvCxnSpPr/>
      </xdr:nvCxnSpPr>
      <xdr:spPr>
        <a:xfrm flipV="1">
          <a:off x="13512800" y="10452354"/>
          <a:ext cx="8890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79393</xdr:rowOff>
    </xdr:from>
    <xdr:to>
      <xdr:col>21</xdr:col>
      <xdr:colOff>50800</xdr:colOff>
      <xdr:row>61</xdr:row>
      <xdr:rowOff>9543</xdr:rowOff>
    </xdr:to>
    <xdr:sp macro="" textlink="">
      <xdr:nvSpPr>
        <xdr:cNvPr id="331" name="フローチャート : 判断 330"/>
        <xdr:cNvSpPr/>
      </xdr:nvSpPr>
      <xdr:spPr>
        <a:xfrm>
          <a:off x="14351000" y="103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19720</xdr:rowOff>
    </xdr:from>
    <xdr:ext cx="762000" cy="259045"/>
    <xdr:sp macro="" textlink="">
      <xdr:nvSpPr>
        <xdr:cNvPr id="332" name="テキスト ボックス 331"/>
        <xdr:cNvSpPr txBox="1"/>
      </xdr:nvSpPr>
      <xdr:spPr>
        <a:xfrm>
          <a:off x="14020800" y="1013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71810</xdr:rowOff>
    </xdr:from>
    <xdr:to>
      <xdr:col>19</xdr:col>
      <xdr:colOff>533400</xdr:colOff>
      <xdr:row>61</xdr:row>
      <xdr:rowOff>1960</xdr:rowOff>
    </xdr:to>
    <xdr:sp macro="" textlink="">
      <xdr:nvSpPr>
        <xdr:cNvPr id="333" name="フローチャート : 判断 332"/>
        <xdr:cNvSpPr/>
      </xdr:nvSpPr>
      <xdr:spPr>
        <a:xfrm>
          <a:off x="13462000" y="1035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12137</xdr:rowOff>
    </xdr:from>
    <xdr:ext cx="762000" cy="259045"/>
    <xdr:sp macro="" textlink="">
      <xdr:nvSpPr>
        <xdr:cNvPr id="334" name="テキスト ボックス 333"/>
        <xdr:cNvSpPr txBox="1"/>
      </xdr:nvSpPr>
      <xdr:spPr>
        <a:xfrm>
          <a:off x="13131800" y="1012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142821</xdr:rowOff>
    </xdr:from>
    <xdr:to>
      <xdr:col>24</xdr:col>
      <xdr:colOff>609600</xdr:colOff>
      <xdr:row>61</xdr:row>
      <xdr:rowOff>72971</xdr:rowOff>
    </xdr:to>
    <xdr:sp macro="" textlink="">
      <xdr:nvSpPr>
        <xdr:cNvPr id="340" name="円/楕円 339"/>
        <xdr:cNvSpPr/>
      </xdr:nvSpPr>
      <xdr:spPr>
        <a:xfrm>
          <a:off x="16967200" y="1042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114898</xdr:rowOff>
    </xdr:from>
    <xdr:ext cx="762000" cy="259045"/>
    <xdr:sp macro="" textlink="">
      <xdr:nvSpPr>
        <xdr:cNvPr id="341" name="定員管理の状況該当値テキスト"/>
        <xdr:cNvSpPr txBox="1"/>
      </xdr:nvSpPr>
      <xdr:spPr>
        <a:xfrm>
          <a:off x="17106900" y="10401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132480</xdr:rowOff>
    </xdr:from>
    <xdr:to>
      <xdr:col>23</xdr:col>
      <xdr:colOff>457200</xdr:colOff>
      <xdr:row>61</xdr:row>
      <xdr:rowOff>62630</xdr:rowOff>
    </xdr:to>
    <xdr:sp macro="" textlink="">
      <xdr:nvSpPr>
        <xdr:cNvPr id="342" name="円/楕円 341"/>
        <xdr:cNvSpPr/>
      </xdr:nvSpPr>
      <xdr:spPr>
        <a:xfrm>
          <a:off x="16129000" y="104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47407</xdr:rowOff>
    </xdr:from>
    <xdr:ext cx="736600" cy="259045"/>
    <xdr:sp macro="" textlink="">
      <xdr:nvSpPr>
        <xdr:cNvPr id="343" name="テキスト ボックス 342"/>
        <xdr:cNvSpPr txBox="1"/>
      </xdr:nvSpPr>
      <xdr:spPr>
        <a:xfrm>
          <a:off x="15798800" y="1050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132480</xdr:rowOff>
    </xdr:from>
    <xdr:to>
      <xdr:col>22</xdr:col>
      <xdr:colOff>254000</xdr:colOff>
      <xdr:row>61</xdr:row>
      <xdr:rowOff>62630</xdr:rowOff>
    </xdr:to>
    <xdr:sp macro="" textlink="">
      <xdr:nvSpPr>
        <xdr:cNvPr id="344" name="円/楕円 343"/>
        <xdr:cNvSpPr/>
      </xdr:nvSpPr>
      <xdr:spPr>
        <a:xfrm>
          <a:off x="15240000" y="104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47407</xdr:rowOff>
    </xdr:from>
    <xdr:ext cx="762000" cy="259045"/>
    <xdr:sp macro="" textlink="">
      <xdr:nvSpPr>
        <xdr:cNvPr id="345" name="テキスト ボックス 344"/>
        <xdr:cNvSpPr txBox="1"/>
      </xdr:nvSpPr>
      <xdr:spPr>
        <a:xfrm>
          <a:off x="14909800" y="1050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114554</xdr:rowOff>
    </xdr:from>
    <xdr:to>
      <xdr:col>21</xdr:col>
      <xdr:colOff>50800</xdr:colOff>
      <xdr:row>61</xdr:row>
      <xdr:rowOff>44704</xdr:rowOff>
    </xdr:to>
    <xdr:sp macro="" textlink="">
      <xdr:nvSpPr>
        <xdr:cNvPr id="346" name="円/楕円 345"/>
        <xdr:cNvSpPr/>
      </xdr:nvSpPr>
      <xdr:spPr>
        <a:xfrm>
          <a:off x="14351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29481</xdr:rowOff>
    </xdr:from>
    <xdr:ext cx="762000" cy="259045"/>
    <xdr:sp macro="" textlink="">
      <xdr:nvSpPr>
        <xdr:cNvPr id="347" name="テキスト ボックス 346"/>
        <xdr:cNvSpPr txBox="1"/>
      </xdr:nvSpPr>
      <xdr:spPr>
        <a:xfrm>
          <a:off x="14020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137305</xdr:rowOff>
    </xdr:from>
    <xdr:to>
      <xdr:col>19</xdr:col>
      <xdr:colOff>533400</xdr:colOff>
      <xdr:row>61</xdr:row>
      <xdr:rowOff>67455</xdr:rowOff>
    </xdr:to>
    <xdr:sp macro="" textlink="">
      <xdr:nvSpPr>
        <xdr:cNvPr id="348" name="円/楕円 347"/>
        <xdr:cNvSpPr/>
      </xdr:nvSpPr>
      <xdr:spPr>
        <a:xfrm>
          <a:off x="13462000" y="104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52232</xdr:rowOff>
    </xdr:from>
    <xdr:ext cx="762000" cy="259045"/>
    <xdr:sp macro="" textlink="">
      <xdr:nvSpPr>
        <xdr:cNvPr id="349" name="テキスト ボックス 348"/>
        <xdr:cNvSpPr txBox="1"/>
      </xdr:nvSpPr>
      <xdr:spPr>
        <a:xfrm>
          <a:off x="13131800" y="1051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本町の前年度と比較すると同ポイントであったが、全国平均、県内平均を上回り類似団体でも下位となっている。一般会計については起債を抑制していることから起債残高は低下するが、下水道会計において公債費の増加が見込まれ繰出金の増が見込まれるため、一層の水洗化率の向上や繰上償還の推進により、公債費負担の抑制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6" name="直線コネクタ 375"/>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7"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8" name="直線コネクタ 377"/>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141224</xdr:rowOff>
    </xdr:from>
    <xdr:to>
      <xdr:col>24</xdr:col>
      <xdr:colOff>558800</xdr:colOff>
      <xdr:row>42</xdr:row>
      <xdr:rowOff>141224</xdr:rowOff>
    </xdr:to>
    <xdr:cxnSp macro="">
      <xdr:nvCxnSpPr>
        <xdr:cNvPr id="381" name="直線コネクタ 380"/>
        <xdr:cNvCxnSpPr/>
      </xdr:nvCxnSpPr>
      <xdr:spPr>
        <a:xfrm>
          <a:off x="16179800" y="73421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82"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3" name="フローチャート : 判断 382"/>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141224</xdr:rowOff>
    </xdr:from>
    <xdr:to>
      <xdr:col>23</xdr:col>
      <xdr:colOff>406400</xdr:colOff>
      <xdr:row>43</xdr:row>
      <xdr:rowOff>27686</xdr:rowOff>
    </xdr:to>
    <xdr:cxnSp macro="">
      <xdr:nvCxnSpPr>
        <xdr:cNvPr id="384" name="直線コネクタ 383"/>
        <xdr:cNvCxnSpPr/>
      </xdr:nvCxnSpPr>
      <xdr:spPr>
        <a:xfrm flipV="1">
          <a:off x="15290800" y="73421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5" name="フローチャート : 判断 384"/>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86" name="テキスト ボックス 385"/>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27686</xdr:rowOff>
    </xdr:from>
    <xdr:to>
      <xdr:col>22</xdr:col>
      <xdr:colOff>203200</xdr:colOff>
      <xdr:row>43</xdr:row>
      <xdr:rowOff>85598</xdr:rowOff>
    </xdr:to>
    <xdr:cxnSp macro="">
      <xdr:nvCxnSpPr>
        <xdr:cNvPr id="387" name="直線コネクタ 386"/>
        <xdr:cNvCxnSpPr/>
      </xdr:nvCxnSpPr>
      <xdr:spPr>
        <a:xfrm flipV="1">
          <a:off x="14401800" y="74000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8" name="フローチャート : 判断 387"/>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89" name="テキスト ボックス 388"/>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85598</xdr:rowOff>
    </xdr:from>
    <xdr:to>
      <xdr:col>21</xdr:col>
      <xdr:colOff>0</xdr:colOff>
      <xdr:row>43</xdr:row>
      <xdr:rowOff>124206</xdr:rowOff>
    </xdr:to>
    <xdr:cxnSp macro="">
      <xdr:nvCxnSpPr>
        <xdr:cNvPr id="390" name="直線コネクタ 389"/>
        <xdr:cNvCxnSpPr/>
      </xdr:nvCxnSpPr>
      <xdr:spPr>
        <a:xfrm flipV="1">
          <a:off x="13512800" y="74579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146050</xdr:rowOff>
    </xdr:from>
    <xdr:to>
      <xdr:col>21</xdr:col>
      <xdr:colOff>50800</xdr:colOff>
      <xdr:row>42</xdr:row>
      <xdr:rowOff>76200</xdr:rowOff>
    </xdr:to>
    <xdr:sp macro="" textlink="">
      <xdr:nvSpPr>
        <xdr:cNvPr id="391" name="フローチャート : 判断 390"/>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392" name="テキスト ボックス 391"/>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93" name="フローチャート : 判断 392"/>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94" name="テキスト ボックス 393"/>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90424</xdr:rowOff>
    </xdr:from>
    <xdr:to>
      <xdr:col>24</xdr:col>
      <xdr:colOff>609600</xdr:colOff>
      <xdr:row>43</xdr:row>
      <xdr:rowOff>20574</xdr:rowOff>
    </xdr:to>
    <xdr:sp macro="" textlink="">
      <xdr:nvSpPr>
        <xdr:cNvPr id="400" name="円/楕円 399"/>
        <xdr:cNvSpPr/>
      </xdr:nvSpPr>
      <xdr:spPr>
        <a:xfrm>
          <a:off x="169672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62501</xdr:rowOff>
    </xdr:from>
    <xdr:ext cx="762000" cy="259045"/>
    <xdr:sp macro="" textlink="">
      <xdr:nvSpPr>
        <xdr:cNvPr id="401" name="公債費負担の状況該当値テキスト"/>
        <xdr:cNvSpPr txBox="1"/>
      </xdr:nvSpPr>
      <xdr:spPr>
        <a:xfrm>
          <a:off x="17106900" y="726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90424</xdr:rowOff>
    </xdr:from>
    <xdr:to>
      <xdr:col>23</xdr:col>
      <xdr:colOff>457200</xdr:colOff>
      <xdr:row>43</xdr:row>
      <xdr:rowOff>20574</xdr:rowOff>
    </xdr:to>
    <xdr:sp macro="" textlink="">
      <xdr:nvSpPr>
        <xdr:cNvPr id="402" name="円/楕円 401"/>
        <xdr:cNvSpPr/>
      </xdr:nvSpPr>
      <xdr:spPr>
        <a:xfrm>
          <a:off x="16129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5351</xdr:rowOff>
    </xdr:from>
    <xdr:ext cx="736600" cy="259045"/>
    <xdr:sp macro="" textlink="">
      <xdr:nvSpPr>
        <xdr:cNvPr id="403" name="テキスト ボックス 402"/>
        <xdr:cNvSpPr txBox="1"/>
      </xdr:nvSpPr>
      <xdr:spPr>
        <a:xfrm>
          <a:off x="15798800" y="737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148336</xdr:rowOff>
    </xdr:from>
    <xdr:to>
      <xdr:col>22</xdr:col>
      <xdr:colOff>254000</xdr:colOff>
      <xdr:row>43</xdr:row>
      <xdr:rowOff>78486</xdr:rowOff>
    </xdr:to>
    <xdr:sp macro="" textlink="">
      <xdr:nvSpPr>
        <xdr:cNvPr id="404" name="円/楕円 403"/>
        <xdr:cNvSpPr/>
      </xdr:nvSpPr>
      <xdr:spPr>
        <a:xfrm>
          <a:off x="15240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63263</xdr:rowOff>
    </xdr:from>
    <xdr:ext cx="762000" cy="259045"/>
    <xdr:sp macro="" textlink="">
      <xdr:nvSpPr>
        <xdr:cNvPr id="405" name="テキスト ボックス 404"/>
        <xdr:cNvSpPr txBox="1"/>
      </xdr:nvSpPr>
      <xdr:spPr>
        <a:xfrm>
          <a:off x="14909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34798</xdr:rowOff>
    </xdr:from>
    <xdr:to>
      <xdr:col>21</xdr:col>
      <xdr:colOff>50800</xdr:colOff>
      <xdr:row>43</xdr:row>
      <xdr:rowOff>136398</xdr:rowOff>
    </xdr:to>
    <xdr:sp macro="" textlink="">
      <xdr:nvSpPr>
        <xdr:cNvPr id="406" name="円/楕円 405"/>
        <xdr:cNvSpPr/>
      </xdr:nvSpPr>
      <xdr:spPr>
        <a:xfrm>
          <a:off x="14351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121175</xdr:rowOff>
    </xdr:from>
    <xdr:ext cx="762000" cy="259045"/>
    <xdr:sp macro="" textlink="">
      <xdr:nvSpPr>
        <xdr:cNvPr id="407" name="テキスト ボックス 406"/>
        <xdr:cNvSpPr txBox="1"/>
      </xdr:nvSpPr>
      <xdr:spPr>
        <a:xfrm>
          <a:off x="14020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73406</xdr:rowOff>
    </xdr:from>
    <xdr:to>
      <xdr:col>19</xdr:col>
      <xdr:colOff>533400</xdr:colOff>
      <xdr:row>44</xdr:row>
      <xdr:rowOff>3556</xdr:rowOff>
    </xdr:to>
    <xdr:sp macro="" textlink="">
      <xdr:nvSpPr>
        <xdr:cNvPr id="408" name="円/楕円 407"/>
        <xdr:cNvSpPr/>
      </xdr:nvSpPr>
      <xdr:spPr>
        <a:xfrm>
          <a:off x="13462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159783</xdr:rowOff>
    </xdr:from>
    <xdr:ext cx="762000" cy="259045"/>
    <xdr:sp macro="" textlink="">
      <xdr:nvSpPr>
        <xdr:cNvPr id="409" name="テキスト ボックス 408"/>
        <xdr:cNvSpPr txBox="1"/>
      </xdr:nvSpPr>
      <xdr:spPr>
        <a:xfrm>
          <a:off x="13131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地方債の減少や退職手当負担見込の減少等により良化し数値は出なかった。今後も地方債現在高も減少していくとことから低位で推移していくと予想される。しかしながら、下水道事業において接続率が頭打ちであり収入が上昇しづらい状況があり一般会計からの繰出しをせざるを得ない。今後も歳出削減や歳入確保に努め比率の抑制を図り比率抑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8" name="直線コネクタ 437"/>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9"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0" name="直線コネクタ 439"/>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166751</xdr:rowOff>
    </xdr:from>
    <xdr:to>
      <xdr:col>23</xdr:col>
      <xdr:colOff>406400</xdr:colOff>
      <xdr:row>14</xdr:row>
      <xdr:rowOff>122386</xdr:rowOff>
    </xdr:to>
    <xdr:cxnSp macro="">
      <xdr:nvCxnSpPr>
        <xdr:cNvPr id="443" name="直線コネクタ 442"/>
        <xdr:cNvCxnSpPr/>
      </xdr:nvCxnSpPr>
      <xdr:spPr>
        <a:xfrm flipV="1">
          <a:off x="15290800" y="2395601"/>
          <a:ext cx="889000" cy="12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5" name="フローチャート :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122386</xdr:rowOff>
    </xdr:from>
    <xdr:to>
      <xdr:col>22</xdr:col>
      <xdr:colOff>203200</xdr:colOff>
      <xdr:row>15</xdr:row>
      <xdr:rowOff>84455</xdr:rowOff>
    </xdr:to>
    <xdr:cxnSp macro="">
      <xdr:nvCxnSpPr>
        <xdr:cNvPr id="446" name="直線コネクタ 445"/>
        <xdr:cNvCxnSpPr/>
      </xdr:nvCxnSpPr>
      <xdr:spPr>
        <a:xfrm flipV="1">
          <a:off x="14401800" y="2522686"/>
          <a:ext cx="889000" cy="13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7" name="フローチャート : 判断 446"/>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8" name="テキスト ボックス 447"/>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77343</xdr:rowOff>
    </xdr:from>
    <xdr:to>
      <xdr:col>21</xdr:col>
      <xdr:colOff>0</xdr:colOff>
      <xdr:row>15</xdr:row>
      <xdr:rowOff>84455</xdr:rowOff>
    </xdr:to>
    <xdr:cxnSp macro="">
      <xdr:nvCxnSpPr>
        <xdr:cNvPr id="449" name="直線コネクタ 448"/>
        <xdr:cNvCxnSpPr/>
      </xdr:nvCxnSpPr>
      <xdr:spPr>
        <a:xfrm>
          <a:off x="13512800" y="2477643"/>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101346</xdr:rowOff>
    </xdr:from>
    <xdr:to>
      <xdr:col>22</xdr:col>
      <xdr:colOff>254000</xdr:colOff>
      <xdr:row>15</xdr:row>
      <xdr:rowOff>31496</xdr:rowOff>
    </xdr:to>
    <xdr:sp macro="" textlink="">
      <xdr:nvSpPr>
        <xdr:cNvPr id="450" name="フローチャート : 判断 449"/>
        <xdr:cNvSpPr/>
      </xdr:nvSpPr>
      <xdr:spPr>
        <a:xfrm>
          <a:off x="15240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16273</xdr:rowOff>
    </xdr:from>
    <xdr:ext cx="762000" cy="259045"/>
    <xdr:sp macro="" textlink="">
      <xdr:nvSpPr>
        <xdr:cNvPr id="451" name="テキスト ボックス 450"/>
        <xdr:cNvSpPr txBox="1"/>
      </xdr:nvSpPr>
      <xdr:spPr>
        <a:xfrm>
          <a:off x="14909800" y="258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23326</xdr:rowOff>
    </xdr:from>
    <xdr:to>
      <xdr:col>21</xdr:col>
      <xdr:colOff>50800</xdr:colOff>
      <xdr:row>14</xdr:row>
      <xdr:rowOff>124926</xdr:rowOff>
    </xdr:to>
    <xdr:sp macro="" textlink="">
      <xdr:nvSpPr>
        <xdr:cNvPr id="452" name="フローチャート : 判断 451"/>
        <xdr:cNvSpPr/>
      </xdr:nvSpPr>
      <xdr:spPr>
        <a:xfrm>
          <a:off x="14351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135103</xdr:rowOff>
    </xdr:from>
    <xdr:ext cx="762000" cy="259045"/>
    <xdr:sp macro="" textlink="">
      <xdr:nvSpPr>
        <xdr:cNvPr id="453" name="テキスト ボックス 452"/>
        <xdr:cNvSpPr txBox="1"/>
      </xdr:nvSpPr>
      <xdr:spPr>
        <a:xfrm>
          <a:off x="14020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69977</xdr:rowOff>
    </xdr:from>
    <xdr:to>
      <xdr:col>19</xdr:col>
      <xdr:colOff>533400</xdr:colOff>
      <xdr:row>15</xdr:row>
      <xdr:rowOff>127</xdr:rowOff>
    </xdr:to>
    <xdr:sp macro="" textlink="">
      <xdr:nvSpPr>
        <xdr:cNvPr id="454" name="フローチャート : 判断 453"/>
        <xdr:cNvSpPr/>
      </xdr:nvSpPr>
      <xdr:spPr>
        <a:xfrm>
          <a:off x="13462000" y="247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156354</xdr:rowOff>
    </xdr:from>
    <xdr:ext cx="762000" cy="259045"/>
    <xdr:sp macro="" textlink="">
      <xdr:nvSpPr>
        <xdr:cNvPr id="455" name="テキスト ボックス 454"/>
        <xdr:cNvSpPr txBox="1"/>
      </xdr:nvSpPr>
      <xdr:spPr>
        <a:xfrm>
          <a:off x="13131800" y="2556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13</xdr:row>
      <xdr:rowOff>115951</xdr:rowOff>
    </xdr:from>
    <xdr:to>
      <xdr:col>23</xdr:col>
      <xdr:colOff>457200</xdr:colOff>
      <xdr:row>14</xdr:row>
      <xdr:rowOff>46101</xdr:rowOff>
    </xdr:to>
    <xdr:sp macro="" textlink="">
      <xdr:nvSpPr>
        <xdr:cNvPr id="461" name="円/楕円 460"/>
        <xdr:cNvSpPr/>
      </xdr:nvSpPr>
      <xdr:spPr>
        <a:xfrm>
          <a:off x="16129000" y="234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30878</xdr:rowOff>
    </xdr:from>
    <xdr:ext cx="736600" cy="259045"/>
    <xdr:sp macro="" textlink="">
      <xdr:nvSpPr>
        <xdr:cNvPr id="462" name="テキスト ボックス 461"/>
        <xdr:cNvSpPr txBox="1"/>
      </xdr:nvSpPr>
      <xdr:spPr>
        <a:xfrm>
          <a:off x="15798800" y="2431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71586</xdr:rowOff>
    </xdr:from>
    <xdr:to>
      <xdr:col>22</xdr:col>
      <xdr:colOff>254000</xdr:colOff>
      <xdr:row>15</xdr:row>
      <xdr:rowOff>1736</xdr:rowOff>
    </xdr:to>
    <xdr:sp macro="" textlink="">
      <xdr:nvSpPr>
        <xdr:cNvPr id="463" name="円/楕円 462"/>
        <xdr:cNvSpPr/>
      </xdr:nvSpPr>
      <xdr:spPr>
        <a:xfrm>
          <a:off x="152400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11913</xdr:rowOff>
    </xdr:from>
    <xdr:ext cx="762000" cy="259045"/>
    <xdr:sp macro="" textlink="">
      <xdr:nvSpPr>
        <xdr:cNvPr id="464" name="テキスト ボックス 463"/>
        <xdr:cNvSpPr txBox="1"/>
      </xdr:nvSpPr>
      <xdr:spPr>
        <a:xfrm>
          <a:off x="14909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33655</xdr:rowOff>
    </xdr:from>
    <xdr:to>
      <xdr:col>21</xdr:col>
      <xdr:colOff>50800</xdr:colOff>
      <xdr:row>15</xdr:row>
      <xdr:rowOff>135255</xdr:rowOff>
    </xdr:to>
    <xdr:sp macro="" textlink="">
      <xdr:nvSpPr>
        <xdr:cNvPr id="465" name="円/楕円 464"/>
        <xdr:cNvSpPr/>
      </xdr:nvSpPr>
      <xdr:spPr>
        <a:xfrm>
          <a:off x="14351000" y="26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120032</xdr:rowOff>
    </xdr:from>
    <xdr:ext cx="762000" cy="259045"/>
    <xdr:sp macro="" textlink="">
      <xdr:nvSpPr>
        <xdr:cNvPr id="466" name="テキスト ボックス 465"/>
        <xdr:cNvSpPr txBox="1"/>
      </xdr:nvSpPr>
      <xdr:spPr>
        <a:xfrm>
          <a:off x="14020800" y="269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26543</xdr:rowOff>
    </xdr:from>
    <xdr:to>
      <xdr:col>19</xdr:col>
      <xdr:colOff>533400</xdr:colOff>
      <xdr:row>14</xdr:row>
      <xdr:rowOff>128143</xdr:rowOff>
    </xdr:to>
    <xdr:sp macro="" textlink="">
      <xdr:nvSpPr>
        <xdr:cNvPr id="467" name="円/楕円 466"/>
        <xdr:cNvSpPr/>
      </xdr:nvSpPr>
      <xdr:spPr>
        <a:xfrm>
          <a:off x="13462000" y="242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138320</xdr:rowOff>
    </xdr:from>
    <xdr:ext cx="762000" cy="259045"/>
    <xdr:sp macro="" textlink="">
      <xdr:nvSpPr>
        <xdr:cNvPr id="468" name="テキスト ボックス 467"/>
        <xdr:cNvSpPr txBox="1"/>
      </xdr:nvSpPr>
      <xdr:spPr>
        <a:xfrm>
          <a:off x="13131800" y="219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滋賀県甲良町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7,263
7,215
13.63
4,020,875
3,865,046
123,766
2,359,228
2,806,659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自体は前年度と比較すると約７百万円減少しているが、比率も２．６ポイント減少したが、類似団体内でも下位、全国市町村平均、県内市町村平均を大きく上回っている。他の経費を削減しているためどうしても経常経費全体に占める比率は高止まりする傾向にある。今後も業務のアウトソーシングを進め、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20320</xdr:rowOff>
    </xdr:from>
    <xdr:to>
      <xdr:col>7</xdr:col>
      <xdr:colOff>15875</xdr:colOff>
      <xdr:row>38</xdr:row>
      <xdr:rowOff>27940</xdr:rowOff>
    </xdr:to>
    <xdr:cxnSp macro="">
      <xdr:nvCxnSpPr>
        <xdr:cNvPr id="66" name="直線コネクタ 65"/>
        <xdr:cNvCxnSpPr/>
      </xdr:nvCxnSpPr>
      <xdr:spPr>
        <a:xfrm>
          <a:off x="3987800" y="6535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20320</xdr:rowOff>
    </xdr:from>
    <xdr:to>
      <xdr:col>5</xdr:col>
      <xdr:colOff>549275</xdr:colOff>
      <xdr:row>39</xdr:row>
      <xdr:rowOff>46990</xdr:rowOff>
    </xdr:to>
    <xdr:cxnSp macro="">
      <xdr:nvCxnSpPr>
        <xdr:cNvPr id="69" name="直線コネクタ 68"/>
        <xdr:cNvCxnSpPr/>
      </xdr:nvCxnSpPr>
      <xdr:spPr>
        <a:xfrm flipV="1">
          <a:off x="3098800" y="65354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46990</xdr:rowOff>
    </xdr:from>
    <xdr:to>
      <xdr:col>4</xdr:col>
      <xdr:colOff>346075</xdr:colOff>
      <xdr:row>39</xdr:row>
      <xdr:rowOff>69850</xdr:rowOff>
    </xdr:to>
    <xdr:cxnSp macro="">
      <xdr:nvCxnSpPr>
        <xdr:cNvPr id="72" name="直線コネクタ 71"/>
        <xdr:cNvCxnSpPr/>
      </xdr:nvCxnSpPr>
      <xdr:spPr>
        <a:xfrm flipV="1">
          <a:off x="2209800" y="6733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69850</xdr:rowOff>
    </xdr:from>
    <xdr:to>
      <xdr:col>3</xdr:col>
      <xdr:colOff>142875</xdr:colOff>
      <xdr:row>40</xdr:row>
      <xdr:rowOff>142240</xdr:rowOff>
    </xdr:to>
    <xdr:cxnSp macro="">
      <xdr:nvCxnSpPr>
        <xdr:cNvPr id="75" name="直線コネクタ 74"/>
        <xdr:cNvCxnSpPr/>
      </xdr:nvCxnSpPr>
      <xdr:spPr>
        <a:xfrm flipV="1">
          <a:off x="1320800" y="67564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148590</xdr:rowOff>
    </xdr:from>
    <xdr:to>
      <xdr:col>7</xdr:col>
      <xdr:colOff>66675</xdr:colOff>
      <xdr:row>38</xdr:row>
      <xdr:rowOff>78740</xdr:rowOff>
    </xdr:to>
    <xdr:sp macro="" textlink="">
      <xdr:nvSpPr>
        <xdr:cNvPr id="85" name="円/楕円 84"/>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120667</xdr:rowOff>
    </xdr:from>
    <xdr:ext cx="762000" cy="259045"/>
    <xdr:sp macro="" textlink="">
      <xdr:nvSpPr>
        <xdr:cNvPr id="86" name="人件費該当値テキスト"/>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140970</xdr:rowOff>
    </xdr:from>
    <xdr:to>
      <xdr:col>5</xdr:col>
      <xdr:colOff>600075</xdr:colOff>
      <xdr:row>38</xdr:row>
      <xdr:rowOff>71120</xdr:rowOff>
    </xdr:to>
    <xdr:sp macro="" textlink="">
      <xdr:nvSpPr>
        <xdr:cNvPr id="87" name="円/楕円 86"/>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55897</xdr:rowOff>
    </xdr:from>
    <xdr:ext cx="736600" cy="259045"/>
    <xdr:sp macro="" textlink="">
      <xdr:nvSpPr>
        <xdr:cNvPr id="88" name="テキスト ボックス 87"/>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167640</xdr:rowOff>
    </xdr:from>
    <xdr:to>
      <xdr:col>4</xdr:col>
      <xdr:colOff>396875</xdr:colOff>
      <xdr:row>39</xdr:row>
      <xdr:rowOff>97790</xdr:rowOff>
    </xdr:to>
    <xdr:sp macro="" textlink="">
      <xdr:nvSpPr>
        <xdr:cNvPr id="89" name="円/楕円 88"/>
        <xdr:cNvSpPr/>
      </xdr:nvSpPr>
      <xdr:spPr>
        <a:xfrm>
          <a:off x="3048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82567</xdr:rowOff>
    </xdr:from>
    <xdr:ext cx="762000" cy="259045"/>
    <xdr:sp macro="" textlink="">
      <xdr:nvSpPr>
        <xdr:cNvPr id="90" name="テキスト ボックス 89"/>
        <xdr:cNvSpPr txBox="1"/>
      </xdr:nvSpPr>
      <xdr:spPr>
        <a:xfrm>
          <a:off x="2717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19050</xdr:rowOff>
    </xdr:from>
    <xdr:to>
      <xdr:col>3</xdr:col>
      <xdr:colOff>193675</xdr:colOff>
      <xdr:row>39</xdr:row>
      <xdr:rowOff>120650</xdr:rowOff>
    </xdr:to>
    <xdr:sp macro="" textlink="">
      <xdr:nvSpPr>
        <xdr:cNvPr id="91" name="円/楕円 90"/>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105427</xdr:rowOff>
    </xdr:from>
    <xdr:ext cx="762000" cy="259045"/>
    <xdr:sp macro="" textlink="">
      <xdr:nvSpPr>
        <xdr:cNvPr id="92" name="テキスト ボックス 91"/>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91440</xdr:rowOff>
    </xdr:from>
    <xdr:to>
      <xdr:col>1</xdr:col>
      <xdr:colOff>676275</xdr:colOff>
      <xdr:row>41</xdr:row>
      <xdr:rowOff>21590</xdr:rowOff>
    </xdr:to>
    <xdr:sp macro="" textlink="">
      <xdr:nvSpPr>
        <xdr:cNvPr id="93" name="円/楕円 92"/>
        <xdr:cNvSpPr/>
      </xdr:nvSpPr>
      <xdr:spPr>
        <a:xfrm>
          <a:off x="1270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6367</xdr:rowOff>
    </xdr:from>
    <xdr:ext cx="762000" cy="259045"/>
    <xdr:sp macro="" textlink="">
      <xdr:nvSpPr>
        <xdr:cNvPr id="94" name="テキスト ボックス 93"/>
        <xdr:cNvSpPr txBox="1"/>
      </xdr:nvSpPr>
      <xdr:spPr>
        <a:xfrm>
          <a:off x="939800" y="70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と比較すると０．１ポイント減であるものの、全国平均、県内平均ともに上回っている。施設維持管理経費が増加していることから、保守点検料の一括入札の実施や環境改善経費削減活動に取り組み経費削減に努めているが、システム整備や各種計画整備など一過性の経費による上昇はあるが賃金の高止まりなど恒常的な経費が占める割合も多く、会計年度任用職員制度の開始を見据え行財政改革を一層進める必要がある。平成３０年度からは全事業の評価を行い経費削減に努める予定としてい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169454</xdr:rowOff>
    </xdr:from>
    <xdr:to>
      <xdr:col>24</xdr:col>
      <xdr:colOff>31750</xdr:colOff>
      <xdr:row>17</xdr:row>
      <xdr:rowOff>4536</xdr:rowOff>
    </xdr:to>
    <xdr:cxnSp macro="">
      <xdr:nvCxnSpPr>
        <xdr:cNvPr id="129" name="直線コネクタ 128"/>
        <xdr:cNvCxnSpPr/>
      </xdr:nvCxnSpPr>
      <xdr:spPr>
        <a:xfrm flipV="1">
          <a:off x="15671800" y="291265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4536</xdr:rowOff>
    </xdr:from>
    <xdr:to>
      <xdr:col>22</xdr:col>
      <xdr:colOff>565150</xdr:colOff>
      <xdr:row>17</xdr:row>
      <xdr:rowOff>95976</xdr:rowOff>
    </xdr:to>
    <xdr:cxnSp macro="">
      <xdr:nvCxnSpPr>
        <xdr:cNvPr id="132" name="直線コネクタ 131"/>
        <xdr:cNvCxnSpPr/>
      </xdr:nvCxnSpPr>
      <xdr:spPr>
        <a:xfrm flipV="1">
          <a:off x="14782800" y="291918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21426</xdr:rowOff>
    </xdr:from>
    <xdr:ext cx="736600" cy="259045"/>
    <xdr:sp macro="" textlink="">
      <xdr:nvSpPr>
        <xdr:cNvPr id="134" name="テキスト ボックス 133"/>
        <xdr:cNvSpPr txBox="1"/>
      </xdr:nvSpPr>
      <xdr:spPr>
        <a:xfrm>
          <a:off x="15290800" y="2421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91077</xdr:rowOff>
    </xdr:from>
    <xdr:to>
      <xdr:col>21</xdr:col>
      <xdr:colOff>361950</xdr:colOff>
      <xdr:row>17</xdr:row>
      <xdr:rowOff>95976</xdr:rowOff>
    </xdr:to>
    <xdr:cxnSp macro="">
      <xdr:nvCxnSpPr>
        <xdr:cNvPr id="135" name="直線コネクタ 134"/>
        <xdr:cNvCxnSpPr/>
      </xdr:nvCxnSpPr>
      <xdr:spPr>
        <a:xfrm>
          <a:off x="13893800" y="2834277"/>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6" name="フローチャート :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8363</xdr:rowOff>
    </xdr:from>
    <xdr:ext cx="762000" cy="259045"/>
    <xdr:sp macro="" textlink="">
      <xdr:nvSpPr>
        <xdr:cNvPr id="137" name="テキスト ボックス 136"/>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45357</xdr:rowOff>
    </xdr:from>
    <xdr:to>
      <xdr:col>20</xdr:col>
      <xdr:colOff>158750</xdr:colOff>
      <xdr:row>16</xdr:row>
      <xdr:rowOff>91077</xdr:rowOff>
    </xdr:to>
    <xdr:cxnSp macro="">
      <xdr:nvCxnSpPr>
        <xdr:cNvPr id="138" name="直線コネクタ 137"/>
        <xdr:cNvCxnSpPr/>
      </xdr:nvCxnSpPr>
      <xdr:spPr>
        <a:xfrm>
          <a:off x="13004800" y="27885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28847</xdr:rowOff>
    </xdr:from>
    <xdr:to>
      <xdr:col>20</xdr:col>
      <xdr:colOff>209550</xdr:colOff>
      <xdr:row>15</xdr:row>
      <xdr:rowOff>130447</xdr:rowOff>
    </xdr:to>
    <xdr:sp macro="" textlink="">
      <xdr:nvSpPr>
        <xdr:cNvPr id="139" name="フローチャート : 判断 138"/>
        <xdr:cNvSpPr/>
      </xdr:nvSpPr>
      <xdr:spPr>
        <a:xfrm>
          <a:off x="13843000" y="260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140624</xdr:rowOff>
    </xdr:from>
    <xdr:ext cx="762000" cy="259045"/>
    <xdr:sp macro="" textlink="">
      <xdr:nvSpPr>
        <xdr:cNvPr id="140" name="テキスト ボックス 139"/>
        <xdr:cNvSpPr txBox="1"/>
      </xdr:nvSpPr>
      <xdr:spPr>
        <a:xfrm>
          <a:off x="13512800" y="236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2" name="テキスト ボックス 141"/>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118654</xdr:rowOff>
    </xdr:from>
    <xdr:to>
      <xdr:col>24</xdr:col>
      <xdr:colOff>82550</xdr:colOff>
      <xdr:row>17</xdr:row>
      <xdr:rowOff>48804</xdr:rowOff>
    </xdr:to>
    <xdr:sp macro="" textlink="">
      <xdr:nvSpPr>
        <xdr:cNvPr id="148" name="円/楕円 147"/>
        <xdr:cNvSpPr/>
      </xdr:nvSpPr>
      <xdr:spPr>
        <a:xfrm>
          <a:off x="16459200" y="28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90731</xdr:rowOff>
    </xdr:from>
    <xdr:ext cx="762000" cy="259045"/>
    <xdr:sp macro="" textlink="">
      <xdr:nvSpPr>
        <xdr:cNvPr id="149" name="物件費該当値テキスト"/>
        <xdr:cNvSpPr txBox="1"/>
      </xdr:nvSpPr>
      <xdr:spPr>
        <a:xfrm>
          <a:off x="16598900" y="283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125186</xdr:rowOff>
    </xdr:from>
    <xdr:to>
      <xdr:col>22</xdr:col>
      <xdr:colOff>615950</xdr:colOff>
      <xdr:row>17</xdr:row>
      <xdr:rowOff>55336</xdr:rowOff>
    </xdr:to>
    <xdr:sp macro="" textlink="">
      <xdr:nvSpPr>
        <xdr:cNvPr id="150" name="円/楕円 149"/>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51" name="テキスト ボックス 150"/>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45176</xdr:rowOff>
    </xdr:from>
    <xdr:to>
      <xdr:col>21</xdr:col>
      <xdr:colOff>412750</xdr:colOff>
      <xdr:row>17</xdr:row>
      <xdr:rowOff>146776</xdr:rowOff>
    </xdr:to>
    <xdr:sp macro="" textlink="">
      <xdr:nvSpPr>
        <xdr:cNvPr id="152" name="円/楕円 151"/>
        <xdr:cNvSpPr/>
      </xdr:nvSpPr>
      <xdr:spPr>
        <a:xfrm>
          <a:off x="14732000" y="29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131553</xdr:rowOff>
    </xdr:from>
    <xdr:ext cx="762000" cy="259045"/>
    <xdr:sp macro="" textlink="">
      <xdr:nvSpPr>
        <xdr:cNvPr id="153" name="テキスト ボックス 152"/>
        <xdr:cNvSpPr txBox="1"/>
      </xdr:nvSpPr>
      <xdr:spPr>
        <a:xfrm>
          <a:off x="14401800" y="304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40277</xdr:rowOff>
    </xdr:from>
    <xdr:to>
      <xdr:col>20</xdr:col>
      <xdr:colOff>209550</xdr:colOff>
      <xdr:row>16</xdr:row>
      <xdr:rowOff>141877</xdr:rowOff>
    </xdr:to>
    <xdr:sp macro="" textlink="">
      <xdr:nvSpPr>
        <xdr:cNvPr id="154" name="円/楕円 153"/>
        <xdr:cNvSpPr/>
      </xdr:nvSpPr>
      <xdr:spPr>
        <a:xfrm>
          <a:off x="13843000" y="27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126654</xdr:rowOff>
    </xdr:from>
    <xdr:ext cx="762000" cy="259045"/>
    <xdr:sp macro="" textlink="">
      <xdr:nvSpPr>
        <xdr:cNvPr id="155" name="テキスト ボックス 154"/>
        <xdr:cNvSpPr txBox="1"/>
      </xdr:nvSpPr>
      <xdr:spPr>
        <a:xfrm>
          <a:off x="13512800" y="286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56" name="円/楕円 155"/>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57" name="テキスト ボックス 156"/>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前年度と比較するとほぼ横這いで、全国市町村平均、県内平均を大きく下回っていることから、今後も引き続き必要な扶助は行いつつ比率の抑制に努める。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xdr:rowOff>
    </xdr:from>
    <xdr:to>
      <xdr:col>7</xdr:col>
      <xdr:colOff>15875</xdr:colOff>
      <xdr:row>55</xdr:row>
      <xdr:rowOff>69850</xdr:rowOff>
    </xdr:to>
    <xdr:cxnSp macro="">
      <xdr:nvCxnSpPr>
        <xdr:cNvPr id="190" name="直線コネクタ 189"/>
        <xdr:cNvCxnSpPr/>
      </xdr:nvCxnSpPr>
      <xdr:spPr>
        <a:xfrm flipV="1">
          <a:off x="3987800" y="9442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10177</xdr:rowOff>
    </xdr:from>
    <xdr:ext cx="762000" cy="259045"/>
    <xdr:sp macro="" textlink="">
      <xdr:nvSpPr>
        <xdr:cNvPr id="191" name="扶助費平均値テキスト"/>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69850</xdr:rowOff>
    </xdr:to>
    <xdr:cxnSp macro="">
      <xdr:nvCxnSpPr>
        <xdr:cNvPr id="193" name="直線コネクタ 192"/>
        <xdr:cNvCxnSpPr/>
      </xdr:nvCxnSpPr>
      <xdr:spPr>
        <a:xfrm>
          <a:off x="3098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5" name="テキスト ボックス 194"/>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146050</xdr:rowOff>
    </xdr:from>
    <xdr:to>
      <xdr:col>4</xdr:col>
      <xdr:colOff>346075</xdr:colOff>
      <xdr:row>55</xdr:row>
      <xdr:rowOff>69850</xdr:rowOff>
    </xdr:to>
    <xdr:cxnSp macro="">
      <xdr:nvCxnSpPr>
        <xdr:cNvPr id="196" name="直線コネクタ 195"/>
        <xdr:cNvCxnSpPr/>
      </xdr:nvCxnSpPr>
      <xdr:spPr>
        <a:xfrm>
          <a:off x="2209800" y="9404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7" name="フローチャート : 判断 196"/>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98" name="テキスト ボックス 197"/>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31750</xdr:rowOff>
    </xdr:from>
    <xdr:to>
      <xdr:col>3</xdr:col>
      <xdr:colOff>142875</xdr:colOff>
      <xdr:row>54</xdr:row>
      <xdr:rowOff>146050</xdr:rowOff>
    </xdr:to>
    <xdr:cxnSp macro="">
      <xdr:nvCxnSpPr>
        <xdr:cNvPr id="199" name="直線コネクタ 198"/>
        <xdr:cNvCxnSpPr/>
      </xdr:nvCxnSpPr>
      <xdr:spPr>
        <a:xfrm>
          <a:off x="1320800" y="9290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200" name="フローチャート : 判断 199"/>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201" name="テキスト ボックス 200"/>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2" name="フローチャート : 判断 201"/>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203" name="テキスト ボックス 202"/>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133350</xdr:rowOff>
    </xdr:from>
    <xdr:to>
      <xdr:col>7</xdr:col>
      <xdr:colOff>66675</xdr:colOff>
      <xdr:row>55</xdr:row>
      <xdr:rowOff>63500</xdr:rowOff>
    </xdr:to>
    <xdr:sp macro="" textlink="">
      <xdr:nvSpPr>
        <xdr:cNvPr id="209" name="円/楕円 208"/>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149877</xdr:rowOff>
    </xdr:from>
    <xdr:ext cx="762000" cy="259045"/>
    <xdr:sp macro="" textlink="">
      <xdr:nvSpPr>
        <xdr:cNvPr id="210"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11" name="円/楕円 210"/>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212" name="テキスト ボックス 211"/>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3" name="円/楕円 212"/>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214" name="テキスト ボックス 21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95250</xdr:rowOff>
    </xdr:from>
    <xdr:to>
      <xdr:col>3</xdr:col>
      <xdr:colOff>193675</xdr:colOff>
      <xdr:row>55</xdr:row>
      <xdr:rowOff>25400</xdr:rowOff>
    </xdr:to>
    <xdr:sp macro="" textlink="">
      <xdr:nvSpPr>
        <xdr:cNvPr id="215" name="円/楕円 214"/>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216" name="テキスト ボックス 215"/>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217" name="円/楕円 216"/>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218" name="テキスト ボックス 217"/>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本町の前年度と比較すると１．９ポイント上昇したが、これは主には今年度は積立金が上昇した結果である。これを除いても、近年増加傾向は続いている。中でも特別会計への繰出金が比率を押し上げる要因であり、特に下水道会計に対する繰出金など今後も増加する傾向であることから、水洗化率の向上、そして未収金の回収に努めることにより、比率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81280</xdr:rowOff>
    </xdr:from>
    <xdr:to>
      <xdr:col>24</xdr:col>
      <xdr:colOff>31750</xdr:colOff>
      <xdr:row>59</xdr:row>
      <xdr:rowOff>54610</xdr:rowOff>
    </xdr:to>
    <xdr:cxnSp macro="">
      <xdr:nvCxnSpPr>
        <xdr:cNvPr id="251" name="直線コネクタ 250"/>
        <xdr:cNvCxnSpPr/>
      </xdr:nvCxnSpPr>
      <xdr:spPr>
        <a:xfrm>
          <a:off x="15671800" y="100253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5097</xdr:rowOff>
    </xdr:from>
    <xdr:ext cx="762000" cy="259045"/>
    <xdr:sp macro="" textlink="">
      <xdr:nvSpPr>
        <xdr:cNvPr id="252" name="その他平均値テキスト"/>
        <xdr:cNvSpPr txBox="1"/>
      </xdr:nvSpPr>
      <xdr:spPr>
        <a:xfrm>
          <a:off x="16598900" y="960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58420</xdr:rowOff>
    </xdr:from>
    <xdr:to>
      <xdr:col>22</xdr:col>
      <xdr:colOff>565150</xdr:colOff>
      <xdr:row>58</xdr:row>
      <xdr:rowOff>81280</xdr:rowOff>
    </xdr:to>
    <xdr:cxnSp macro="">
      <xdr:nvCxnSpPr>
        <xdr:cNvPr id="254" name="直線コネクタ 253"/>
        <xdr:cNvCxnSpPr/>
      </xdr:nvCxnSpPr>
      <xdr:spPr>
        <a:xfrm>
          <a:off x="14782800" y="1000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6" name="テキスト ボックス 255"/>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50800</xdr:rowOff>
    </xdr:from>
    <xdr:to>
      <xdr:col>21</xdr:col>
      <xdr:colOff>361950</xdr:colOff>
      <xdr:row>58</xdr:row>
      <xdr:rowOff>58420</xdr:rowOff>
    </xdr:to>
    <xdr:cxnSp macro="">
      <xdr:nvCxnSpPr>
        <xdr:cNvPr id="257" name="直線コネクタ 256"/>
        <xdr:cNvCxnSpPr/>
      </xdr:nvCxnSpPr>
      <xdr:spPr>
        <a:xfrm>
          <a:off x="13893800" y="9994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104140</xdr:rowOff>
    </xdr:from>
    <xdr:to>
      <xdr:col>20</xdr:col>
      <xdr:colOff>158750</xdr:colOff>
      <xdr:row>58</xdr:row>
      <xdr:rowOff>50800</xdr:rowOff>
    </xdr:to>
    <xdr:cxnSp macro="">
      <xdr:nvCxnSpPr>
        <xdr:cNvPr id="260" name="直線コネクタ 259"/>
        <xdr:cNvCxnSpPr/>
      </xdr:nvCxnSpPr>
      <xdr:spPr>
        <a:xfrm>
          <a:off x="13004800" y="970534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61" name="フローチャート :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62" name="テキスト ボックス 261"/>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3" name="フローチャート : 判断 262"/>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4" name="テキスト ボックス 263"/>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3810</xdr:rowOff>
    </xdr:from>
    <xdr:to>
      <xdr:col>24</xdr:col>
      <xdr:colOff>82550</xdr:colOff>
      <xdr:row>59</xdr:row>
      <xdr:rowOff>105410</xdr:rowOff>
    </xdr:to>
    <xdr:sp macro="" textlink="">
      <xdr:nvSpPr>
        <xdr:cNvPr id="270" name="円/楕円 269"/>
        <xdr:cNvSpPr/>
      </xdr:nvSpPr>
      <xdr:spPr>
        <a:xfrm>
          <a:off x="164592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147337</xdr:rowOff>
    </xdr:from>
    <xdr:ext cx="762000" cy="259045"/>
    <xdr:sp macro="" textlink="">
      <xdr:nvSpPr>
        <xdr:cNvPr id="271" name="その他該当値テキスト"/>
        <xdr:cNvSpPr txBox="1"/>
      </xdr:nvSpPr>
      <xdr:spPr>
        <a:xfrm>
          <a:off x="165989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30480</xdr:rowOff>
    </xdr:from>
    <xdr:to>
      <xdr:col>22</xdr:col>
      <xdr:colOff>615950</xdr:colOff>
      <xdr:row>58</xdr:row>
      <xdr:rowOff>132080</xdr:rowOff>
    </xdr:to>
    <xdr:sp macro="" textlink="">
      <xdr:nvSpPr>
        <xdr:cNvPr id="272" name="円/楕円 271"/>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116857</xdr:rowOff>
    </xdr:from>
    <xdr:ext cx="736600" cy="259045"/>
    <xdr:sp macro="" textlink="">
      <xdr:nvSpPr>
        <xdr:cNvPr id="273" name="テキスト ボックス 272"/>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xdr:rowOff>
    </xdr:from>
    <xdr:to>
      <xdr:col>21</xdr:col>
      <xdr:colOff>412750</xdr:colOff>
      <xdr:row>58</xdr:row>
      <xdr:rowOff>109220</xdr:rowOff>
    </xdr:to>
    <xdr:sp macro="" textlink="">
      <xdr:nvSpPr>
        <xdr:cNvPr id="274" name="円/楕円 273"/>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93997</xdr:rowOff>
    </xdr:from>
    <xdr:ext cx="762000" cy="259045"/>
    <xdr:sp macro="" textlink="">
      <xdr:nvSpPr>
        <xdr:cNvPr id="275" name="テキスト ボックス 274"/>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0</xdr:rowOff>
    </xdr:from>
    <xdr:to>
      <xdr:col>20</xdr:col>
      <xdr:colOff>209550</xdr:colOff>
      <xdr:row>58</xdr:row>
      <xdr:rowOff>101600</xdr:rowOff>
    </xdr:to>
    <xdr:sp macro="" textlink="">
      <xdr:nvSpPr>
        <xdr:cNvPr id="276" name="円/楕円 275"/>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86377</xdr:rowOff>
    </xdr:from>
    <xdr:ext cx="762000" cy="259045"/>
    <xdr:sp macro="" textlink="">
      <xdr:nvSpPr>
        <xdr:cNvPr id="277" name="テキスト ボックス 276"/>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78" name="円/楕円 277"/>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79" name="テキスト ボックス 278"/>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本町の前年度を比較すると０．３ポイント増となり全国市町村平均は越えているものの、類似団体平均、県内市町村平均を下回っている。住民や各種団体補助については、毎年見直しを行い削減に努めており、必要な補助が適切に行えるよう今後も継続して見直し等を行う。</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40132</xdr:rowOff>
    </xdr:from>
    <xdr:to>
      <xdr:col>24</xdr:col>
      <xdr:colOff>31750</xdr:colOff>
      <xdr:row>36</xdr:row>
      <xdr:rowOff>53848</xdr:rowOff>
    </xdr:to>
    <xdr:cxnSp macro="">
      <xdr:nvCxnSpPr>
        <xdr:cNvPr id="309" name="直線コネクタ 308"/>
        <xdr:cNvCxnSpPr/>
      </xdr:nvCxnSpPr>
      <xdr:spPr>
        <a:xfrm>
          <a:off x="15671800" y="62123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0"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30988</xdr:rowOff>
    </xdr:from>
    <xdr:to>
      <xdr:col>22</xdr:col>
      <xdr:colOff>565150</xdr:colOff>
      <xdr:row>36</xdr:row>
      <xdr:rowOff>40132</xdr:rowOff>
    </xdr:to>
    <xdr:cxnSp macro="">
      <xdr:nvCxnSpPr>
        <xdr:cNvPr id="312" name="直線コネクタ 311"/>
        <xdr:cNvCxnSpPr/>
      </xdr:nvCxnSpPr>
      <xdr:spPr>
        <a:xfrm>
          <a:off x="14782800" y="6203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14" name="テキスト ボックス 313"/>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152146</xdr:rowOff>
    </xdr:from>
    <xdr:to>
      <xdr:col>21</xdr:col>
      <xdr:colOff>361950</xdr:colOff>
      <xdr:row>36</xdr:row>
      <xdr:rowOff>30988</xdr:rowOff>
    </xdr:to>
    <xdr:cxnSp macro="">
      <xdr:nvCxnSpPr>
        <xdr:cNvPr id="315" name="直線コネクタ 314"/>
        <xdr:cNvCxnSpPr/>
      </xdr:nvCxnSpPr>
      <xdr:spPr>
        <a:xfrm>
          <a:off x="13893800" y="61528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152146</xdr:rowOff>
    </xdr:from>
    <xdr:to>
      <xdr:col>20</xdr:col>
      <xdr:colOff>158750</xdr:colOff>
      <xdr:row>36</xdr:row>
      <xdr:rowOff>53848</xdr:rowOff>
    </xdr:to>
    <xdr:cxnSp macro="">
      <xdr:nvCxnSpPr>
        <xdr:cNvPr id="318" name="直線コネクタ 317"/>
        <xdr:cNvCxnSpPr/>
      </xdr:nvCxnSpPr>
      <xdr:spPr>
        <a:xfrm flipV="1">
          <a:off x="13004800" y="61528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20" name="テキスト ボックス 319"/>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1" name="フローチャート : 判断 320"/>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2" name="テキスト ボックス 321"/>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3048</xdr:rowOff>
    </xdr:from>
    <xdr:to>
      <xdr:col>24</xdr:col>
      <xdr:colOff>82550</xdr:colOff>
      <xdr:row>36</xdr:row>
      <xdr:rowOff>104648</xdr:rowOff>
    </xdr:to>
    <xdr:sp macro="" textlink="">
      <xdr:nvSpPr>
        <xdr:cNvPr id="328" name="円/楕円 327"/>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19575</xdr:rowOff>
    </xdr:from>
    <xdr:ext cx="762000" cy="259045"/>
    <xdr:sp macro="" textlink="">
      <xdr:nvSpPr>
        <xdr:cNvPr id="329" name="補助費等該当値テキスト"/>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160782</xdr:rowOff>
    </xdr:from>
    <xdr:to>
      <xdr:col>22</xdr:col>
      <xdr:colOff>615950</xdr:colOff>
      <xdr:row>36</xdr:row>
      <xdr:rowOff>90932</xdr:rowOff>
    </xdr:to>
    <xdr:sp macro="" textlink="">
      <xdr:nvSpPr>
        <xdr:cNvPr id="330" name="円/楕円 329"/>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101109</xdr:rowOff>
    </xdr:from>
    <xdr:ext cx="736600" cy="259045"/>
    <xdr:sp macro="" textlink="">
      <xdr:nvSpPr>
        <xdr:cNvPr id="331" name="テキスト ボックス 330"/>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151638</xdr:rowOff>
    </xdr:from>
    <xdr:to>
      <xdr:col>21</xdr:col>
      <xdr:colOff>412750</xdr:colOff>
      <xdr:row>36</xdr:row>
      <xdr:rowOff>81788</xdr:rowOff>
    </xdr:to>
    <xdr:sp macro="" textlink="">
      <xdr:nvSpPr>
        <xdr:cNvPr id="332" name="円/楕円 331"/>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33" name="テキスト ボックス 33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101346</xdr:rowOff>
    </xdr:from>
    <xdr:to>
      <xdr:col>20</xdr:col>
      <xdr:colOff>209550</xdr:colOff>
      <xdr:row>36</xdr:row>
      <xdr:rowOff>31496</xdr:rowOff>
    </xdr:to>
    <xdr:sp macro="" textlink="">
      <xdr:nvSpPr>
        <xdr:cNvPr id="334" name="円/楕円 333"/>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41673</xdr:rowOff>
    </xdr:from>
    <xdr:ext cx="762000" cy="259045"/>
    <xdr:sp macro="" textlink="">
      <xdr:nvSpPr>
        <xdr:cNvPr id="335" name="テキスト ボックス 334"/>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36" name="円/楕円 335"/>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37" name="テキスト ボックス 336"/>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前年度より０．２ポイント上昇したがほぼ横ばいで、依然全県内平均を上回っている。歳出総額自体が小さいため、横這いで推移することが予想されるが、今後も新規発行債の抑制や繰上償還を実施することにより比率の抑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xdr:rowOff>
    </xdr:from>
    <xdr:to>
      <xdr:col>7</xdr:col>
      <xdr:colOff>15875</xdr:colOff>
      <xdr:row>78</xdr:row>
      <xdr:rowOff>17272</xdr:rowOff>
    </xdr:to>
    <xdr:cxnSp macro="">
      <xdr:nvCxnSpPr>
        <xdr:cNvPr id="367" name="直線コネクタ 366"/>
        <xdr:cNvCxnSpPr/>
      </xdr:nvCxnSpPr>
      <xdr:spPr>
        <a:xfrm>
          <a:off x="3987800" y="133858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58438</xdr:rowOff>
    </xdr:from>
    <xdr:ext cx="762000" cy="259045"/>
    <xdr:sp macro="" textlink="">
      <xdr:nvSpPr>
        <xdr:cNvPr id="368"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xdr:rowOff>
    </xdr:from>
    <xdr:to>
      <xdr:col>5</xdr:col>
      <xdr:colOff>549275</xdr:colOff>
      <xdr:row>78</xdr:row>
      <xdr:rowOff>136144</xdr:rowOff>
    </xdr:to>
    <xdr:cxnSp macro="">
      <xdr:nvCxnSpPr>
        <xdr:cNvPr id="370" name="直線コネクタ 369"/>
        <xdr:cNvCxnSpPr/>
      </xdr:nvCxnSpPr>
      <xdr:spPr>
        <a:xfrm flipV="1">
          <a:off x="3098800" y="1338580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72" name="テキスト ボックス 371"/>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90424</xdr:rowOff>
    </xdr:from>
    <xdr:to>
      <xdr:col>4</xdr:col>
      <xdr:colOff>346075</xdr:colOff>
      <xdr:row>78</xdr:row>
      <xdr:rowOff>136144</xdr:rowOff>
    </xdr:to>
    <xdr:cxnSp macro="">
      <xdr:nvCxnSpPr>
        <xdr:cNvPr id="373" name="直線コネクタ 372"/>
        <xdr:cNvCxnSpPr/>
      </xdr:nvCxnSpPr>
      <xdr:spPr>
        <a:xfrm>
          <a:off x="2209800" y="134635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87630</xdr:rowOff>
    </xdr:from>
    <xdr:to>
      <xdr:col>4</xdr:col>
      <xdr:colOff>396875</xdr:colOff>
      <xdr:row>78</xdr:row>
      <xdr:rowOff>17780</xdr:rowOff>
    </xdr:to>
    <xdr:sp macro="" textlink="">
      <xdr:nvSpPr>
        <xdr:cNvPr id="374" name="フローチャート : 判断 373"/>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27957</xdr:rowOff>
    </xdr:from>
    <xdr:ext cx="762000" cy="259045"/>
    <xdr:sp macro="" textlink="">
      <xdr:nvSpPr>
        <xdr:cNvPr id="375" name="テキスト ボックス 374"/>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90424</xdr:rowOff>
    </xdr:from>
    <xdr:to>
      <xdr:col>3</xdr:col>
      <xdr:colOff>142875</xdr:colOff>
      <xdr:row>78</xdr:row>
      <xdr:rowOff>136144</xdr:rowOff>
    </xdr:to>
    <xdr:cxnSp macro="">
      <xdr:nvCxnSpPr>
        <xdr:cNvPr id="376" name="直線コネクタ 375"/>
        <xdr:cNvCxnSpPr/>
      </xdr:nvCxnSpPr>
      <xdr:spPr>
        <a:xfrm flipV="1">
          <a:off x="1320800" y="134635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7" name="フローチャート : 判断 376"/>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41673</xdr:rowOff>
    </xdr:from>
    <xdr:ext cx="762000" cy="259045"/>
    <xdr:sp macro="" textlink="">
      <xdr:nvSpPr>
        <xdr:cNvPr id="378" name="テキスト ボックス 377"/>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80" name="テキスト ボックス 379"/>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86" name="円/楕円 385"/>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109999</xdr:rowOff>
    </xdr:from>
    <xdr:ext cx="762000" cy="259045"/>
    <xdr:sp macro="" textlink="">
      <xdr:nvSpPr>
        <xdr:cNvPr id="387" name="公債費該当値テキスト"/>
        <xdr:cNvSpPr txBox="1"/>
      </xdr:nvSpPr>
      <xdr:spPr>
        <a:xfrm>
          <a:off x="4914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133350</xdr:rowOff>
    </xdr:from>
    <xdr:to>
      <xdr:col>5</xdr:col>
      <xdr:colOff>600075</xdr:colOff>
      <xdr:row>78</xdr:row>
      <xdr:rowOff>63500</xdr:rowOff>
    </xdr:to>
    <xdr:sp macro="" textlink="">
      <xdr:nvSpPr>
        <xdr:cNvPr id="388" name="円/楕円 387"/>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89" name="テキスト ボックス 388"/>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85344</xdr:rowOff>
    </xdr:from>
    <xdr:to>
      <xdr:col>4</xdr:col>
      <xdr:colOff>396875</xdr:colOff>
      <xdr:row>79</xdr:row>
      <xdr:rowOff>15494</xdr:rowOff>
    </xdr:to>
    <xdr:sp macro="" textlink="">
      <xdr:nvSpPr>
        <xdr:cNvPr id="390" name="円/楕円 389"/>
        <xdr:cNvSpPr/>
      </xdr:nvSpPr>
      <xdr:spPr>
        <a:xfrm>
          <a:off x="3048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271</xdr:rowOff>
    </xdr:from>
    <xdr:ext cx="762000" cy="259045"/>
    <xdr:sp macro="" textlink="">
      <xdr:nvSpPr>
        <xdr:cNvPr id="391" name="テキスト ボックス 390"/>
        <xdr:cNvSpPr txBox="1"/>
      </xdr:nvSpPr>
      <xdr:spPr>
        <a:xfrm>
          <a:off x="2717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39624</xdr:rowOff>
    </xdr:from>
    <xdr:to>
      <xdr:col>3</xdr:col>
      <xdr:colOff>193675</xdr:colOff>
      <xdr:row>78</xdr:row>
      <xdr:rowOff>141224</xdr:rowOff>
    </xdr:to>
    <xdr:sp macro="" textlink="">
      <xdr:nvSpPr>
        <xdr:cNvPr id="392" name="円/楕円 391"/>
        <xdr:cNvSpPr/>
      </xdr:nvSpPr>
      <xdr:spPr>
        <a:xfrm>
          <a:off x="2159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126001</xdr:rowOff>
    </xdr:from>
    <xdr:ext cx="762000" cy="259045"/>
    <xdr:sp macro="" textlink="">
      <xdr:nvSpPr>
        <xdr:cNvPr id="393" name="テキスト ボックス 392"/>
        <xdr:cNvSpPr txBox="1"/>
      </xdr:nvSpPr>
      <xdr:spPr>
        <a:xfrm>
          <a:off x="1828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94" name="円/楕円 393"/>
        <xdr:cNvSpPr/>
      </xdr:nvSpPr>
      <xdr:spPr>
        <a:xfrm>
          <a:off x="1270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95" name="テキスト ボックス 394"/>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類似団体内でも下位であり、全国市町村平均、県内市町村平均を上回る状況が続いている。この要因は大きくは２つあり、一つは経常収入の乏しさでもう一つは人件費にある。経常支出自体は削減しているものの、収入構造が悪く町税等の収入が上昇しないため経常収支比率の高止まりが続いている。また支出の３割を占めている人件費は保育所２園の職員の占める割合が大きく、今後大きな削減は難しい状況にあるが、</a:t>
          </a:r>
          <a:r>
            <a:rPr kumimoji="1" lang="ja-JP" altLang="ja-JP" sz="1100">
              <a:solidFill>
                <a:schemeClr val="dk1"/>
              </a:solidFill>
              <a:effectLst/>
              <a:latin typeface="+mn-lt"/>
              <a:ea typeface="+mn-ea"/>
              <a:cs typeface="+mn-cs"/>
            </a:rPr>
            <a:t>、外部への包括委託なども検討を進め、削減を進めていく。</a:t>
          </a:r>
          <a:endParaRPr lang="ja-JP" altLang="ja-JP" sz="1100">
            <a:effectLst/>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83565</xdr:rowOff>
    </xdr:from>
    <xdr:to>
      <xdr:col>24</xdr:col>
      <xdr:colOff>31750</xdr:colOff>
      <xdr:row>77</xdr:row>
      <xdr:rowOff>170435</xdr:rowOff>
    </xdr:to>
    <xdr:cxnSp macro="">
      <xdr:nvCxnSpPr>
        <xdr:cNvPr id="426" name="直線コネクタ 425"/>
        <xdr:cNvCxnSpPr/>
      </xdr:nvCxnSpPr>
      <xdr:spPr>
        <a:xfrm>
          <a:off x="15671800" y="13285215"/>
          <a:ext cx="838200" cy="8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168165</xdr:rowOff>
    </xdr:from>
    <xdr:ext cx="762000" cy="259045"/>
    <xdr:sp macro="" textlink="">
      <xdr:nvSpPr>
        <xdr:cNvPr id="427" name="公債費以外平均値テキスト"/>
        <xdr:cNvSpPr txBox="1"/>
      </xdr:nvSpPr>
      <xdr:spPr>
        <a:xfrm>
          <a:off x="16598900" y="1285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83565</xdr:rowOff>
    </xdr:from>
    <xdr:to>
      <xdr:col>22</xdr:col>
      <xdr:colOff>565150</xdr:colOff>
      <xdr:row>78</xdr:row>
      <xdr:rowOff>72137</xdr:rowOff>
    </xdr:to>
    <xdr:cxnSp macro="">
      <xdr:nvCxnSpPr>
        <xdr:cNvPr id="429" name="直線コネクタ 428"/>
        <xdr:cNvCxnSpPr/>
      </xdr:nvCxnSpPr>
      <xdr:spPr>
        <a:xfrm flipV="1">
          <a:off x="14782800" y="13285215"/>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31" name="テキスト ボックス 430"/>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56135</xdr:rowOff>
    </xdr:from>
    <xdr:to>
      <xdr:col>21</xdr:col>
      <xdr:colOff>361950</xdr:colOff>
      <xdr:row>78</xdr:row>
      <xdr:rowOff>72137</xdr:rowOff>
    </xdr:to>
    <xdr:cxnSp macro="">
      <xdr:nvCxnSpPr>
        <xdr:cNvPr id="432" name="直線コネクタ 431"/>
        <xdr:cNvCxnSpPr/>
      </xdr:nvCxnSpPr>
      <xdr:spPr>
        <a:xfrm>
          <a:off x="13893800" y="13257785"/>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78486</xdr:rowOff>
    </xdr:from>
    <xdr:to>
      <xdr:col>21</xdr:col>
      <xdr:colOff>412750</xdr:colOff>
      <xdr:row>76</xdr:row>
      <xdr:rowOff>8635</xdr:rowOff>
    </xdr:to>
    <xdr:sp macro="" textlink="">
      <xdr:nvSpPr>
        <xdr:cNvPr id="433" name="フローチャート : 判断 432"/>
        <xdr:cNvSpPr/>
      </xdr:nvSpPr>
      <xdr:spPr>
        <a:xfrm>
          <a:off x="14732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18813</xdr:rowOff>
    </xdr:from>
    <xdr:ext cx="762000" cy="259045"/>
    <xdr:sp macro="" textlink="">
      <xdr:nvSpPr>
        <xdr:cNvPr id="434" name="テキスト ボックス 433"/>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42418</xdr:rowOff>
    </xdr:from>
    <xdr:to>
      <xdr:col>20</xdr:col>
      <xdr:colOff>158750</xdr:colOff>
      <xdr:row>77</xdr:row>
      <xdr:rowOff>56135</xdr:rowOff>
    </xdr:to>
    <xdr:cxnSp macro="">
      <xdr:nvCxnSpPr>
        <xdr:cNvPr id="435" name="直線コネクタ 434"/>
        <xdr:cNvCxnSpPr/>
      </xdr:nvCxnSpPr>
      <xdr:spPr>
        <a:xfrm>
          <a:off x="13004800" y="132440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140208</xdr:rowOff>
    </xdr:from>
    <xdr:to>
      <xdr:col>20</xdr:col>
      <xdr:colOff>209550</xdr:colOff>
      <xdr:row>75</xdr:row>
      <xdr:rowOff>70358</xdr:rowOff>
    </xdr:to>
    <xdr:sp macro="" textlink="">
      <xdr:nvSpPr>
        <xdr:cNvPr id="436" name="フローチャート : 判断 435"/>
        <xdr:cNvSpPr/>
      </xdr:nvSpPr>
      <xdr:spPr>
        <a:xfrm>
          <a:off x="13843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80535</xdr:rowOff>
    </xdr:from>
    <xdr:ext cx="762000" cy="259045"/>
    <xdr:sp macro="" textlink="">
      <xdr:nvSpPr>
        <xdr:cNvPr id="437" name="テキスト ボックス 436"/>
        <xdr:cNvSpPr txBox="1"/>
      </xdr:nvSpPr>
      <xdr:spPr>
        <a:xfrm>
          <a:off x="13512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94488</xdr:rowOff>
    </xdr:from>
    <xdr:to>
      <xdr:col>19</xdr:col>
      <xdr:colOff>6350</xdr:colOff>
      <xdr:row>75</xdr:row>
      <xdr:rowOff>24638</xdr:rowOff>
    </xdr:to>
    <xdr:sp macro="" textlink="">
      <xdr:nvSpPr>
        <xdr:cNvPr id="438" name="フローチャート : 判断 437"/>
        <xdr:cNvSpPr/>
      </xdr:nvSpPr>
      <xdr:spPr>
        <a:xfrm>
          <a:off x="12954000" y="1278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34815</xdr:rowOff>
    </xdr:from>
    <xdr:ext cx="762000" cy="259045"/>
    <xdr:sp macro="" textlink="">
      <xdr:nvSpPr>
        <xdr:cNvPr id="439" name="テキスト ボックス 438"/>
        <xdr:cNvSpPr txBox="1"/>
      </xdr:nvSpPr>
      <xdr:spPr>
        <a:xfrm>
          <a:off x="12623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119635</xdr:rowOff>
    </xdr:from>
    <xdr:to>
      <xdr:col>24</xdr:col>
      <xdr:colOff>82550</xdr:colOff>
      <xdr:row>78</xdr:row>
      <xdr:rowOff>49785</xdr:rowOff>
    </xdr:to>
    <xdr:sp macro="" textlink="">
      <xdr:nvSpPr>
        <xdr:cNvPr id="445" name="円/楕円 444"/>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91712</xdr:rowOff>
    </xdr:from>
    <xdr:ext cx="762000" cy="259045"/>
    <xdr:sp macro="" textlink="">
      <xdr:nvSpPr>
        <xdr:cNvPr id="446" name="公債費以外該当値テキスト"/>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32765</xdr:rowOff>
    </xdr:from>
    <xdr:to>
      <xdr:col>22</xdr:col>
      <xdr:colOff>615950</xdr:colOff>
      <xdr:row>77</xdr:row>
      <xdr:rowOff>134365</xdr:rowOff>
    </xdr:to>
    <xdr:sp macro="" textlink="">
      <xdr:nvSpPr>
        <xdr:cNvPr id="447" name="円/楕円 446"/>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119142</xdr:rowOff>
    </xdr:from>
    <xdr:ext cx="736600" cy="259045"/>
    <xdr:sp macro="" textlink="">
      <xdr:nvSpPr>
        <xdr:cNvPr id="448" name="テキスト ボックス 447"/>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21337</xdr:rowOff>
    </xdr:from>
    <xdr:to>
      <xdr:col>21</xdr:col>
      <xdr:colOff>412750</xdr:colOff>
      <xdr:row>78</xdr:row>
      <xdr:rowOff>122937</xdr:rowOff>
    </xdr:to>
    <xdr:sp macro="" textlink="">
      <xdr:nvSpPr>
        <xdr:cNvPr id="449" name="円/楕円 448"/>
        <xdr:cNvSpPr/>
      </xdr:nvSpPr>
      <xdr:spPr>
        <a:xfrm>
          <a:off x="14732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107714</xdr:rowOff>
    </xdr:from>
    <xdr:ext cx="762000" cy="259045"/>
    <xdr:sp macro="" textlink="">
      <xdr:nvSpPr>
        <xdr:cNvPr id="450" name="テキスト ボックス 449"/>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5335</xdr:rowOff>
    </xdr:from>
    <xdr:to>
      <xdr:col>20</xdr:col>
      <xdr:colOff>209550</xdr:colOff>
      <xdr:row>77</xdr:row>
      <xdr:rowOff>106935</xdr:rowOff>
    </xdr:to>
    <xdr:sp macro="" textlink="">
      <xdr:nvSpPr>
        <xdr:cNvPr id="451" name="円/楕円 450"/>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91712</xdr:rowOff>
    </xdr:from>
    <xdr:ext cx="762000" cy="259045"/>
    <xdr:sp macro="" textlink="">
      <xdr:nvSpPr>
        <xdr:cNvPr id="452" name="テキスト ボックス 451"/>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163068</xdr:rowOff>
    </xdr:from>
    <xdr:to>
      <xdr:col>19</xdr:col>
      <xdr:colOff>6350</xdr:colOff>
      <xdr:row>77</xdr:row>
      <xdr:rowOff>93218</xdr:rowOff>
    </xdr:to>
    <xdr:sp macro="" textlink="">
      <xdr:nvSpPr>
        <xdr:cNvPr id="453" name="円/楕円 452"/>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77995</xdr:rowOff>
    </xdr:from>
    <xdr:ext cx="762000" cy="259045"/>
    <xdr:sp macro="" textlink="">
      <xdr:nvSpPr>
        <xdr:cNvPr id="454" name="テキスト ボックス 453"/>
        <xdr:cNvSpPr txBox="1"/>
      </xdr:nvSpPr>
      <xdr:spPr>
        <a:xfrm>
          <a:off x="12623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滋賀県甲良町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37822</xdr:rowOff>
    </xdr:from>
    <xdr:to>
      <xdr:col>4</xdr:col>
      <xdr:colOff>1117600</xdr:colOff>
      <xdr:row>18</xdr:row>
      <xdr:rowOff>56978</xdr:rowOff>
    </xdr:to>
    <xdr:cxnSp macro="">
      <xdr:nvCxnSpPr>
        <xdr:cNvPr id="48" name="直線コネクタ 47"/>
        <xdr:cNvCxnSpPr/>
      </xdr:nvCxnSpPr>
      <xdr:spPr bwMode="auto">
        <a:xfrm flipV="1">
          <a:off x="5003800" y="3171547"/>
          <a:ext cx="647700" cy="19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22599</xdr:rowOff>
    </xdr:from>
    <xdr:ext cx="762000" cy="259045"/>
    <xdr:sp macro="" textlink="">
      <xdr:nvSpPr>
        <xdr:cNvPr id="49" name="人口1人当たり決算額の推移平均値テキスト130"/>
        <xdr:cNvSpPr txBox="1"/>
      </xdr:nvSpPr>
      <xdr:spPr>
        <a:xfrm>
          <a:off x="5740400" y="3156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9338</xdr:rowOff>
    </xdr:from>
    <xdr:to>
      <xdr:col>4</xdr:col>
      <xdr:colOff>469900</xdr:colOff>
      <xdr:row>18</xdr:row>
      <xdr:rowOff>56978</xdr:rowOff>
    </xdr:to>
    <xdr:cxnSp macro="">
      <xdr:nvCxnSpPr>
        <xdr:cNvPr id="51" name="直線コネクタ 50"/>
        <xdr:cNvCxnSpPr/>
      </xdr:nvCxnSpPr>
      <xdr:spPr bwMode="auto">
        <a:xfrm>
          <a:off x="4305300" y="3143063"/>
          <a:ext cx="698500" cy="47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109152</xdr:rowOff>
    </xdr:from>
    <xdr:ext cx="736600" cy="259045"/>
    <xdr:sp macro="" textlink="">
      <xdr:nvSpPr>
        <xdr:cNvPr id="53" name="テキスト ボックス 52"/>
        <xdr:cNvSpPr txBox="1"/>
      </xdr:nvSpPr>
      <xdr:spPr>
        <a:xfrm>
          <a:off x="4622800" y="324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158157</xdr:rowOff>
    </xdr:from>
    <xdr:to>
      <xdr:col>3</xdr:col>
      <xdr:colOff>904875</xdr:colOff>
      <xdr:row>18</xdr:row>
      <xdr:rowOff>9338</xdr:rowOff>
    </xdr:to>
    <xdr:cxnSp macro="">
      <xdr:nvCxnSpPr>
        <xdr:cNvPr id="54" name="直線コネクタ 53"/>
        <xdr:cNvCxnSpPr/>
      </xdr:nvCxnSpPr>
      <xdr:spPr bwMode="auto">
        <a:xfrm>
          <a:off x="3606800" y="3120432"/>
          <a:ext cx="698500" cy="22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8071</xdr:rowOff>
    </xdr:from>
    <xdr:to>
      <xdr:col>3</xdr:col>
      <xdr:colOff>955675</xdr:colOff>
      <xdr:row>18</xdr:row>
      <xdr:rowOff>109671</xdr:rowOff>
    </xdr:to>
    <xdr:sp macro="" textlink="">
      <xdr:nvSpPr>
        <xdr:cNvPr id="55" name="フローチャート : 判断 54"/>
        <xdr:cNvSpPr/>
      </xdr:nvSpPr>
      <xdr:spPr bwMode="auto">
        <a:xfrm>
          <a:off x="4254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94448</xdr:rowOff>
    </xdr:from>
    <xdr:ext cx="762000" cy="259045"/>
    <xdr:sp macro="" textlink="">
      <xdr:nvSpPr>
        <xdr:cNvPr id="56" name="テキスト ボックス 55"/>
        <xdr:cNvSpPr txBox="1"/>
      </xdr:nvSpPr>
      <xdr:spPr>
        <a:xfrm>
          <a:off x="3924300" y="32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133998</xdr:rowOff>
    </xdr:from>
    <xdr:to>
      <xdr:col>3</xdr:col>
      <xdr:colOff>206375</xdr:colOff>
      <xdr:row>17</xdr:row>
      <xdr:rowOff>158157</xdr:rowOff>
    </xdr:to>
    <xdr:cxnSp macro="">
      <xdr:nvCxnSpPr>
        <xdr:cNvPr id="57" name="直線コネクタ 56"/>
        <xdr:cNvCxnSpPr/>
      </xdr:nvCxnSpPr>
      <xdr:spPr bwMode="auto">
        <a:xfrm>
          <a:off x="2908300" y="3096273"/>
          <a:ext cx="698500" cy="24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32239</xdr:rowOff>
    </xdr:from>
    <xdr:to>
      <xdr:col>3</xdr:col>
      <xdr:colOff>257175</xdr:colOff>
      <xdr:row>18</xdr:row>
      <xdr:rowOff>133839</xdr:rowOff>
    </xdr:to>
    <xdr:sp macro="" textlink="">
      <xdr:nvSpPr>
        <xdr:cNvPr id="58" name="フローチャート : 判断 57"/>
        <xdr:cNvSpPr/>
      </xdr:nvSpPr>
      <xdr:spPr bwMode="auto">
        <a:xfrm>
          <a:off x="35560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118616</xdr:rowOff>
    </xdr:from>
    <xdr:ext cx="762000" cy="259045"/>
    <xdr:sp macro="" textlink="">
      <xdr:nvSpPr>
        <xdr:cNvPr id="59" name="テキスト ボックス 58"/>
        <xdr:cNvSpPr txBox="1"/>
      </xdr:nvSpPr>
      <xdr:spPr>
        <a:xfrm>
          <a:off x="3225800" y="325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21952</xdr:rowOff>
    </xdr:from>
    <xdr:to>
      <xdr:col>2</xdr:col>
      <xdr:colOff>692150</xdr:colOff>
      <xdr:row>18</xdr:row>
      <xdr:rowOff>123552</xdr:rowOff>
    </xdr:to>
    <xdr:sp macro="" textlink="">
      <xdr:nvSpPr>
        <xdr:cNvPr id="60" name="フローチャート : 判断 59"/>
        <xdr:cNvSpPr/>
      </xdr:nvSpPr>
      <xdr:spPr bwMode="auto">
        <a:xfrm>
          <a:off x="2857500" y="3155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108329</xdr:rowOff>
    </xdr:from>
    <xdr:ext cx="762000" cy="259045"/>
    <xdr:sp macro="" textlink="">
      <xdr:nvSpPr>
        <xdr:cNvPr id="61" name="テキスト ボックス 60"/>
        <xdr:cNvSpPr txBox="1"/>
      </xdr:nvSpPr>
      <xdr:spPr>
        <a:xfrm>
          <a:off x="2527300" y="324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158472</xdr:rowOff>
    </xdr:from>
    <xdr:to>
      <xdr:col>5</xdr:col>
      <xdr:colOff>34925</xdr:colOff>
      <xdr:row>18</xdr:row>
      <xdr:rowOff>88622</xdr:rowOff>
    </xdr:to>
    <xdr:sp macro="" textlink="">
      <xdr:nvSpPr>
        <xdr:cNvPr id="67" name="円/楕円 66"/>
        <xdr:cNvSpPr/>
      </xdr:nvSpPr>
      <xdr:spPr bwMode="auto">
        <a:xfrm>
          <a:off x="5600700" y="3120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3549</xdr:rowOff>
    </xdr:from>
    <xdr:ext cx="762000" cy="259045"/>
    <xdr:sp macro="" textlink="">
      <xdr:nvSpPr>
        <xdr:cNvPr id="68" name="人口1人当たり決算額の推移該当値テキスト130"/>
        <xdr:cNvSpPr txBox="1"/>
      </xdr:nvSpPr>
      <xdr:spPr>
        <a:xfrm>
          <a:off x="5740400" y="296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133,711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6178</xdr:rowOff>
    </xdr:from>
    <xdr:to>
      <xdr:col>4</xdr:col>
      <xdr:colOff>520700</xdr:colOff>
      <xdr:row>18</xdr:row>
      <xdr:rowOff>107778</xdr:rowOff>
    </xdr:to>
    <xdr:sp macro="" textlink="">
      <xdr:nvSpPr>
        <xdr:cNvPr id="69" name="円/楕円 68"/>
        <xdr:cNvSpPr/>
      </xdr:nvSpPr>
      <xdr:spPr bwMode="auto">
        <a:xfrm>
          <a:off x="4953000" y="3139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117955</xdr:rowOff>
    </xdr:from>
    <xdr:ext cx="736600" cy="259045"/>
    <xdr:sp macro="" textlink="">
      <xdr:nvSpPr>
        <xdr:cNvPr id="70" name="テキスト ボックス 69"/>
        <xdr:cNvSpPr txBox="1"/>
      </xdr:nvSpPr>
      <xdr:spPr>
        <a:xfrm>
          <a:off x="4622800" y="2908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131,616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129988</xdr:rowOff>
    </xdr:from>
    <xdr:to>
      <xdr:col>3</xdr:col>
      <xdr:colOff>955675</xdr:colOff>
      <xdr:row>18</xdr:row>
      <xdr:rowOff>60138</xdr:rowOff>
    </xdr:to>
    <xdr:sp macro="" textlink="">
      <xdr:nvSpPr>
        <xdr:cNvPr id="71" name="円/楕円 70"/>
        <xdr:cNvSpPr/>
      </xdr:nvSpPr>
      <xdr:spPr bwMode="auto">
        <a:xfrm>
          <a:off x="4254500" y="3092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70315</xdr:rowOff>
    </xdr:from>
    <xdr:ext cx="762000" cy="259045"/>
    <xdr:sp macro="" textlink="">
      <xdr:nvSpPr>
        <xdr:cNvPr id="72" name="テキスト ボックス 71"/>
        <xdr:cNvSpPr txBox="1"/>
      </xdr:nvSpPr>
      <xdr:spPr>
        <a:xfrm>
          <a:off x="3924300" y="286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136,826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107357</xdr:rowOff>
    </xdr:from>
    <xdr:to>
      <xdr:col>3</xdr:col>
      <xdr:colOff>257175</xdr:colOff>
      <xdr:row>18</xdr:row>
      <xdr:rowOff>37507</xdr:rowOff>
    </xdr:to>
    <xdr:sp macro="" textlink="">
      <xdr:nvSpPr>
        <xdr:cNvPr id="73" name="円/楕円 72"/>
        <xdr:cNvSpPr/>
      </xdr:nvSpPr>
      <xdr:spPr bwMode="auto">
        <a:xfrm>
          <a:off x="3556000" y="3069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47684</xdr:rowOff>
    </xdr:from>
    <xdr:ext cx="762000" cy="259045"/>
    <xdr:sp macro="" textlink="">
      <xdr:nvSpPr>
        <xdr:cNvPr id="74" name="テキスト ボックス 73"/>
        <xdr:cNvSpPr txBox="1"/>
      </xdr:nvSpPr>
      <xdr:spPr>
        <a:xfrm>
          <a:off x="3225800" y="283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139,301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83198</xdr:rowOff>
    </xdr:from>
    <xdr:to>
      <xdr:col>2</xdr:col>
      <xdr:colOff>692150</xdr:colOff>
      <xdr:row>18</xdr:row>
      <xdr:rowOff>13348</xdr:rowOff>
    </xdr:to>
    <xdr:sp macro="" textlink="">
      <xdr:nvSpPr>
        <xdr:cNvPr id="75" name="円/楕円 74"/>
        <xdr:cNvSpPr/>
      </xdr:nvSpPr>
      <xdr:spPr bwMode="auto">
        <a:xfrm>
          <a:off x="2857500" y="3045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23525</xdr:rowOff>
    </xdr:from>
    <xdr:ext cx="762000" cy="259045"/>
    <xdr:sp macro="" textlink="">
      <xdr:nvSpPr>
        <xdr:cNvPr id="76" name="テキスト ボックス 75"/>
        <xdr:cNvSpPr txBox="1"/>
      </xdr:nvSpPr>
      <xdr:spPr>
        <a:xfrm>
          <a:off x="2527300" y="2814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296945</xdr:rowOff>
    </xdr:from>
    <xdr:to>
      <xdr:col>4</xdr:col>
      <xdr:colOff>1117600</xdr:colOff>
      <xdr:row>34</xdr:row>
      <xdr:rowOff>333635</xdr:rowOff>
    </xdr:to>
    <xdr:cxnSp macro="">
      <xdr:nvCxnSpPr>
        <xdr:cNvPr id="109" name="直線コネクタ 108"/>
        <xdr:cNvCxnSpPr/>
      </xdr:nvCxnSpPr>
      <xdr:spPr bwMode="auto">
        <a:xfrm flipV="1">
          <a:off x="5003800" y="6564395"/>
          <a:ext cx="647700" cy="36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4557</xdr:rowOff>
    </xdr:from>
    <xdr:ext cx="762000" cy="259045"/>
    <xdr:sp macro="" textlink="">
      <xdr:nvSpPr>
        <xdr:cNvPr id="110" name="人口1人当たり決算額の推移平均値テキスト445"/>
        <xdr:cNvSpPr txBox="1"/>
      </xdr:nvSpPr>
      <xdr:spPr>
        <a:xfrm>
          <a:off x="5740400" y="6614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333635</xdr:rowOff>
    </xdr:from>
    <xdr:to>
      <xdr:col>4</xdr:col>
      <xdr:colOff>469900</xdr:colOff>
      <xdr:row>35</xdr:row>
      <xdr:rowOff>35675</xdr:rowOff>
    </xdr:to>
    <xdr:cxnSp macro="">
      <xdr:nvCxnSpPr>
        <xdr:cNvPr id="112" name="直線コネクタ 111"/>
        <xdr:cNvCxnSpPr/>
      </xdr:nvCxnSpPr>
      <xdr:spPr bwMode="auto">
        <a:xfrm flipV="1">
          <a:off x="4305300" y="6601085"/>
          <a:ext cx="698500" cy="44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123448</xdr:rowOff>
    </xdr:from>
    <xdr:ext cx="736600" cy="259045"/>
    <xdr:sp macro="" textlink="">
      <xdr:nvSpPr>
        <xdr:cNvPr id="114" name="テキスト ボックス 113"/>
        <xdr:cNvSpPr txBox="1"/>
      </xdr:nvSpPr>
      <xdr:spPr>
        <a:xfrm>
          <a:off x="4622800" y="673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322415</xdr:rowOff>
    </xdr:from>
    <xdr:to>
      <xdr:col>3</xdr:col>
      <xdr:colOff>904875</xdr:colOff>
      <xdr:row>35</xdr:row>
      <xdr:rowOff>35675</xdr:rowOff>
    </xdr:to>
    <xdr:cxnSp macro="">
      <xdr:nvCxnSpPr>
        <xdr:cNvPr id="115" name="直線コネクタ 114"/>
        <xdr:cNvCxnSpPr/>
      </xdr:nvCxnSpPr>
      <xdr:spPr bwMode="auto">
        <a:xfrm>
          <a:off x="3606800" y="6589865"/>
          <a:ext cx="698500" cy="56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316211</xdr:rowOff>
    </xdr:from>
    <xdr:to>
      <xdr:col>3</xdr:col>
      <xdr:colOff>955675</xdr:colOff>
      <xdr:row>35</xdr:row>
      <xdr:rowOff>74911</xdr:rowOff>
    </xdr:to>
    <xdr:sp macro="" textlink="">
      <xdr:nvSpPr>
        <xdr:cNvPr id="116" name="フローチャート : 判断 115"/>
        <xdr:cNvSpPr/>
      </xdr:nvSpPr>
      <xdr:spPr bwMode="auto">
        <a:xfrm>
          <a:off x="4254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85088</xdr:rowOff>
    </xdr:from>
    <xdr:ext cx="762000" cy="259045"/>
    <xdr:sp macro="" textlink="">
      <xdr:nvSpPr>
        <xdr:cNvPr id="117" name="テキスト ボックス 116"/>
        <xdr:cNvSpPr txBox="1"/>
      </xdr:nvSpPr>
      <xdr:spPr>
        <a:xfrm>
          <a:off x="3924300" y="635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285458</xdr:rowOff>
    </xdr:from>
    <xdr:to>
      <xdr:col>3</xdr:col>
      <xdr:colOff>206375</xdr:colOff>
      <xdr:row>34</xdr:row>
      <xdr:rowOff>322415</xdr:rowOff>
    </xdr:to>
    <xdr:cxnSp macro="">
      <xdr:nvCxnSpPr>
        <xdr:cNvPr id="118" name="直線コネクタ 117"/>
        <xdr:cNvCxnSpPr/>
      </xdr:nvCxnSpPr>
      <xdr:spPr bwMode="auto">
        <a:xfrm>
          <a:off x="2908300" y="6552908"/>
          <a:ext cx="698500" cy="36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249898</xdr:rowOff>
    </xdr:from>
    <xdr:to>
      <xdr:col>3</xdr:col>
      <xdr:colOff>257175</xdr:colOff>
      <xdr:row>35</xdr:row>
      <xdr:rowOff>8598</xdr:rowOff>
    </xdr:to>
    <xdr:sp macro="" textlink="">
      <xdr:nvSpPr>
        <xdr:cNvPr id="119" name="フローチャート : 判断 118"/>
        <xdr:cNvSpPr/>
      </xdr:nvSpPr>
      <xdr:spPr bwMode="auto">
        <a:xfrm>
          <a:off x="3556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18775</xdr:rowOff>
    </xdr:from>
    <xdr:ext cx="762000" cy="259045"/>
    <xdr:sp macro="" textlink="">
      <xdr:nvSpPr>
        <xdr:cNvPr id="120" name="テキスト ボックス 119"/>
        <xdr:cNvSpPr txBox="1"/>
      </xdr:nvSpPr>
      <xdr:spPr>
        <a:xfrm>
          <a:off x="3225800" y="628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234829</xdr:rowOff>
    </xdr:from>
    <xdr:to>
      <xdr:col>2</xdr:col>
      <xdr:colOff>692150</xdr:colOff>
      <xdr:row>34</xdr:row>
      <xdr:rowOff>336429</xdr:rowOff>
    </xdr:to>
    <xdr:sp macro="" textlink="">
      <xdr:nvSpPr>
        <xdr:cNvPr id="121" name="フローチャート : 判断 120"/>
        <xdr:cNvSpPr/>
      </xdr:nvSpPr>
      <xdr:spPr bwMode="auto">
        <a:xfrm>
          <a:off x="2857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321206</xdr:rowOff>
    </xdr:from>
    <xdr:ext cx="762000" cy="259045"/>
    <xdr:sp macro="" textlink="">
      <xdr:nvSpPr>
        <xdr:cNvPr id="122" name="テキスト ボックス 121"/>
        <xdr:cNvSpPr txBox="1"/>
      </xdr:nvSpPr>
      <xdr:spPr>
        <a:xfrm>
          <a:off x="2527300" y="658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246145</xdr:rowOff>
    </xdr:from>
    <xdr:to>
      <xdr:col>5</xdr:col>
      <xdr:colOff>34925</xdr:colOff>
      <xdr:row>35</xdr:row>
      <xdr:rowOff>4845</xdr:rowOff>
    </xdr:to>
    <xdr:sp macro="" textlink="">
      <xdr:nvSpPr>
        <xdr:cNvPr id="128" name="円/楕円 127"/>
        <xdr:cNvSpPr/>
      </xdr:nvSpPr>
      <xdr:spPr bwMode="auto">
        <a:xfrm>
          <a:off x="5600700" y="6513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91222</xdr:rowOff>
    </xdr:from>
    <xdr:ext cx="762000" cy="259045"/>
    <xdr:sp macro="" textlink="">
      <xdr:nvSpPr>
        <xdr:cNvPr id="129" name="人口1人当たり決算額の推移該当値テキスト445"/>
        <xdr:cNvSpPr txBox="1"/>
      </xdr:nvSpPr>
      <xdr:spPr>
        <a:xfrm>
          <a:off x="5740400" y="6358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32,079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282835</xdr:rowOff>
    </xdr:from>
    <xdr:to>
      <xdr:col>4</xdr:col>
      <xdr:colOff>520700</xdr:colOff>
      <xdr:row>35</xdr:row>
      <xdr:rowOff>41535</xdr:rowOff>
    </xdr:to>
    <xdr:sp macro="" textlink="">
      <xdr:nvSpPr>
        <xdr:cNvPr id="130" name="円/楕円 129"/>
        <xdr:cNvSpPr/>
      </xdr:nvSpPr>
      <xdr:spPr bwMode="auto">
        <a:xfrm>
          <a:off x="4953000" y="6550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51712</xdr:rowOff>
    </xdr:from>
    <xdr:ext cx="736600" cy="259045"/>
    <xdr:sp macro="" textlink="">
      <xdr:nvSpPr>
        <xdr:cNvPr id="131" name="テキスト ボックス 130"/>
        <xdr:cNvSpPr txBox="1"/>
      </xdr:nvSpPr>
      <xdr:spPr>
        <a:xfrm>
          <a:off x="4622800" y="631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30,153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327775</xdr:rowOff>
    </xdr:from>
    <xdr:to>
      <xdr:col>3</xdr:col>
      <xdr:colOff>955675</xdr:colOff>
      <xdr:row>35</xdr:row>
      <xdr:rowOff>86475</xdr:rowOff>
    </xdr:to>
    <xdr:sp macro="" textlink="">
      <xdr:nvSpPr>
        <xdr:cNvPr id="132" name="円/楕円 131"/>
        <xdr:cNvSpPr/>
      </xdr:nvSpPr>
      <xdr:spPr bwMode="auto">
        <a:xfrm>
          <a:off x="4254500" y="659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71252</xdr:rowOff>
    </xdr:from>
    <xdr:ext cx="762000" cy="259045"/>
    <xdr:sp macro="" textlink="">
      <xdr:nvSpPr>
        <xdr:cNvPr id="133" name="テキスト ボックス 132"/>
        <xdr:cNvSpPr txBox="1"/>
      </xdr:nvSpPr>
      <xdr:spPr>
        <a:xfrm>
          <a:off x="3924300" y="668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27,794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271615</xdr:rowOff>
    </xdr:from>
    <xdr:to>
      <xdr:col>3</xdr:col>
      <xdr:colOff>257175</xdr:colOff>
      <xdr:row>35</xdr:row>
      <xdr:rowOff>30315</xdr:rowOff>
    </xdr:to>
    <xdr:sp macro="" textlink="">
      <xdr:nvSpPr>
        <xdr:cNvPr id="134" name="円/楕円 133"/>
        <xdr:cNvSpPr/>
      </xdr:nvSpPr>
      <xdr:spPr bwMode="auto">
        <a:xfrm>
          <a:off x="3556000" y="6539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15092</xdr:rowOff>
    </xdr:from>
    <xdr:ext cx="762000" cy="259045"/>
    <xdr:sp macro="" textlink="">
      <xdr:nvSpPr>
        <xdr:cNvPr id="135" name="テキスト ボックス 134"/>
        <xdr:cNvSpPr txBox="1"/>
      </xdr:nvSpPr>
      <xdr:spPr>
        <a:xfrm>
          <a:off x="3225800" y="662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30,742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234658</xdr:rowOff>
    </xdr:from>
    <xdr:to>
      <xdr:col>2</xdr:col>
      <xdr:colOff>692150</xdr:colOff>
      <xdr:row>34</xdr:row>
      <xdr:rowOff>336258</xdr:rowOff>
    </xdr:to>
    <xdr:sp macro="" textlink="">
      <xdr:nvSpPr>
        <xdr:cNvPr id="136" name="円/楕円 135"/>
        <xdr:cNvSpPr/>
      </xdr:nvSpPr>
      <xdr:spPr bwMode="auto">
        <a:xfrm>
          <a:off x="2857500" y="6502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3535</xdr:rowOff>
    </xdr:from>
    <xdr:ext cx="762000" cy="259045"/>
    <xdr:sp macro="" textlink="">
      <xdr:nvSpPr>
        <xdr:cNvPr id="137" name="テキスト ボックス 136"/>
        <xdr:cNvSpPr txBox="1"/>
      </xdr:nvSpPr>
      <xdr:spPr>
        <a:xfrm>
          <a:off x="2527300" y="627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滋賀県甲良町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7,263
7,215
13.63
4,020,875
3,865,046
123,766
2,359,228
2,806,659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153797</xdr:rowOff>
    </xdr:from>
    <xdr:to>
      <xdr:col>6</xdr:col>
      <xdr:colOff>511175</xdr:colOff>
      <xdr:row>36</xdr:row>
      <xdr:rowOff>159055</xdr:rowOff>
    </xdr:to>
    <xdr:cxnSp macro="">
      <xdr:nvCxnSpPr>
        <xdr:cNvPr id="63" name="直線コネクタ 62"/>
        <xdr:cNvCxnSpPr/>
      </xdr:nvCxnSpPr>
      <xdr:spPr>
        <a:xfrm flipV="1">
          <a:off x="3797300" y="6325997"/>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159055</xdr:rowOff>
    </xdr:from>
    <xdr:to>
      <xdr:col>5</xdr:col>
      <xdr:colOff>358775</xdr:colOff>
      <xdr:row>36</xdr:row>
      <xdr:rowOff>159795</xdr:rowOff>
    </xdr:to>
    <xdr:cxnSp macro="">
      <xdr:nvCxnSpPr>
        <xdr:cNvPr id="66" name="直線コネクタ 65"/>
        <xdr:cNvCxnSpPr/>
      </xdr:nvCxnSpPr>
      <xdr:spPr>
        <a:xfrm flipV="1">
          <a:off x="2908300" y="6331255"/>
          <a:ext cx="889000" cy="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18236</xdr:rowOff>
    </xdr:from>
    <xdr:ext cx="599010" cy="259045"/>
    <xdr:sp macro="" textlink="">
      <xdr:nvSpPr>
        <xdr:cNvPr id="68" name="テキスト ボックス 67"/>
        <xdr:cNvSpPr txBox="1"/>
      </xdr:nvSpPr>
      <xdr:spPr>
        <a:xfrm>
          <a:off x="3497794" y="60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93631</xdr:rowOff>
    </xdr:from>
    <xdr:to>
      <xdr:col>4</xdr:col>
      <xdr:colOff>155575</xdr:colOff>
      <xdr:row>36</xdr:row>
      <xdr:rowOff>159795</xdr:rowOff>
    </xdr:to>
    <xdr:cxnSp macro="">
      <xdr:nvCxnSpPr>
        <xdr:cNvPr id="69" name="直線コネクタ 68"/>
        <xdr:cNvCxnSpPr/>
      </xdr:nvCxnSpPr>
      <xdr:spPr>
        <a:xfrm>
          <a:off x="2019300" y="6265831"/>
          <a:ext cx="889000" cy="6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42951</xdr:rowOff>
    </xdr:from>
    <xdr:to>
      <xdr:col>4</xdr:col>
      <xdr:colOff>206375</xdr:colOff>
      <xdr:row>36</xdr:row>
      <xdr:rowOff>144551</xdr:rowOff>
    </xdr:to>
    <xdr:sp macro="" textlink="">
      <xdr:nvSpPr>
        <xdr:cNvPr id="70" name="フローチャート : 判断 69"/>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161078</xdr:rowOff>
    </xdr:from>
    <xdr:ext cx="599010" cy="259045"/>
    <xdr:sp macro="" textlink="">
      <xdr:nvSpPr>
        <xdr:cNvPr id="71" name="テキスト ボックス 70"/>
        <xdr:cNvSpPr txBox="1"/>
      </xdr:nvSpPr>
      <xdr:spPr>
        <a:xfrm>
          <a:off x="2608794" y="599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42164</xdr:rowOff>
    </xdr:from>
    <xdr:to>
      <xdr:col>2</xdr:col>
      <xdr:colOff>638175</xdr:colOff>
      <xdr:row>36</xdr:row>
      <xdr:rowOff>93631</xdr:rowOff>
    </xdr:to>
    <xdr:cxnSp macro="">
      <xdr:nvCxnSpPr>
        <xdr:cNvPr id="72" name="直線コネクタ 71"/>
        <xdr:cNvCxnSpPr/>
      </xdr:nvCxnSpPr>
      <xdr:spPr>
        <a:xfrm>
          <a:off x="1130300" y="6214364"/>
          <a:ext cx="889000" cy="5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68087</xdr:rowOff>
    </xdr:from>
    <xdr:to>
      <xdr:col>3</xdr:col>
      <xdr:colOff>3175</xdr:colOff>
      <xdr:row>36</xdr:row>
      <xdr:rowOff>169687</xdr:rowOff>
    </xdr:to>
    <xdr:sp macro="" textlink="">
      <xdr:nvSpPr>
        <xdr:cNvPr id="73" name="フローチャート : 判断 72"/>
        <xdr:cNvSpPr/>
      </xdr:nvSpPr>
      <xdr:spPr>
        <a:xfrm>
          <a:off x="1968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160814</xdr:rowOff>
    </xdr:from>
    <xdr:ext cx="599010" cy="259045"/>
    <xdr:sp macro="" textlink="">
      <xdr:nvSpPr>
        <xdr:cNvPr id="74" name="テキスト ボックス 73"/>
        <xdr:cNvSpPr txBox="1"/>
      </xdr:nvSpPr>
      <xdr:spPr>
        <a:xfrm>
          <a:off x="1719794" y="633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56787</xdr:rowOff>
    </xdr:from>
    <xdr:to>
      <xdr:col>1</xdr:col>
      <xdr:colOff>485775</xdr:colOff>
      <xdr:row>36</xdr:row>
      <xdr:rowOff>158387</xdr:rowOff>
    </xdr:to>
    <xdr:sp macro="" textlink="">
      <xdr:nvSpPr>
        <xdr:cNvPr id="75" name="フローチャート : 判断 74"/>
        <xdr:cNvSpPr/>
      </xdr:nvSpPr>
      <xdr:spPr>
        <a:xfrm>
          <a:off x="1079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149514</xdr:rowOff>
    </xdr:from>
    <xdr:ext cx="599010" cy="259045"/>
    <xdr:sp macro="" textlink="">
      <xdr:nvSpPr>
        <xdr:cNvPr id="76" name="テキスト ボックス 75"/>
        <xdr:cNvSpPr txBox="1"/>
      </xdr:nvSpPr>
      <xdr:spPr>
        <a:xfrm>
          <a:off x="830794" y="6321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102997</xdr:rowOff>
    </xdr:from>
    <xdr:to>
      <xdr:col>6</xdr:col>
      <xdr:colOff>561975</xdr:colOff>
      <xdr:row>37</xdr:row>
      <xdr:rowOff>33147</xdr:rowOff>
    </xdr:to>
    <xdr:sp macro="" textlink="">
      <xdr:nvSpPr>
        <xdr:cNvPr id="82" name="円/楕円 81"/>
        <xdr:cNvSpPr/>
      </xdr:nvSpPr>
      <xdr:spPr>
        <a:xfrm>
          <a:off x="4584700" y="62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81424</xdr:rowOff>
    </xdr:from>
    <xdr:ext cx="599010" cy="259045"/>
    <xdr:sp macro="" textlink="">
      <xdr:nvSpPr>
        <xdr:cNvPr id="83" name="人件費該当値テキスト"/>
        <xdr:cNvSpPr txBox="1"/>
      </xdr:nvSpPr>
      <xdr:spPr>
        <a:xfrm>
          <a:off x="4686300" y="625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102,205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108255</xdr:rowOff>
    </xdr:from>
    <xdr:to>
      <xdr:col>5</xdr:col>
      <xdr:colOff>409575</xdr:colOff>
      <xdr:row>37</xdr:row>
      <xdr:rowOff>38405</xdr:rowOff>
    </xdr:to>
    <xdr:sp macro="" textlink="">
      <xdr:nvSpPr>
        <xdr:cNvPr id="84" name="円/楕円 83"/>
        <xdr:cNvSpPr/>
      </xdr:nvSpPr>
      <xdr:spPr>
        <a:xfrm>
          <a:off x="3746500" y="62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29532</xdr:rowOff>
    </xdr:from>
    <xdr:ext cx="599010" cy="259045"/>
    <xdr:sp macro="" textlink="">
      <xdr:nvSpPr>
        <xdr:cNvPr id="85" name="テキスト ボックス 84"/>
        <xdr:cNvSpPr txBox="1"/>
      </xdr:nvSpPr>
      <xdr:spPr>
        <a:xfrm>
          <a:off x="3497794" y="637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101,722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108995</xdr:rowOff>
    </xdr:from>
    <xdr:to>
      <xdr:col>4</xdr:col>
      <xdr:colOff>206375</xdr:colOff>
      <xdr:row>37</xdr:row>
      <xdr:rowOff>39145</xdr:rowOff>
    </xdr:to>
    <xdr:sp macro="" textlink="">
      <xdr:nvSpPr>
        <xdr:cNvPr id="86" name="円/楕円 85"/>
        <xdr:cNvSpPr/>
      </xdr:nvSpPr>
      <xdr:spPr>
        <a:xfrm>
          <a:off x="2857500" y="628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30272</xdr:rowOff>
    </xdr:from>
    <xdr:ext cx="599010" cy="259045"/>
    <xdr:sp macro="" textlink="">
      <xdr:nvSpPr>
        <xdr:cNvPr id="87" name="テキスト ボックス 86"/>
        <xdr:cNvSpPr txBox="1"/>
      </xdr:nvSpPr>
      <xdr:spPr>
        <a:xfrm>
          <a:off x="2608794" y="6373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101,654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42831</xdr:rowOff>
    </xdr:from>
    <xdr:to>
      <xdr:col>3</xdr:col>
      <xdr:colOff>3175</xdr:colOff>
      <xdr:row>36</xdr:row>
      <xdr:rowOff>144431</xdr:rowOff>
    </xdr:to>
    <xdr:sp macro="" textlink="">
      <xdr:nvSpPr>
        <xdr:cNvPr id="88" name="円/楕円 87"/>
        <xdr:cNvSpPr/>
      </xdr:nvSpPr>
      <xdr:spPr>
        <a:xfrm>
          <a:off x="1968500" y="621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160958</xdr:rowOff>
    </xdr:from>
    <xdr:ext cx="599010" cy="259045"/>
    <xdr:sp macro="" textlink="">
      <xdr:nvSpPr>
        <xdr:cNvPr id="89" name="テキスト ボックス 88"/>
        <xdr:cNvSpPr txBox="1"/>
      </xdr:nvSpPr>
      <xdr:spPr>
        <a:xfrm>
          <a:off x="1719794" y="5990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107,732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162814</xdr:rowOff>
    </xdr:from>
    <xdr:to>
      <xdr:col>1</xdr:col>
      <xdr:colOff>485775</xdr:colOff>
      <xdr:row>36</xdr:row>
      <xdr:rowOff>92964</xdr:rowOff>
    </xdr:to>
    <xdr:sp macro="" textlink="">
      <xdr:nvSpPr>
        <xdr:cNvPr id="90" name="円/楕円 89"/>
        <xdr:cNvSpPr/>
      </xdr:nvSpPr>
      <xdr:spPr>
        <a:xfrm>
          <a:off x="1079500" y="61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109491</xdr:rowOff>
    </xdr:from>
    <xdr:ext cx="599010" cy="259045"/>
    <xdr:sp macro="" textlink="">
      <xdr:nvSpPr>
        <xdr:cNvPr id="91" name="テキスト ボックス 90"/>
        <xdr:cNvSpPr txBox="1"/>
      </xdr:nvSpPr>
      <xdr:spPr>
        <a:xfrm>
          <a:off x="830794" y="593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24461</xdr:rowOff>
    </xdr:from>
    <xdr:to>
      <xdr:col>6</xdr:col>
      <xdr:colOff>511175</xdr:colOff>
      <xdr:row>57</xdr:row>
      <xdr:rowOff>61306</xdr:rowOff>
    </xdr:to>
    <xdr:cxnSp macro="">
      <xdr:nvCxnSpPr>
        <xdr:cNvPr id="118" name="直線コネクタ 117"/>
        <xdr:cNvCxnSpPr/>
      </xdr:nvCxnSpPr>
      <xdr:spPr>
        <a:xfrm flipV="1">
          <a:off x="3797300" y="9797111"/>
          <a:ext cx="838200" cy="3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144349</xdr:rowOff>
    </xdr:from>
    <xdr:ext cx="599010" cy="259045"/>
    <xdr:sp macro="" textlink="">
      <xdr:nvSpPr>
        <xdr:cNvPr id="119" name="物件費平均値テキスト"/>
        <xdr:cNvSpPr txBox="1"/>
      </xdr:nvSpPr>
      <xdr:spPr>
        <a:xfrm>
          <a:off x="4686300" y="9745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10735</xdr:rowOff>
    </xdr:from>
    <xdr:to>
      <xdr:col>5</xdr:col>
      <xdr:colOff>358775</xdr:colOff>
      <xdr:row>57</xdr:row>
      <xdr:rowOff>61306</xdr:rowOff>
    </xdr:to>
    <xdr:cxnSp macro="">
      <xdr:nvCxnSpPr>
        <xdr:cNvPr id="121" name="直線コネクタ 120"/>
        <xdr:cNvCxnSpPr/>
      </xdr:nvCxnSpPr>
      <xdr:spPr>
        <a:xfrm>
          <a:off x="2908300" y="9783385"/>
          <a:ext cx="889000" cy="5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122925</xdr:rowOff>
    </xdr:from>
    <xdr:ext cx="599010" cy="259045"/>
    <xdr:sp macro="" textlink="">
      <xdr:nvSpPr>
        <xdr:cNvPr id="123" name="テキスト ボックス 122"/>
        <xdr:cNvSpPr txBox="1"/>
      </xdr:nvSpPr>
      <xdr:spPr>
        <a:xfrm>
          <a:off x="3497794" y="955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10735</xdr:rowOff>
    </xdr:from>
    <xdr:to>
      <xdr:col>4</xdr:col>
      <xdr:colOff>155575</xdr:colOff>
      <xdr:row>57</xdr:row>
      <xdr:rowOff>63361</xdr:rowOff>
    </xdr:to>
    <xdr:cxnSp macro="">
      <xdr:nvCxnSpPr>
        <xdr:cNvPr id="124" name="直線コネクタ 123"/>
        <xdr:cNvCxnSpPr/>
      </xdr:nvCxnSpPr>
      <xdr:spPr>
        <a:xfrm flipV="1">
          <a:off x="2019300" y="9783385"/>
          <a:ext cx="889000" cy="5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11352</xdr:rowOff>
    </xdr:from>
    <xdr:to>
      <xdr:col>4</xdr:col>
      <xdr:colOff>206375</xdr:colOff>
      <xdr:row>57</xdr:row>
      <xdr:rowOff>112952</xdr:rowOff>
    </xdr:to>
    <xdr:sp macro="" textlink="">
      <xdr:nvSpPr>
        <xdr:cNvPr id="125" name="フローチャート : 判断 124"/>
        <xdr:cNvSpPr/>
      </xdr:nvSpPr>
      <xdr:spPr>
        <a:xfrm>
          <a:off x="2857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104079</xdr:rowOff>
    </xdr:from>
    <xdr:ext cx="599010" cy="259045"/>
    <xdr:sp macro="" textlink="">
      <xdr:nvSpPr>
        <xdr:cNvPr id="126" name="テキスト ボックス 125"/>
        <xdr:cNvSpPr txBox="1"/>
      </xdr:nvSpPr>
      <xdr:spPr>
        <a:xfrm>
          <a:off x="2608794" y="987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63361</xdr:rowOff>
    </xdr:from>
    <xdr:to>
      <xdr:col>2</xdr:col>
      <xdr:colOff>638175</xdr:colOff>
      <xdr:row>57</xdr:row>
      <xdr:rowOff>101816</xdr:rowOff>
    </xdr:to>
    <xdr:cxnSp macro="">
      <xdr:nvCxnSpPr>
        <xdr:cNvPr id="127" name="直線コネクタ 126"/>
        <xdr:cNvCxnSpPr/>
      </xdr:nvCxnSpPr>
      <xdr:spPr>
        <a:xfrm flipV="1">
          <a:off x="1130300" y="9836011"/>
          <a:ext cx="889000" cy="3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30902</xdr:rowOff>
    </xdr:from>
    <xdr:to>
      <xdr:col>3</xdr:col>
      <xdr:colOff>3175</xdr:colOff>
      <xdr:row>57</xdr:row>
      <xdr:rowOff>132502</xdr:rowOff>
    </xdr:to>
    <xdr:sp macro="" textlink="">
      <xdr:nvSpPr>
        <xdr:cNvPr id="128" name="フローチャート : 判断 127"/>
        <xdr:cNvSpPr/>
      </xdr:nvSpPr>
      <xdr:spPr>
        <a:xfrm>
          <a:off x="1968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123629</xdr:rowOff>
    </xdr:from>
    <xdr:ext cx="599010" cy="259045"/>
    <xdr:sp macro="" textlink="">
      <xdr:nvSpPr>
        <xdr:cNvPr id="129" name="テキスト ボックス 128"/>
        <xdr:cNvSpPr txBox="1"/>
      </xdr:nvSpPr>
      <xdr:spPr>
        <a:xfrm>
          <a:off x="1719794" y="989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43655</xdr:rowOff>
    </xdr:from>
    <xdr:to>
      <xdr:col>1</xdr:col>
      <xdr:colOff>485775</xdr:colOff>
      <xdr:row>57</xdr:row>
      <xdr:rowOff>145255</xdr:rowOff>
    </xdr:to>
    <xdr:sp macro="" textlink="">
      <xdr:nvSpPr>
        <xdr:cNvPr id="130" name="フローチャート : 判断 129"/>
        <xdr:cNvSpPr/>
      </xdr:nvSpPr>
      <xdr:spPr>
        <a:xfrm>
          <a:off x="1079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161782</xdr:rowOff>
    </xdr:from>
    <xdr:ext cx="534377" cy="259045"/>
    <xdr:sp macro="" textlink="">
      <xdr:nvSpPr>
        <xdr:cNvPr id="131" name="テキスト ボックス 130"/>
        <xdr:cNvSpPr txBox="1"/>
      </xdr:nvSpPr>
      <xdr:spPr>
        <a:xfrm>
          <a:off x="863111" y="95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145111</xdr:rowOff>
    </xdr:from>
    <xdr:to>
      <xdr:col>6</xdr:col>
      <xdr:colOff>561975</xdr:colOff>
      <xdr:row>57</xdr:row>
      <xdr:rowOff>75261</xdr:rowOff>
    </xdr:to>
    <xdr:sp macro="" textlink="">
      <xdr:nvSpPr>
        <xdr:cNvPr id="137" name="円/楕円 136"/>
        <xdr:cNvSpPr/>
      </xdr:nvSpPr>
      <xdr:spPr>
        <a:xfrm>
          <a:off x="4584700" y="974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167988</xdr:rowOff>
    </xdr:from>
    <xdr:ext cx="599010" cy="259045"/>
    <xdr:sp macro="" textlink="">
      <xdr:nvSpPr>
        <xdr:cNvPr id="138" name="物件費該当値テキスト"/>
        <xdr:cNvSpPr txBox="1"/>
      </xdr:nvSpPr>
      <xdr:spPr>
        <a:xfrm>
          <a:off x="4686300" y="959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125,411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10506</xdr:rowOff>
    </xdr:from>
    <xdr:to>
      <xdr:col>5</xdr:col>
      <xdr:colOff>409575</xdr:colOff>
      <xdr:row>57</xdr:row>
      <xdr:rowOff>112106</xdr:rowOff>
    </xdr:to>
    <xdr:sp macro="" textlink="">
      <xdr:nvSpPr>
        <xdr:cNvPr id="139" name="円/楕円 138"/>
        <xdr:cNvSpPr/>
      </xdr:nvSpPr>
      <xdr:spPr>
        <a:xfrm>
          <a:off x="3746500" y="97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103233</xdr:rowOff>
    </xdr:from>
    <xdr:ext cx="599010" cy="259045"/>
    <xdr:sp macro="" textlink="">
      <xdr:nvSpPr>
        <xdr:cNvPr id="140" name="テキスト ボックス 139"/>
        <xdr:cNvSpPr txBox="1"/>
      </xdr:nvSpPr>
      <xdr:spPr>
        <a:xfrm>
          <a:off x="3497794" y="987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109,293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131385</xdr:rowOff>
    </xdr:from>
    <xdr:to>
      <xdr:col>4</xdr:col>
      <xdr:colOff>206375</xdr:colOff>
      <xdr:row>57</xdr:row>
      <xdr:rowOff>61535</xdr:rowOff>
    </xdr:to>
    <xdr:sp macro="" textlink="">
      <xdr:nvSpPr>
        <xdr:cNvPr id="141" name="円/楕円 140"/>
        <xdr:cNvSpPr/>
      </xdr:nvSpPr>
      <xdr:spPr>
        <a:xfrm>
          <a:off x="2857500" y="973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78062</xdr:rowOff>
    </xdr:from>
    <xdr:ext cx="599010" cy="259045"/>
    <xdr:sp macro="" textlink="">
      <xdr:nvSpPr>
        <xdr:cNvPr id="142" name="テキスト ボックス 141"/>
        <xdr:cNvSpPr txBox="1"/>
      </xdr:nvSpPr>
      <xdr:spPr>
        <a:xfrm>
          <a:off x="2608794" y="950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131,415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12561</xdr:rowOff>
    </xdr:from>
    <xdr:to>
      <xdr:col>3</xdr:col>
      <xdr:colOff>3175</xdr:colOff>
      <xdr:row>57</xdr:row>
      <xdr:rowOff>114161</xdr:rowOff>
    </xdr:to>
    <xdr:sp macro="" textlink="">
      <xdr:nvSpPr>
        <xdr:cNvPr id="143" name="円/楕円 142"/>
        <xdr:cNvSpPr/>
      </xdr:nvSpPr>
      <xdr:spPr>
        <a:xfrm>
          <a:off x="1968500" y="97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130688</xdr:rowOff>
    </xdr:from>
    <xdr:ext cx="599010" cy="259045"/>
    <xdr:sp macro="" textlink="">
      <xdr:nvSpPr>
        <xdr:cNvPr id="144" name="テキスト ボックス 143"/>
        <xdr:cNvSpPr txBox="1"/>
      </xdr:nvSpPr>
      <xdr:spPr>
        <a:xfrm>
          <a:off x="1719794" y="956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108,394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51016</xdr:rowOff>
    </xdr:from>
    <xdr:to>
      <xdr:col>1</xdr:col>
      <xdr:colOff>485775</xdr:colOff>
      <xdr:row>57</xdr:row>
      <xdr:rowOff>152616</xdr:rowOff>
    </xdr:to>
    <xdr:sp macro="" textlink="">
      <xdr:nvSpPr>
        <xdr:cNvPr id="145" name="円/楕円 144"/>
        <xdr:cNvSpPr/>
      </xdr:nvSpPr>
      <xdr:spPr>
        <a:xfrm>
          <a:off x="1079500" y="982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143743</xdr:rowOff>
    </xdr:from>
    <xdr:ext cx="534377" cy="259045"/>
    <xdr:sp macro="" textlink="">
      <xdr:nvSpPr>
        <xdr:cNvPr id="146" name="テキスト ボックス 145"/>
        <xdr:cNvSpPr txBox="1"/>
      </xdr:nvSpPr>
      <xdr:spPr>
        <a:xfrm>
          <a:off x="863111" y="99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85130</xdr:rowOff>
    </xdr:from>
    <xdr:to>
      <xdr:col>6</xdr:col>
      <xdr:colOff>511175</xdr:colOff>
      <xdr:row>78</xdr:row>
      <xdr:rowOff>158609</xdr:rowOff>
    </xdr:to>
    <xdr:cxnSp macro="">
      <xdr:nvCxnSpPr>
        <xdr:cNvPr id="177" name="直線コネクタ 176"/>
        <xdr:cNvCxnSpPr/>
      </xdr:nvCxnSpPr>
      <xdr:spPr>
        <a:xfrm flipV="1">
          <a:off x="3797300" y="13458230"/>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121673</xdr:rowOff>
    </xdr:from>
    <xdr:to>
      <xdr:col>5</xdr:col>
      <xdr:colOff>358775</xdr:colOff>
      <xdr:row>78</xdr:row>
      <xdr:rowOff>158609</xdr:rowOff>
    </xdr:to>
    <xdr:cxnSp macro="">
      <xdr:nvCxnSpPr>
        <xdr:cNvPr id="180" name="直線コネクタ 179"/>
        <xdr:cNvCxnSpPr/>
      </xdr:nvCxnSpPr>
      <xdr:spPr>
        <a:xfrm>
          <a:off x="2908300" y="13494773"/>
          <a:ext cx="889000" cy="3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2" name="テキスト ボックス 181"/>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121673</xdr:rowOff>
    </xdr:from>
    <xdr:to>
      <xdr:col>4</xdr:col>
      <xdr:colOff>155575</xdr:colOff>
      <xdr:row>79</xdr:row>
      <xdr:rowOff>4239</xdr:rowOff>
    </xdr:to>
    <xdr:cxnSp macro="">
      <xdr:nvCxnSpPr>
        <xdr:cNvPr id="183" name="直線コネクタ 182"/>
        <xdr:cNvCxnSpPr/>
      </xdr:nvCxnSpPr>
      <xdr:spPr>
        <a:xfrm flipV="1">
          <a:off x="2019300" y="13494773"/>
          <a:ext cx="889000" cy="5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155063</xdr:rowOff>
    </xdr:from>
    <xdr:to>
      <xdr:col>4</xdr:col>
      <xdr:colOff>206375</xdr:colOff>
      <xdr:row>77</xdr:row>
      <xdr:rowOff>85213</xdr:rowOff>
    </xdr:to>
    <xdr:sp macro="" textlink="">
      <xdr:nvSpPr>
        <xdr:cNvPr id="184" name="フローチャート : 判断 183"/>
        <xdr:cNvSpPr/>
      </xdr:nvSpPr>
      <xdr:spPr>
        <a:xfrm>
          <a:off x="2857500" y="13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101740</xdr:rowOff>
    </xdr:from>
    <xdr:ext cx="534377" cy="259045"/>
    <xdr:sp macro="" textlink="">
      <xdr:nvSpPr>
        <xdr:cNvPr id="185" name="テキスト ボックス 184"/>
        <xdr:cNvSpPr txBox="1"/>
      </xdr:nvSpPr>
      <xdr:spPr>
        <a:xfrm>
          <a:off x="2641111" y="1296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150248</xdr:rowOff>
    </xdr:from>
    <xdr:to>
      <xdr:col>2</xdr:col>
      <xdr:colOff>638175</xdr:colOff>
      <xdr:row>79</xdr:row>
      <xdr:rowOff>4239</xdr:rowOff>
    </xdr:to>
    <xdr:cxnSp macro="">
      <xdr:nvCxnSpPr>
        <xdr:cNvPr id="186" name="直線コネクタ 185"/>
        <xdr:cNvCxnSpPr/>
      </xdr:nvCxnSpPr>
      <xdr:spPr>
        <a:xfrm>
          <a:off x="1130300" y="13523348"/>
          <a:ext cx="889000" cy="2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17250</xdr:rowOff>
    </xdr:from>
    <xdr:to>
      <xdr:col>3</xdr:col>
      <xdr:colOff>3175</xdr:colOff>
      <xdr:row>77</xdr:row>
      <xdr:rowOff>118850</xdr:rowOff>
    </xdr:to>
    <xdr:sp macro="" textlink="">
      <xdr:nvSpPr>
        <xdr:cNvPr id="187" name="フローチャート : 判断 186"/>
        <xdr:cNvSpPr/>
      </xdr:nvSpPr>
      <xdr:spPr>
        <a:xfrm>
          <a:off x="1968500" y="1321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135377</xdr:rowOff>
    </xdr:from>
    <xdr:ext cx="534377" cy="259045"/>
    <xdr:sp macro="" textlink="">
      <xdr:nvSpPr>
        <xdr:cNvPr id="188" name="テキスト ボックス 187"/>
        <xdr:cNvSpPr txBox="1"/>
      </xdr:nvSpPr>
      <xdr:spPr>
        <a:xfrm>
          <a:off x="1752111" y="1299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29660</xdr:rowOff>
    </xdr:from>
    <xdr:to>
      <xdr:col>1</xdr:col>
      <xdr:colOff>485775</xdr:colOff>
      <xdr:row>77</xdr:row>
      <xdr:rowOff>131260</xdr:rowOff>
    </xdr:to>
    <xdr:sp macro="" textlink="">
      <xdr:nvSpPr>
        <xdr:cNvPr id="189" name="フローチャート : 判断 188"/>
        <xdr:cNvSpPr/>
      </xdr:nvSpPr>
      <xdr:spPr>
        <a:xfrm>
          <a:off x="1079500" y="132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147787</xdr:rowOff>
    </xdr:from>
    <xdr:ext cx="534377" cy="259045"/>
    <xdr:sp macro="" textlink="">
      <xdr:nvSpPr>
        <xdr:cNvPr id="190" name="テキスト ボックス 189"/>
        <xdr:cNvSpPr txBox="1"/>
      </xdr:nvSpPr>
      <xdr:spPr>
        <a:xfrm>
          <a:off x="863111" y="1300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34330</xdr:rowOff>
    </xdr:from>
    <xdr:to>
      <xdr:col>6</xdr:col>
      <xdr:colOff>561975</xdr:colOff>
      <xdr:row>78</xdr:row>
      <xdr:rowOff>135930</xdr:rowOff>
    </xdr:to>
    <xdr:sp macro="" textlink="">
      <xdr:nvSpPr>
        <xdr:cNvPr id="196" name="円/楕円 195"/>
        <xdr:cNvSpPr/>
      </xdr:nvSpPr>
      <xdr:spPr>
        <a:xfrm>
          <a:off x="4584700" y="134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12757</xdr:rowOff>
    </xdr:from>
    <xdr:ext cx="469744" cy="259045"/>
    <xdr:sp macro="" textlink="">
      <xdr:nvSpPr>
        <xdr:cNvPr id="197" name="維持補修費該当値テキスト"/>
        <xdr:cNvSpPr txBox="1"/>
      </xdr:nvSpPr>
      <xdr:spPr>
        <a:xfrm>
          <a:off x="4686300" y="1338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107809</xdr:rowOff>
    </xdr:from>
    <xdr:to>
      <xdr:col>5</xdr:col>
      <xdr:colOff>409575</xdr:colOff>
      <xdr:row>79</xdr:row>
      <xdr:rowOff>37959</xdr:rowOff>
    </xdr:to>
    <xdr:sp macro="" textlink="">
      <xdr:nvSpPr>
        <xdr:cNvPr id="198" name="円/楕円 197"/>
        <xdr:cNvSpPr/>
      </xdr:nvSpPr>
      <xdr:spPr>
        <a:xfrm>
          <a:off x="3746500" y="1348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29086</xdr:rowOff>
    </xdr:from>
    <xdr:ext cx="469744" cy="259045"/>
    <xdr:sp macro="" textlink="">
      <xdr:nvSpPr>
        <xdr:cNvPr id="199" name="テキスト ボックス 198"/>
        <xdr:cNvSpPr txBox="1"/>
      </xdr:nvSpPr>
      <xdr:spPr>
        <a:xfrm>
          <a:off x="3562427" y="13573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70873</xdr:rowOff>
    </xdr:from>
    <xdr:to>
      <xdr:col>4</xdr:col>
      <xdr:colOff>206375</xdr:colOff>
      <xdr:row>79</xdr:row>
      <xdr:rowOff>1023</xdr:rowOff>
    </xdr:to>
    <xdr:sp macro="" textlink="">
      <xdr:nvSpPr>
        <xdr:cNvPr id="200" name="円/楕円 199"/>
        <xdr:cNvSpPr/>
      </xdr:nvSpPr>
      <xdr:spPr>
        <a:xfrm>
          <a:off x="2857500" y="134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163600</xdr:rowOff>
    </xdr:from>
    <xdr:ext cx="469744" cy="259045"/>
    <xdr:sp macro="" textlink="">
      <xdr:nvSpPr>
        <xdr:cNvPr id="201" name="テキスト ボックス 200"/>
        <xdr:cNvSpPr txBox="1"/>
      </xdr:nvSpPr>
      <xdr:spPr>
        <a:xfrm>
          <a:off x="2673427" y="1353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124889</xdr:rowOff>
    </xdr:from>
    <xdr:to>
      <xdr:col>3</xdr:col>
      <xdr:colOff>3175</xdr:colOff>
      <xdr:row>79</xdr:row>
      <xdr:rowOff>55039</xdr:rowOff>
    </xdr:to>
    <xdr:sp macro="" textlink="">
      <xdr:nvSpPr>
        <xdr:cNvPr id="202" name="円/楕円 201"/>
        <xdr:cNvSpPr/>
      </xdr:nvSpPr>
      <xdr:spPr>
        <a:xfrm>
          <a:off x="1968500" y="1349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46166</xdr:rowOff>
    </xdr:from>
    <xdr:ext cx="469744" cy="259045"/>
    <xdr:sp macro="" textlink="">
      <xdr:nvSpPr>
        <xdr:cNvPr id="203" name="テキスト ボックス 202"/>
        <xdr:cNvSpPr txBox="1"/>
      </xdr:nvSpPr>
      <xdr:spPr>
        <a:xfrm>
          <a:off x="1784427" y="1359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99448</xdr:rowOff>
    </xdr:from>
    <xdr:to>
      <xdr:col>1</xdr:col>
      <xdr:colOff>485775</xdr:colOff>
      <xdr:row>79</xdr:row>
      <xdr:rowOff>29598</xdr:rowOff>
    </xdr:to>
    <xdr:sp macro="" textlink="">
      <xdr:nvSpPr>
        <xdr:cNvPr id="204" name="円/楕円 203"/>
        <xdr:cNvSpPr/>
      </xdr:nvSpPr>
      <xdr:spPr>
        <a:xfrm>
          <a:off x="1079500" y="1347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20725</xdr:rowOff>
    </xdr:from>
    <xdr:ext cx="469744" cy="259045"/>
    <xdr:sp macro="" textlink="">
      <xdr:nvSpPr>
        <xdr:cNvPr id="205" name="テキスト ボックス 204"/>
        <xdr:cNvSpPr txBox="1"/>
      </xdr:nvSpPr>
      <xdr:spPr>
        <a:xfrm>
          <a:off x="895427" y="1356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79643</xdr:rowOff>
    </xdr:from>
    <xdr:to>
      <xdr:col>6</xdr:col>
      <xdr:colOff>511175</xdr:colOff>
      <xdr:row>96</xdr:row>
      <xdr:rowOff>83268</xdr:rowOff>
    </xdr:to>
    <xdr:cxnSp macro="">
      <xdr:nvCxnSpPr>
        <xdr:cNvPr id="237" name="直線コネクタ 236"/>
        <xdr:cNvCxnSpPr/>
      </xdr:nvCxnSpPr>
      <xdr:spPr>
        <a:xfrm>
          <a:off x="3797300" y="16538843"/>
          <a:ext cx="8382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79643</xdr:rowOff>
    </xdr:from>
    <xdr:to>
      <xdr:col>5</xdr:col>
      <xdr:colOff>358775</xdr:colOff>
      <xdr:row>96</xdr:row>
      <xdr:rowOff>131062</xdr:rowOff>
    </xdr:to>
    <xdr:cxnSp macro="">
      <xdr:nvCxnSpPr>
        <xdr:cNvPr id="240" name="直線コネクタ 239"/>
        <xdr:cNvCxnSpPr/>
      </xdr:nvCxnSpPr>
      <xdr:spPr>
        <a:xfrm flipV="1">
          <a:off x="2908300" y="16538843"/>
          <a:ext cx="889000" cy="5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111374</xdr:rowOff>
    </xdr:from>
    <xdr:ext cx="534377" cy="259045"/>
    <xdr:sp macro="" textlink="">
      <xdr:nvSpPr>
        <xdr:cNvPr id="242" name="テキスト ボックス 241"/>
        <xdr:cNvSpPr txBox="1"/>
      </xdr:nvSpPr>
      <xdr:spPr>
        <a:xfrm>
          <a:off x="3530111" y="162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131062</xdr:rowOff>
    </xdr:from>
    <xdr:to>
      <xdr:col>4</xdr:col>
      <xdr:colOff>155575</xdr:colOff>
      <xdr:row>97</xdr:row>
      <xdr:rowOff>52603</xdr:rowOff>
    </xdr:to>
    <xdr:cxnSp macro="">
      <xdr:nvCxnSpPr>
        <xdr:cNvPr id="243" name="直線コネクタ 242"/>
        <xdr:cNvCxnSpPr/>
      </xdr:nvCxnSpPr>
      <xdr:spPr>
        <a:xfrm flipV="1">
          <a:off x="2019300" y="16590262"/>
          <a:ext cx="889000" cy="9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11241</xdr:rowOff>
    </xdr:from>
    <xdr:to>
      <xdr:col>4</xdr:col>
      <xdr:colOff>206375</xdr:colOff>
      <xdr:row>96</xdr:row>
      <xdr:rowOff>112841</xdr:rowOff>
    </xdr:to>
    <xdr:sp macro="" textlink="">
      <xdr:nvSpPr>
        <xdr:cNvPr id="244" name="フローチャート : 判断 243"/>
        <xdr:cNvSpPr/>
      </xdr:nvSpPr>
      <xdr:spPr>
        <a:xfrm>
          <a:off x="2857500" y="1647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129368</xdr:rowOff>
    </xdr:from>
    <xdr:ext cx="534377" cy="259045"/>
    <xdr:sp macro="" textlink="">
      <xdr:nvSpPr>
        <xdr:cNvPr id="245" name="テキスト ボックス 244"/>
        <xdr:cNvSpPr txBox="1"/>
      </xdr:nvSpPr>
      <xdr:spPr>
        <a:xfrm>
          <a:off x="2641111" y="162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52603</xdr:rowOff>
    </xdr:from>
    <xdr:to>
      <xdr:col>2</xdr:col>
      <xdr:colOff>638175</xdr:colOff>
      <xdr:row>97</xdr:row>
      <xdr:rowOff>74206</xdr:rowOff>
    </xdr:to>
    <xdr:cxnSp macro="">
      <xdr:nvCxnSpPr>
        <xdr:cNvPr id="246" name="直線コネクタ 245"/>
        <xdr:cNvCxnSpPr/>
      </xdr:nvCxnSpPr>
      <xdr:spPr>
        <a:xfrm flipV="1">
          <a:off x="1130300" y="16683253"/>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88950</xdr:rowOff>
    </xdr:from>
    <xdr:to>
      <xdr:col>3</xdr:col>
      <xdr:colOff>3175</xdr:colOff>
      <xdr:row>97</xdr:row>
      <xdr:rowOff>19100</xdr:rowOff>
    </xdr:to>
    <xdr:sp macro="" textlink="">
      <xdr:nvSpPr>
        <xdr:cNvPr id="247" name="フローチャート : 判断 246"/>
        <xdr:cNvSpPr/>
      </xdr:nvSpPr>
      <xdr:spPr>
        <a:xfrm>
          <a:off x="1968500" y="1654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35627</xdr:rowOff>
    </xdr:from>
    <xdr:ext cx="534377" cy="259045"/>
    <xdr:sp macro="" textlink="">
      <xdr:nvSpPr>
        <xdr:cNvPr id="248" name="テキスト ボックス 247"/>
        <xdr:cNvSpPr txBox="1"/>
      </xdr:nvSpPr>
      <xdr:spPr>
        <a:xfrm>
          <a:off x="1752111" y="1632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53532</xdr:rowOff>
    </xdr:from>
    <xdr:to>
      <xdr:col>1</xdr:col>
      <xdr:colOff>485775</xdr:colOff>
      <xdr:row>96</xdr:row>
      <xdr:rowOff>155132</xdr:rowOff>
    </xdr:to>
    <xdr:sp macro="" textlink="">
      <xdr:nvSpPr>
        <xdr:cNvPr id="249" name="フローチャート : 判断 248"/>
        <xdr:cNvSpPr/>
      </xdr:nvSpPr>
      <xdr:spPr>
        <a:xfrm>
          <a:off x="1079500" y="1651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209</xdr:rowOff>
    </xdr:from>
    <xdr:ext cx="534377" cy="259045"/>
    <xdr:sp macro="" textlink="">
      <xdr:nvSpPr>
        <xdr:cNvPr id="250" name="テキスト ボックス 249"/>
        <xdr:cNvSpPr txBox="1"/>
      </xdr:nvSpPr>
      <xdr:spPr>
        <a:xfrm>
          <a:off x="863111" y="1628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32468</xdr:rowOff>
    </xdr:from>
    <xdr:to>
      <xdr:col>6</xdr:col>
      <xdr:colOff>561975</xdr:colOff>
      <xdr:row>96</xdr:row>
      <xdr:rowOff>134068</xdr:rowOff>
    </xdr:to>
    <xdr:sp macro="" textlink="">
      <xdr:nvSpPr>
        <xdr:cNvPr id="256" name="円/楕円 255"/>
        <xdr:cNvSpPr/>
      </xdr:nvSpPr>
      <xdr:spPr>
        <a:xfrm>
          <a:off x="4584700" y="1649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10895</xdr:rowOff>
    </xdr:from>
    <xdr:ext cx="534377" cy="259045"/>
    <xdr:sp macro="" textlink="">
      <xdr:nvSpPr>
        <xdr:cNvPr id="257" name="扶助費該当値テキスト"/>
        <xdr:cNvSpPr txBox="1"/>
      </xdr:nvSpPr>
      <xdr:spPr>
        <a:xfrm>
          <a:off x="4686300" y="1647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52,456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28843</xdr:rowOff>
    </xdr:from>
    <xdr:to>
      <xdr:col>5</xdr:col>
      <xdr:colOff>409575</xdr:colOff>
      <xdr:row>96</xdr:row>
      <xdr:rowOff>130443</xdr:rowOff>
    </xdr:to>
    <xdr:sp macro="" textlink="">
      <xdr:nvSpPr>
        <xdr:cNvPr id="258" name="円/楕円 257"/>
        <xdr:cNvSpPr/>
      </xdr:nvSpPr>
      <xdr:spPr>
        <a:xfrm>
          <a:off x="3746500" y="164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121570</xdr:rowOff>
    </xdr:from>
    <xdr:ext cx="534377" cy="259045"/>
    <xdr:sp macro="" textlink="">
      <xdr:nvSpPr>
        <xdr:cNvPr id="259" name="テキスト ボックス 258"/>
        <xdr:cNvSpPr txBox="1"/>
      </xdr:nvSpPr>
      <xdr:spPr>
        <a:xfrm>
          <a:off x="3530111" y="165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52,678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80262</xdr:rowOff>
    </xdr:from>
    <xdr:to>
      <xdr:col>4</xdr:col>
      <xdr:colOff>206375</xdr:colOff>
      <xdr:row>97</xdr:row>
      <xdr:rowOff>10412</xdr:rowOff>
    </xdr:to>
    <xdr:sp macro="" textlink="">
      <xdr:nvSpPr>
        <xdr:cNvPr id="260" name="円/楕円 259"/>
        <xdr:cNvSpPr/>
      </xdr:nvSpPr>
      <xdr:spPr>
        <a:xfrm>
          <a:off x="2857500" y="1653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1539</xdr:rowOff>
    </xdr:from>
    <xdr:ext cx="534377" cy="259045"/>
    <xdr:sp macro="" textlink="">
      <xdr:nvSpPr>
        <xdr:cNvPr id="261" name="テキスト ボックス 260"/>
        <xdr:cNvSpPr txBox="1"/>
      </xdr:nvSpPr>
      <xdr:spPr>
        <a:xfrm>
          <a:off x="2641111" y="1663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49,529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1803</xdr:rowOff>
    </xdr:from>
    <xdr:to>
      <xdr:col>3</xdr:col>
      <xdr:colOff>3175</xdr:colOff>
      <xdr:row>97</xdr:row>
      <xdr:rowOff>103403</xdr:rowOff>
    </xdr:to>
    <xdr:sp macro="" textlink="">
      <xdr:nvSpPr>
        <xdr:cNvPr id="262" name="円/楕円 261"/>
        <xdr:cNvSpPr/>
      </xdr:nvSpPr>
      <xdr:spPr>
        <a:xfrm>
          <a:off x="1968500" y="1663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94530</xdr:rowOff>
    </xdr:from>
    <xdr:ext cx="534377" cy="259045"/>
    <xdr:sp macro="" textlink="">
      <xdr:nvSpPr>
        <xdr:cNvPr id="263" name="テキスト ボックス 262"/>
        <xdr:cNvSpPr txBox="1"/>
      </xdr:nvSpPr>
      <xdr:spPr>
        <a:xfrm>
          <a:off x="1752111" y="1672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23406</xdr:rowOff>
    </xdr:from>
    <xdr:to>
      <xdr:col>1</xdr:col>
      <xdr:colOff>485775</xdr:colOff>
      <xdr:row>97</xdr:row>
      <xdr:rowOff>125006</xdr:rowOff>
    </xdr:to>
    <xdr:sp macro="" textlink="">
      <xdr:nvSpPr>
        <xdr:cNvPr id="264" name="円/楕円 263"/>
        <xdr:cNvSpPr/>
      </xdr:nvSpPr>
      <xdr:spPr>
        <a:xfrm>
          <a:off x="1079500" y="1665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116133</xdr:rowOff>
    </xdr:from>
    <xdr:ext cx="534377" cy="259045"/>
    <xdr:sp macro="" textlink="">
      <xdr:nvSpPr>
        <xdr:cNvPr id="265" name="テキスト ボックス 264"/>
        <xdr:cNvSpPr txBox="1"/>
      </xdr:nvSpPr>
      <xdr:spPr>
        <a:xfrm>
          <a:off x="863111" y="1674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119304</xdr:rowOff>
    </xdr:from>
    <xdr:to>
      <xdr:col>15</xdr:col>
      <xdr:colOff>180975</xdr:colOff>
      <xdr:row>37</xdr:row>
      <xdr:rowOff>8653</xdr:rowOff>
    </xdr:to>
    <xdr:cxnSp macro="">
      <xdr:nvCxnSpPr>
        <xdr:cNvPr id="292" name="直線コネクタ 291"/>
        <xdr:cNvCxnSpPr/>
      </xdr:nvCxnSpPr>
      <xdr:spPr>
        <a:xfrm>
          <a:off x="9639300" y="6291504"/>
          <a:ext cx="838200" cy="6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3" name="補助費等平均値テキスト"/>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119304</xdr:rowOff>
    </xdr:from>
    <xdr:to>
      <xdr:col>14</xdr:col>
      <xdr:colOff>28575</xdr:colOff>
      <xdr:row>37</xdr:row>
      <xdr:rowOff>49494</xdr:rowOff>
    </xdr:to>
    <xdr:cxnSp macro="">
      <xdr:nvCxnSpPr>
        <xdr:cNvPr id="295" name="直線コネクタ 294"/>
        <xdr:cNvCxnSpPr/>
      </xdr:nvCxnSpPr>
      <xdr:spPr>
        <a:xfrm flipV="1">
          <a:off x="8750300" y="6291504"/>
          <a:ext cx="889000" cy="10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125531</xdr:rowOff>
    </xdr:from>
    <xdr:ext cx="534377" cy="259045"/>
    <xdr:sp macro="" textlink="">
      <xdr:nvSpPr>
        <xdr:cNvPr id="297" name="テキスト ボックス 296"/>
        <xdr:cNvSpPr txBox="1"/>
      </xdr:nvSpPr>
      <xdr:spPr>
        <a:xfrm>
          <a:off x="9372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49494</xdr:rowOff>
    </xdr:from>
    <xdr:to>
      <xdr:col>12</xdr:col>
      <xdr:colOff>511175</xdr:colOff>
      <xdr:row>37</xdr:row>
      <xdr:rowOff>96988</xdr:rowOff>
    </xdr:to>
    <xdr:cxnSp macro="">
      <xdr:nvCxnSpPr>
        <xdr:cNvPr id="298" name="直線コネクタ 297"/>
        <xdr:cNvCxnSpPr/>
      </xdr:nvCxnSpPr>
      <xdr:spPr>
        <a:xfrm flipV="1">
          <a:off x="7861300" y="6393144"/>
          <a:ext cx="889000" cy="4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26556</xdr:rowOff>
    </xdr:from>
    <xdr:to>
      <xdr:col>12</xdr:col>
      <xdr:colOff>561975</xdr:colOff>
      <xdr:row>36</xdr:row>
      <xdr:rowOff>128156</xdr:rowOff>
    </xdr:to>
    <xdr:sp macro="" textlink="">
      <xdr:nvSpPr>
        <xdr:cNvPr id="299" name="フローチャート : 判断 298"/>
        <xdr:cNvSpPr/>
      </xdr:nvSpPr>
      <xdr:spPr>
        <a:xfrm>
          <a:off x="8699500" y="619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144683</xdr:rowOff>
    </xdr:from>
    <xdr:ext cx="534377" cy="259045"/>
    <xdr:sp macro="" textlink="">
      <xdr:nvSpPr>
        <xdr:cNvPr id="300" name="テキスト ボックス 299"/>
        <xdr:cNvSpPr txBox="1"/>
      </xdr:nvSpPr>
      <xdr:spPr>
        <a:xfrm>
          <a:off x="8483111" y="597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79048</xdr:rowOff>
    </xdr:from>
    <xdr:to>
      <xdr:col>11</xdr:col>
      <xdr:colOff>307975</xdr:colOff>
      <xdr:row>37</xdr:row>
      <xdr:rowOff>96988</xdr:rowOff>
    </xdr:to>
    <xdr:cxnSp macro="">
      <xdr:nvCxnSpPr>
        <xdr:cNvPr id="301" name="直線コネクタ 300"/>
        <xdr:cNvCxnSpPr/>
      </xdr:nvCxnSpPr>
      <xdr:spPr>
        <a:xfrm>
          <a:off x="6972300" y="6422698"/>
          <a:ext cx="889000" cy="1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55182</xdr:rowOff>
    </xdr:from>
    <xdr:to>
      <xdr:col>11</xdr:col>
      <xdr:colOff>358775</xdr:colOff>
      <xdr:row>36</xdr:row>
      <xdr:rowOff>156782</xdr:rowOff>
    </xdr:to>
    <xdr:sp macro="" textlink="">
      <xdr:nvSpPr>
        <xdr:cNvPr id="302" name="フローチャート : 判断 301"/>
        <xdr:cNvSpPr/>
      </xdr:nvSpPr>
      <xdr:spPr>
        <a:xfrm>
          <a:off x="7810500" y="622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1859</xdr:rowOff>
    </xdr:from>
    <xdr:ext cx="534377" cy="259045"/>
    <xdr:sp macro="" textlink="">
      <xdr:nvSpPr>
        <xdr:cNvPr id="303" name="テキスト ボックス 302"/>
        <xdr:cNvSpPr txBox="1"/>
      </xdr:nvSpPr>
      <xdr:spPr>
        <a:xfrm>
          <a:off x="7594111" y="600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56676</xdr:rowOff>
    </xdr:from>
    <xdr:to>
      <xdr:col>10</xdr:col>
      <xdr:colOff>155575</xdr:colOff>
      <xdr:row>36</xdr:row>
      <xdr:rowOff>158276</xdr:rowOff>
    </xdr:to>
    <xdr:sp macro="" textlink="">
      <xdr:nvSpPr>
        <xdr:cNvPr id="304" name="フローチャート : 判断 303"/>
        <xdr:cNvSpPr/>
      </xdr:nvSpPr>
      <xdr:spPr>
        <a:xfrm>
          <a:off x="6921500" y="622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3353</xdr:rowOff>
    </xdr:from>
    <xdr:ext cx="534377" cy="259045"/>
    <xdr:sp macro="" textlink="">
      <xdr:nvSpPr>
        <xdr:cNvPr id="305" name="テキスト ボックス 304"/>
        <xdr:cNvSpPr txBox="1"/>
      </xdr:nvSpPr>
      <xdr:spPr>
        <a:xfrm>
          <a:off x="6705111" y="600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129303</xdr:rowOff>
    </xdr:from>
    <xdr:to>
      <xdr:col>15</xdr:col>
      <xdr:colOff>231775</xdr:colOff>
      <xdr:row>37</xdr:row>
      <xdr:rowOff>59453</xdr:rowOff>
    </xdr:to>
    <xdr:sp macro="" textlink="">
      <xdr:nvSpPr>
        <xdr:cNvPr id="311" name="円/楕円 310"/>
        <xdr:cNvSpPr/>
      </xdr:nvSpPr>
      <xdr:spPr>
        <a:xfrm>
          <a:off x="10426700" y="630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44230</xdr:rowOff>
    </xdr:from>
    <xdr:ext cx="534377" cy="259045"/>
    <xdr:sp macro="" textlink="">
      <xdr:nvSpPr>
        <xdr:cNvPr id="312" name="補助費等該当値テキスト"/>
        <xdr:cNvSpPr txBox="1"/>
      </xdr:nvSpPr>
      <xdr:spPr>
        <a:xfrm>
          <a:off x="10528300" y="62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66,163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68504</xdr:rowOff>
    </xdr:from>
    <xdr:to>
      <xdr:col>14</xdr:col>
      <xdr:colOff>79375</xdr:colOff>
      <xdr:row>36</xdr:row>
      <xdr:rowOff>170104</xdr:rowOff>
    </xdr:to>
    <xdr:sp macro="" textlink="">
      <xdr:nvSpPr>
        <xdr:cNvPr id="313" name="円/楕円 312"/>
        <xdr:cNvSpPr/>
      </xdr:nvSpPr>
      <xdr:spPr>
        <a:xfrm>
          <a:off x="9588500" y="62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161231</xdr:rowOff>
    </xdr:from>
    <xdr:ext cx="534377" cy="259045"/>
    <xdr:sp macro="" textlink="">
      <xdr:nvSpPr>
        <xdr:cNvPr id="314" name="テキスト ボックス 313"/>
        <xdr:cNvSpPr txBox="1"/>
      </xdr:nvSpPr>
      <xdr:spPr>
        <a:xfrm>
          <a:off x="9372111" y="633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79,461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170144</xdr:rowOff>
    </xdr:from>
    <xdr:to>
      <xdr:col>12</xdr:col>
      <xdr:colOff>561975</xdr:colOff>
      <xdr:row>37</xdr:row>
      <xdr:rowOff>100294</xdr:rowOff>
    </xdr:to>
    <xdr:sp macro="" textlink="">
      <xdr:nvSpPr>
        <xdr:cNvPr id="315" name="円/楕円 314"/>
        <xdr:cNvSpPr/>
      </xdr:nvSpPr>
      <xdr:spPr>
        <a:xfrm>
          <a:off x="8699500" y="634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91421</xdr:rowOff>
    </xdr:from>
    <xdr:ext cx="534377" cy="259045"/>
    <xdr:sp macro="" textlink="">
      <xdr:nvSpPr>
        <xdr:cNvPr id="316" name="テキスト ボックス 315"/>
        <xdr:cNvSpPr txBox="1"/>
      </xdr:nvSpPr>
      <xdr:spPr>
        <a:xfrm>
          <a:off x="8483111" y="643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57,230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46188</xdr:rowOff>
    </xdr:from>
    <xdr:to>
      <xdr:col>11</xdr:col>
      <xdr:colOff>358775</xdr:colOff>
      <xdr:row>37</xdr:row>
      <xdr:rowOff>147788</xdr:rowOff>
    </xdr:to>
    <xdr:sp macro="" textlink="">
      <xdr:nvSpPr>
        <xdr:cNvPr id="317" name="円/楕円 316"/>
        <xdr:cNvSpPr/>
      </xdr:nvSpPr>
      <xdr:spPr>
        <a:xfrm>
          <a:off x="7810500" y="638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138916</xdr:rowOff>
    </xdr:from>
    <xdr:ext cx="534377" cy="259045"/>
    <xdr:sp macro="" textlink="">
      <xdr:nvSpPr>
        <xdr:cNvPr id="318" name="テキスト ボックス 317"/>
        <xdr:cNvSpPr txBox="1"/>
      </xdr:nvSpPr>
      <xdr:spPr>
        <a:xfrm>
          <a:off x="7594111" y="648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46,842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28248</xdr:rowOff>
    </xdr:from>
    <xdr:to>
      <xdr:col>10</xdr:col>
      <xdr:colOff>155575</xdr:colOff>
      <xdr:row>37</xdr:row>
      <xdr:rowOff>129848</xdr:rowOff>
    </xdr:to>
    <xdr:sp macro="" textlink="">
      <xdr:nvSpPr>
        <xdr:cNvPr id="319" name="円/楕円 318"/>
        <xdr:cNvSpPr/>
      </xdr:nvSpPr>
      <xdr:spPr>
        <a:xfrm>
          <a:off x="6921500" y="637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120975</xdr:rowOff>
    </xdr:from>
    <xdr:ext cx="534377" cy="259045"/>
    <xdr:sp macro="" textlink="">
      <xdr:nvSpPr>
        <xdr:cNvPr id="320" name="テキスト ボックス 319"/>
        <xdr:cNvSpPr txBox="1"/>
      </xdr:nvSpPr>
      <xdr:spPr>
        <a:xfrm>
          <a:off x="6705111" y="646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91811</xdr:rowOff>
    </xdr:from>
    <xdr:to>
      <xdr:col>15</xdr:col>
      <xdr:colOff>180975</xdr:colOff>
      <xdr:row>59</xdr:row>
      <xdr:rowOff>93983</xdr:rowOff>
    </xdr:to>
    <xdr:cxnSp macro="">
      <xdr:nvCxnSpPr>
        <xdr:cNvPr id="351" name="直線コネクタ 350"/>
        <xdr:cNvCxnSpPr/>
      </xdr:nvCxnSpPr>
      <xdr:spPr>
        <a:xfrm flipV="1">
          <a:off x="9639300" y="10207361"/>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2" name="普通建設事業費平均値テキスト"/>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92849</xdr:rowOff>
    </xdr:from>
    <xdr:to>
      <xdr:col>14</xdr:col>
      <xdr:colOff>28575</xdr:colOff>
      <xdr:row>59</xdr:row>
      <xdr:rowOff>93983</xdr:rowOff>
    </xdr:to>
    <xdr:cxnSp macro="">
      <xdr:nvCxnSpPr>
        <xdr:cNvPr id="354" name="直線コネクタ 353"/>
        <xdr:cNvCxnSpPr/>
      </xdr:nvCxnSpPr>
      <xdr:spPr>
        <a:xfrm>
          <a:off x="8750300" y="10208399"/>
          <a:ext cx="889000" cy="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124205</xdr:rowOff>
    </xdr:from>
    <xdr:ext cx="599010" cy="259045"/>
    <xdr:sp macro="" textlink="">
      <xdr:nvSpPr>
        <xdr:cNvPr id="356" name="テキスト ボックス 355"/>
        <xdr:cNvSpPr txBox="1"/>
      </xdr:nvSpPr>
      <xdr:spPr>
        <a:xfrm>
          <a:off x="9339794" y="989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78722</xdr:rowOff>
    </xdr:from>
    <xdr:to>
      <xdr:col>12</xdr:col>
      <xdr:colOff>511175</xdr:colOff>
      <xdr:row>59</xdr:row>
      <xdr:rowOff>92849</xdr:rowOff>
    </xdr:to>
    <xdr:cxnSp macro="">
      <xdr:nvCxnSpPr>
        <xdr:cNvPr id="357" name="直線コネクタ 356"/>
        <xdr:cNvCxnSpPr/>
      </xdr:nvCxnSpPr>
      <xdr:spPr>
        <a:xfrm>
          <a:off x="7861300" y="10194272"/>
          <a:ext cx="889000" cy="1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6119</xdr:rowOff>
    </xdr:from>
    <xdr:to>
      <xdr:col>12</xdr:col>
      <xdr:colOff>561975</xdr:colOff>
      <xdr:row>59</xdr:row>
      <xdr:rowOff>107719</xdr:rowOff>
    </xdr:to>
    <xdr:sp macro="" textlink="">
      <xdr:nvSpPr>
        <xdr:cNvPr id="358" name="フローチャート : 判断 357"/>
        <xdr:cNvSpPr/>
      </xdr:nvSpPr>
      <xdr:spPr>
        <a:xfrm>
          <a:off x="8699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124246</xdr:rowOff>
    </xdr:from>
    <xdr:ext cx="599010" cy="259045"/>
    <xdr:sp macro="" textlink="">
      <xdr:nvSpPr>
        <xdr:cNvPr id="359" name="テキスト ボックス 358"/>
        <xdr:cNvSpPr txBox="1"/>
      </xdr:nvSpPr>
      <xdr:spPr>
        <a:xfrm>
          <a:off x="8450794" y="989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78722</xdr:rowOff>
    </xdr:from>
    <xdr:to>
      <xdr:col>11</xdr:col>
      <xdr:colOff>307975</xdr:colOff>
      <xdr:row>59</xdr:row>
      <xdr:rowOff>80875</xdr:rowOff>
    </xdr:to>
    <xdr:cxnSp macro="">
      <xdr:nvCxnSpPr>
        <xdr:cNvPr id="360" name="直線コネクタ 359"/>
        <xdr:cNvCxnSpPr/>
      </xdr:nvCxnSpPr>
      <xdr:spPr>
        <a:xfrm flipV="1">
          <a:off x="6972300" y="10194272"/>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9470</xdr:rowOff>
    </xdr:from>
    <xdr:to>
      <xdr:col>11</xdr:col>
      <xdr:colOff>358775</xdr:colOff>
      <xdr:row>59</xdr:row>
      <xdr:rowOff>111070</xdr:rowOff>
    </xdr:to>
    <xdr:sp macro="" textlink="">
      <xdr:nvSpPr>
        <xdr:cNvPr id="361" name="フローチャート : 判断 360"/>
        <xdr:cNvSpPr/>
      </xdr:nvSpPr>
      <xdr:spPr>
        <a:xfrm>
          <a:off x="7810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127597</xdr:rowOff>
    </xdr:from>
    <xdr:ext cx="599010" cy="259045"/>
    <xdr:sp macro="" textlink="">
      <xdr:nvSpPr>
        <xdr:cNvPr id="362" name="テキスト ボックス 361"/>
        <xdr:cNvSpPr txBox="1"/>
      </xdr:nvSpPr>
      <xdr:spPr>
        <a:xfrm>
          <a:off x="7561794" y="990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9650</xdr:rowOff>
    </xdr:from>
    <xdr:to>
      <xdr:col>10</xdr:col>
      <xdr:colOff>155575</xdr:colOff>
      <xdr:row>59</xdr:row>
      <xdr:rowOff>111250</xdr:rowOff>
    </xdr:to>
    <xdr:sp macro="" textlink="">
      <xdr:nvSpPr>
        <xdr:cNvPr id="363" name="フローチャート : 判断 362"/>
        <xdr:cNvSpPr/>
      </xdr:nvSpPr>
      <xdr:spPr>
        <a:xfrm>
          <a:off x="6921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127777</xdr:rowOff>
    </xdr:from>
    <xdr:ext cx="599010" cy="259045"/>
    <xdr:sp macro="" textlink="">
      <xdr:nvSpPr>
        <xdr:cNvPr id="364" name="テキスト ボックス 363"/>
        <xdr:cNvSpPr txBox="1"/>
      </xdr:nvSpPr>
      <xdr:spPr>
        <a:xfrm>
          <a:off x="6672794" y="990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41011</xdr:rowOff>
    </xdr:from>
    <xdr:to>
      <xdr:col>15</xdr:col>
      <xdr:colOff>231775</xdr:colOff>
      <xdr:row>59</xdr:row>
      <xdr:rowOff>142611</xdr:rowOff>
    </xdr:to>
    <xdr:sp macro="" textlink="">
      <xdr:nvSpPr>
        <xdr:cNvPr id="370" name="円/楕円 369"/>
        <xdr:cNvSpPr/>
      </xdr:nvSpPr>
      <xdr:spPr>
        <a:xfrm>
          <a:off x="10426700" y="1015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152677</xdr:rowOff>
    </xdr:from>
    <xdr:ext cx="534377" cy="259045"/>
    <xdr:sp macro="" textlink="">
      <xdr:nvSpPr>
        <xdr:cNvPr id="371" name="普通建設事業費該当値テキスト"/>
        <xdr:cNvSpPr txBox="1"/>
      </xdr:nvSpPr>
      <xdr:spPr>
        <a:xfrm>
          <a:off x="10528300" y="1009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21,643</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43183</xdr:rowOff>
    </xdr:from>
    <xdr:to>
      <xdr:col>14</xdr:col>
      <xdr:colOff>79375</xdr:colOff>
      <xdr:row>59</xdr:row>
      <xdr:rowOff>144783</xdr:rowOff>
    </xdr:to>
    <xdr:sp macro="" textlink="">
      <xdr:nvSpPr>
        <xdr:cNvPr id="372" name="円/楕円 371"/>
        <xdr:cNvSpPr/>
      </xdr:nvSpPr>
      <xdr:spPr>
        <a:xfrm>
          <a:off x="9588500" y="1015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135910</xdr:rowOff>
    </xdr:from>
    <xdr:ext cx="534377" cy="259045"/>
    <xdr:sp macro="" textlink="">
      <xdr:nvSpPr>
        <xdr:cNvPr id="373" name="テキスト ボックス 372"/>
        <xdr:cNvSpPr txBox="1"/>
      </xdr:nvSpPr>
      <xdr:spPr>
        <a:xfrm>
          <a:off x="9372111" y="1025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14,992</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42049</xdr:rowOff>
    </xdr:from>
    <xdr:to>
      <xdr:col>12</xdr:col>
      <xdr:colOff>561975</xdr:colOff>
      <xdr:row>59</xdr:row>
      <xdr:rowOff>143649</xdr:rowOff>
    </xdr:to>
    <xdr:sp macro="" textlink="">
      <xdr:nvSpPr>
        <xdr:cNvPr id="374" name="円/楕円 373"/>
        <xdr:cNvSpPr/>
      </xdr:nvSpPr>
      <xdr:spPr>
        <a:xfrm>
          <a:off x="8699500" y="1015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134776</xdr:rowOff>
    </xdr:from>
    <xdr:ext cx="534377" cy="259045"/>
    <xdr:sp macro="" textlink="">
      <xdr:nvSpPr>
        <xdr:cNvPr id="375" name="テキスト ボックス 374"/>
        <xdr:cNvSpPr txBox="1"/>
      </xdr:nvSpPr>
      <xdr:spPr>
        <a:xfrm>
          <a:off x="8483111" y="1025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18,465</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27922</xdr:rowOff>
    </xdr:from>
    <xdr:to>
      <xdr:col>11</xdr:col>
      <xdr:colOff>358775</xdr:colOff>
      <xdr:row>59</xdr:row>
      <xdr:rowOff>129522</xdr:rowOff>
    </xdr:to>
    <xdr:sp macro="" textlink="">
      <xdr:nvSpPr>
        <xdr:cNvPr id="376" name="円/楕円 375"/>
        <xdr:cNvSpPr/>
      </xdr:nvSpPr>
      <xdr:spPr>
        <a:xfrm>
          <a:off x="7810500" y="1014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120649</xdr:rowOff>
    </xdr:from>
    <xdr:ext cx="534377" cy="259045"/>
    <xdr:sp macro="" textlink="">
      <xdr:nvSpPr>
        <xdr:cNvPr id="377" name="テキスト ボックス 376"/>
        <xdr:cNvSpPr txBox="1"/>
      </xdr:nvSpPr>
      <xdr:spPr>
        <a:xfrm>
          <a:off x="7594111" y="1023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61,721</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30075</xdr:rowOff>
    </xdr:from>
    <xdr:to>
      <xdr:col>10</xdr:col>
      <xdr:colOff>155575</xdr:colOff>
      <xdr:row>59</xdr:row>
      <xdr:rowOff>131675</xdr:rowOff>
    </xdr:to>
    <xdr:sp macro="" textlink="">
      <xdr:nvSpPr>
        <xdr:cNvPr id="378" name="円/楕円 377"/>
        <xdr:cNvSpPr/>
      </xdr:nvSpPr>
      <xdr:spPr>
        <a:xfrm>
          <a:off x="6921500" y="1014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122802</xdr:rowOff>
    </xdr:from>
    <xdr:ext cx="534377" cy="259045"/>
    <xdr:sp macro="" textlink="">
      <xdr:nvSpPr>
        <xdr:cNvPr id="379" name="テキスト ボックス 378"/>
        <xdr:cNvSpPr txBox="1"/>
      </xdr:nvSpPr>
      <xdr:spPr>
        <a:xfrm>
          <a:off x="6705111" y="1023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40548</xdr:rowOff>
    </xdr:from>
    <xdr:to>
      <xdr:col>15</xdr:col>
      <xdr:colOff>180975</xdr:colOff>
      <xdr:row>79</xdr:row>
      <xdr:rowOff>41878</xdr:rowOff>
    </xdr:to>
    <xdr:cxnSp macro="">
      <xdr:nvCxnSpPr>
        <xdr:cNvPr id="408" name="直線コネクタ 407"/>
        <xdr:cNvCxnSpPr/>
      </xdr:nvCxnSpPr>
      <xdr:spPr>
        <a:xfrm flipV="1">
          <a:off x="9639300" y="13585098"/>
          <a:ext cx="838200" cy="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163997</xdr:rowOff>
    </xdr:from>
    <xdr:ext cx="534377" cy="259045"/>
    <xdr:sp macro="" textlink="">
      <xdr:nvSpPr>
        <xdr:cNvPr id="409" name="普通建設事業費 （ うち新規整備　）平均値テキスト"/>
        <xdr:cNvSpPr txBox="1"/>
      </xdr:nvSpPr>
      <xdr:spPr>
        <a:xfrm>
          <a:off x="10528300" y="1336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38672</xdr:rowOff>
    </xdr:from>
    <xdr:to>
      <xdr:col>14</xdr:col>
      <xdr:colOff>28575</xdr:colOff>
      <xdr:row>79</xdr:row>
      <xdr:rowOff>41878</xdr:rowOff>
    </xdr:to>
    <xdr:cxnSp macro="">
      <xdr:nvCxnSpPr>
        <xdr:cNvPr id="411" name="直線コネクタ 410"/>
        <xdr:cNvCxnSpPr/>
      </xdr:nvCxnSpPr>
      <xdr:spPr>
        <a:xfrm>
          <a:off x="8750300" y="13583222"/>
          <a:ext cx="889000" cy="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87014</xdr:rowOff>
    </xdr:from>
    <xdr:ext cx="534377" cy="259045"/>
    <xdr:sp macro="" textlink="">
      <xdr:nvSpPr>
        <xdr:cNvPr id="413" name="テキスト ボックス 412"/>
        <xdr:cNvSpPr txBox="1"/>
      </xdr:nvSpPr>
      <xdr:spPr>
        <a:xfrm>
          <a:off x="9372111" y="132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147878</xdr:rowOff>
    </xdr:from>
    <xdr:to>
      <xdr:col>12</xdr:col>
      <xdr:colOff>561975</xdr:colOff>
      <xdr:row>79</xdr:row>
      <xdr:rowOff>78028</xdr:rowOff>
    </xdr:to>
    <xdr:sp macro="" textlink="">
      <xdr:nvSpPr>
        <xdr:cNvPr id="414" name="フローチャート : 判断 413"/>
        <xdr:cNvSpPr/>
      </xdr:nvSpPr>
      <xdr:spPr>
        <a:xfrm>
          <a:off x="8699500" y="1352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94555</xdr:rowOff>
    </xdr:from>
    <xdr:ext cx="534377" cy="259045"/>
    <xdr:sp macro="" textlink="">
      <xdr:nvSpPr>
        <xdr:cNvPr id="415" name="テキスト ボックス 414"/>
        <xdr:cNvSpPr txBox="1"/>
      </xdr:nvSpPr>
      <xdr:spPr>
        <a:xfrm>
          <a:off x="8483111" y="1329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161198</xdr:rowOff>
    </xdr:from>
    <xdr:to>
      <xdr:col>15</xdr:col>
      <xdr:colOff>231775</xdr:colOff>
      <xdr:row>79</xdr:row>
      <xdr:rowOff>91348</xdr:rowOff>
    </xdr:to>
    <xdr:sp macro="" textlink="">
      <xdr:nvSpPr>
        <xdr:cNvPr id="421" name="円/楕円 420"/>
        <xdr:cNvSpPr/>
      </xdr:nvSpPr>
      <xdr:spPr>
        <a:xfrm>
          <a:off x="10426700" y="1353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119546</xdr:rowOff>
    </xdr:from>
    <xdr:ext cx="534377" cy="259045"/>
    <xdr:sp macro="" textlink="">
      <xdr:nvSpPr>
        <xdr:cNvPr id="422" name="普通建設事業費 （ うち新規整備　）該当値テキスト"/>
        <xdr:cNvSpPr txBox="1"/>
      </xdr:nvSpPr>
      <xdr:spPr>
        <a:xfrm>
          <a:off x="10528300" y="1349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10,241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162528</xdr:rowOff>
    </xdr:from>
    <xdr:to>
      <xdr:col>14</xdr:col>
      <xdr:colOff>79375</xdr:colOff>
      <xdr:row>79</xdr:row>
      <xdr:rowOff>92678</xdr:rowOff>
    </xdr:to>
    <xdr:sp macro="" textlink="">
      <xdr:nvSpPr>
        <xdr:cNvPr id="423" name="円/楕円 422"/>
        <xdr:cNvSpPr/>
      </xdr:nvSpPr>
      <xdr:spPr>
        <a:xfrm>
          <a:off x="9588500" y="1353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83805</xdr:rowOff>
    </xdr:from>
    <xdr:ext cx="469744" cy="259045"/>
    <xdr:sp macro="" textlink="">
      <xdr:nvSpPr>
        <xdr:cNvPr id="424" name="テキスト ボックス 423"/>
        <xdr:cNvSpPr txBox="1"/>
      </xdr:nvSpPr>
      <xdr:spPr>
        <a:xfrm>
          <a:off x="9404427" y="1362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159322</xdr:rowOff>
    </xdr:from>
    <xdr:to>
      <xdr:col>12</xdr:col>
      <xdr:colOff>561975</xdr:colOff>
      <xdr:row>79</xdr:row>
      <xdr:rowOff>89472</xdr:rowOff>
    </xdr:to>
    <xdr:sp macro="" textlink="">
      <xdr:nvSpPr>
        <xdr:cNvPr id="425" name="円/楕円 424"/>
        <xdr:cNvSpPr/>
      </xdr:nvSpPr>
      <xdr:spPr>
        <a:xfrm>
          <a:off x="8699500" y="1353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80599</xdr:rowOff>
    </xdr:from>
    <xdr:ext cx="534377" cy="259045"/>
    <xdr:sp macro="" textlink="">
      <xdr:nvSpPr>
        <xdr:cNvPr id="426" name="テキスト ボックス 425"/>
        <xdr:cNvSpPr txBox="1"/>
      </xdr:nvSpPr>
      <xdr:spPr>
        <a:xfrm>
          <a:off x="8483111" y="1362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122162</xdr:rowOff>
    </xdr:from>
    <xdr:to>
      <xdr:col>15</xdr:col>
      <xdr:colOff>180975</xdr:colOff>
      <xdr:row>98</xdr:row>
      <xdr:rowOff>132646</xdr:rowOff>
    </xdr:to>
    <xdr:cxnSp macro="">
      <xdr:nvCxnSpPr>
        <xdr:cNvPr id="453" name="直線コネクタ 452"/>
        <xdr:cNvCxnSpPr/>
      </xdr:nvCxnSpPr>
      <xdr:spPr>
        <a:xfrm flipV="1">
          <a:off x="9639300" y="16924262"/>
          <a:ext cx="838200" cy="1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24072</xdr:rowOff>
    </xdr:from>
    <xdr:ext cx="534377" cy="259045"/>
    <xdr:sp macro="" textlink="">
      <xdr:nvSpPr>
        <xdr:cNvPr id="454" name="普通建設事業費 （ うち更新整備　）平均値テキスト"/>
        <xdr:cNvSpPr txBox="1"/>
      </xdr:nvSpPr>
      <xdr:spPr>
        <a:xfrm>
          <a:off x="10528300" y="1648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132646</xdr:rowOff>
    </xdr:from>
    <xdr:to>
      <xdr:col>14</xdr:col>
      <xdr:colOff>28575</xdr:colOff>
      <xdr:row>98</xdr:row>
      <xdr:rowOff>133793</xdr:rowOff>
    </xdr:to>
    <xdr:cxnSp macro="">
      <xdr:nvCxnSpPr>
        <xdr:cNvPr id="456" name="直線コネクタ 455"/>
        <xdr:cNvCxnSpPr/>
      </xdr:nvCxnSpPr>
      <xdr:spPr>
        <a:xfrm flipV="1">
          <a:off x="8750300" y="16934746"/>
          <a:ext cx="889000" cy="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8" name="テキスト ボックス 457"/>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112847</xdr:rowOff>
    </xdr:from>
    <xdr:to>
      <xdr:col>12</xdr:col>
      <xdr:colOff>561975</xdr:colOff>
      <xdr:row>97</xdr:row>
      <xdr:rowOff>42997</xdr:rowOff>
    </xdr:to>
    <xdr:sp macro="" textlink="">
      <xdr:nvSpPr>
        <xdr:cNvPr id="459" name="フローチャート : 判断 458"/>
        <xdr:cNvSpPr/>
      </xdr:nvSpPr>
      <xdr:spPr>
        <a:xfrm>
          <a:off x="8699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59524</xdr:rowOff>
    </xdr:from>
    <xdr:ext cx="534377" cy="259045"/>
    <xdr:sp macro="" textlink="">
      <xdr:nvSpPr>
        <xdr:cNvPr id="460" name="テキスト ボックス 459"/>
        <xdr:cNvSpPr txBox="1"/>
      </xdr:nvSpPr>
      <xdr:spPr>
        <a:xfrm>
          <a:off x="8483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71362</xdr:rowOff>
    </xdr:from>
    <xdr:to>
      <xdr:col>15</xdr:col>
      <xdr:colOff>231775</xdr:colOff>
      <xdr:row>99</xdr:row>
      <xdr:rowOff>1512</xdr:rowOff>
    </xdr:to>
    <xdr:sp macro="" textlink="">
      <xdr:nvSpPr>
        <xdr:cNvPr id="466" name="円/楕円 465"/>
        <xdr:cNvSpPr/>
      </xdr:nvSpPr>
      <xdr:spPr>
        <a:xfrm>
          <a:off x="10426700" y="1687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157739</xdr:rowOff>
    </xdr:from>
    <xdr:ext cx="469744" cy="259045"/>
    <xdr:sp macro="" textlink="">
      <xdr:nvSpPr>
        <xdr:cNvPr id="467" name="普通建設事業費 （ うち更新整備　）該当値テキスト"/>
        <xdr:cNvSpPr txBox="1"/>
      </xdr:nvSpPr>
      <xdr:spPr>
        <a:xfrm>
          <a:off x="10528300" y="167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81846</xdr:rowOff>
    </xdr:from>
    <xdr:to>
      <xdr:col>14</xdr:col>
      <xdr:colOff>79375</xdr:colOff>
      <xdr:row>99</xdr:row>
      <xdr:rowOff>11996</xdr:rowOff>
    </xdr:to>
    <xdr:sp macro="" textlink="">
      <xdr:nvSpPr>
        <xdr:cNvPr id="468" name="円/楕円 467"/>
        <xdr:cNvSpPr/>
      </xdr:nvSpPr>
      <xdr:spPr>
        <a:xfrm>
          <a:off x="9588500" y="1688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3123</xdr:rowOff>
    </xdr:from>
    <xdr:ext cx="469744" cy="259045"/>
    <xdr:sp macro="" textlink="">
      <xdr:nvSpPr>
        <xdr:cNvPr id="469" name="テキスト ボックス 468"/>
        <xdr:cNvSpPr txBox="1"/>
      </xdr:nvSpPr>
      <xdr:spPr>
        <a:xfrm>
          <a:off x="9404427" y="1697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82993</xdr:rowOff>
    </xdr:from>
    <xdr:to>
      <xdr:col>12</xdr:col>
      <xdr:colOff>561975</xdr:colOff>
      <xdr:row>99</xdr:row>
      <xdr:rowOff>13143</xdr:rowOff>
    </xdr:to>
    <xdr:sp macro="" textlink="">
      <xdr:nvSpPr>
        <xdr:cNvPr id="470" name="円/楕円 469"/>
        <xdr:cNvSpPr/>
      </xdr:nvSpPr>
      <xdr:spPr>
        <a:xfrm>
          <a:off x="8699500" y="168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4270</xdr:rowOff>
    </xdr:from>
    <xdr:ext cx="469744" cy="259045"/>
    <xdr:sp macro="" textlink="">
      <xdr:nvSpPr>
        <xdr:cNvPr id="471" name="テキスト ボックス 470"/>
        <xdr:cNvSpPr txBox="1"/>
      </xdr:nvSpPr>
      <xdr:spPr>
        <a:xfrm>
          <a:off x="8515427" y="1697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8" name="直線コネクタ 49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501" name="直線コネクタ 50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20924</xdr:rowOff>
    </xdr:from>
    <xdr:ext cx="469744" cy="259045"/>
    <xdr:sp macro="" textlink="">
      <xdr:nvSpPr>
        <xdr:cNvPr id="503" name="テキスト ボックス 502"/>
        <xdr:cNvSpPr txBox="1"/>
      </xdr:nvSpPr>
      <xdr:spPr>
        <a:xfrm>
          <a:off x="15246427"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504" name="直線コネクタ 50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75481</xdr:rowOff>
    </xdr:from>
    <xdr:to>
      <xdr:col>21</xdr:col>
      <xdr:colOff>212725</xdr:colOff>
      <xdr:row>39</xdr:row>
      <xdr:rowOff>5631</xdr:rowOff>
    </xdr:to>
    <xdr:sp macro="" textlink="">
      <xdr:nvSpPr>
        <xdr:cNvPr id="505" name="フローチャート : 判断 504"/>
        <xdr:cNvSpPr/>
      </xdr:nvSpPr>
      <xdr:spPr>
        <a:xfrm>
          <a:off x="14541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22158</xdr:rowOff>
    </xdr:from>
    <xdr:ext cx="469744" cy="259045"/>
    <xdr:sp macro="" textlink="">
      <xdr:nvSpPr>
        <xdr:cNvPr id="506" name="テキスト ボックス 505"/>
        <xdr:cNvSpPr txBox="1"/>
      </xdr:nvSpPr>
      <xdr:spPr>
        <a:xfrm>
          <a:off x="14357427"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7" name="直線コネクタ 50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68381</xdr:rowOff>
    </xdr:from>
    <xdr:to>
      <xdr:col>20</xdr:col>
      <xdr:colOff>9525</xdr:colOff>
      <xdr:row>38</xdr:row>
      <xdr:rowOff>169981</xdr:rowOff>
    </xdr:to>
    <xdr:sp macro="" textlink="">
      <xdr:nvSpPr>
        <xdr:cNvPr id="508" name="フローチャート : 判断 507"/>
        <xdr:cNvSpPr/>
      </xdr:nvSpPr>
      <xdr:spPr>
        <a:xfrm>
          <a:off x="13652500" y="658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15058</xdr:rowOff>
    </xdr:from>
    <xdr:ext cx="469744" cy="259045"/>
    <xdr:sp macro="" textlink="">
      <xdr:nvSpPr>
        <xdr:cNvPr id="509" name="テキスト ボックス 508"/>
        <xdr:cNvSpPr txBox="1"/>
      </xdr:nvSpPr>
      <xdr:spPr>
        <a:xfrm>
          <a:off x="13468427" y="635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42649</xdr:rowOff>
    </xdr:from>
    <xdr:to>
      <xdr:col>18</xdr:col>
      <xdr:colOff>492125</xdr:colOff>
      <xdr:row>38</xdr:row>
      <xdr:rowOff>144249</xdr:rowOff>
    </xdr:to>
    <xdr:sp macro="" textlink="">
      <xdr:nvSpPr>
        <xdr:cNvPr id="510" name="フローチャート : 判断 509"/>
        <xdr:cNvSpPr/>
      </xdr:nvSpPr>
      <xdr:spPr>
        <a:xfrm>
          <a:off x="12763500" y="655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160777</xdr:rowOff>
    </xdr:from>
    <xdr:ext cx="534377" cy="259045"/>
    <xdr:sp macro="" textlink="">
      <xdr:nvSpPr>
        <xdr:cNvPr id="511" name="テキスト ボックス 510"/>
        <xdr:cNvSpPr txBox="1"/>
      </xdr:nvSpPr>
      <xdr:spPr>
        <a:xfrm>
          <a:off x="12547111" y="633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7" name="円/楕円 51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249299" cy="259045"/>
    <xdr:sp macro="" textlink="">
      <xdr:nvSpPr>
        <xdr:cNvPr id="518" name="災害復旧事業費該当値テキスト"/>
        <xdr:cNvSpPr txBox="1"/>
      </xdr:nvSpPr>
      <xdr:spPr>
        <a:xfrm>
          <a:off x="16370300" y="656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9" name="円/楕円 51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20" name="テキスト ボックス 51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21" name="円/楕円 52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22" name="テキスト ボックス 52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23" name="円/楕円 52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24" name="テキスト ボックス 523"/>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5" name="円/楕円 52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6" name="テキスト ボックス 525"/>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29052</xdr:rowOff>
    </xdr:from>
    <xdr:to>
      <xdr:col>23</xdr:col>
      <xdr:colOff>517525</xdr:colOff>
      <xdr:row>76</xdr:row>
      <xdr:rowOff>32589</xdr:rowOff>
    </xdr:to>
    <xdr:cxnSp macro="">
      <xdr:nvCxnSpPr>
        <xdr:cNvPr id="600" name="直線コネクタ 599"/>
        <xdr:cNvCxnSpPr/>
      </xdr:nvCxnSpPr>
      <xdr:spPr>
        <a:xfrm flipV="1">
          <a:off x="15481300" y="13059252"/>
          <a:ext cx="838200" cy="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1"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7192</xdr:rowOff>
    </xdr:from>
    <xdr:to>
      <xdr:col>22</xdr:col>
      <xdr:colOff>365125</xdr:colOff>
      <xdr:row>76</xdr:row>
      <xdr:rowOff>32589</xdr:rowOff>
    </xdr:to>
    <xdr:cxnSp macro="">
      <xdr:nvCxnSpPr>
        <xdr:cNvPr id="603" name="直線コネクタ 602"/>
        <xdr:cNvCxnSpPr/>
      </xdr:nvCxnSpPr>
      <xdr:spPr>
        <a:xfrm>
          <a:off x="14592300" y="13037392"/>
          <a:ext cx="889000" cy="2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44556</xdr:rowOff>
    </xdr:from>
    <xdr:ext cx="534377" cy="259045"/>
    <xdr:sp macro="" textlink="">
      <xdr:nvSpPr>
        <xdr:cNvPr id="605" name="テキスト ボックス 604"/>
        <xdr:cNvSpPr txBox="1"/>
      </xdr:nvSpPr>
      <xdr:spPr>
        <a:xfrm>
          <a:off x="15214111" y="127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1671</xdr:rowOff>
    </xdr:from>
    <xdr:to>
      <xdr:col>21</xdr:col>
      <xdr:colOff>161925</xdr:colOff>
      <xdr:row>76</xdr:row>
      <xdr:rowOff>7192</xdr:rowOff>
    </xdr:to>
    <xdr:cxnSp macro="">
      <xdr:nvCxnSpPr>
        <xdr:cNvPr id="606" name="直線コネクタ 605"/>
        <xdr:cNvCxnSpPr/>
      </xdr:nvCxnSpPr>
      <xdr:spPr>
        <a:xfrm>
          <a:off x="13703300" y="13031871"/>
          <a:ext cx="889000" cy="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75984</xdr:rowOff>
    </xdr:from>
    <xdr:to>
      <xdr:col>21</xdr:col>
      <xdr:colOff>212725</xdr:colOff>
      <xdr:row>76</xdr:row>
      <xdr:rowOff>6133</xdr:rowOff>
    </xdr:to>
    <xdr:sp macro="" textlink="">
      <xdr:nvSpPr>
        <xdr:cNvPr id="607" name="フローチャート : 判断 606"/>
        <xdr:cNvSpPr/>
      </xdr:nvSpPr>
      <xdr:spPr>
        <a:xfrm>
          <a:off x="14541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22661</xdr:rowOff>
    </xdr:from>
    <xdr:ext cx="534377" cy="259045"/>
    <xdr:sp macro="" textlink="">
      <xdr:nvSpPr>
        <xdr:cNvPr id="608" name="テキスト ボックス 607"/>
        <xdr:cNvSpPr txBox="1"/>
      </xdr:nvSpPr>
      <xdr:spPr>
        <a:xfrm>
          <a:off x="14325111" y="127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168441</xdr:rowOff>
    </xdr:from>
    <xdr:to>
      <xdr:col>19</xdr:col>
      <xdr:colOff>644525</xdr:colOff>
      <xdr:row>76</xdr:row>
      <xdr:rowOff>1671</xdr:rowOff>
    </xdr:to>
    <xdr:cxnSp macro="">
      <xdr:nvCxnSpPr>
        <xdr:cNvPr id="609" name="直線コネクタ 608"/>
        <xdr:cNvCxnSpPr/>
      </xdr:nvCxnSpPr>
      <xdr:spPr>
        <a:xfrm>
          <a:off x="12814300" y="13027191"/>
          <a:ext cx="88900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65120</xdr:rowOff>
    </xdr:from>
    <xdr:to>
      <xdr:col>20</xdr:col>
      <xdr:colOff>9525</xdr:colOff>
      <xdr:row>75</xdr:row>
      <xdr:rowOff>166720</xdr:rowOff>
    </xdr:to>
    <xdr:sp macro="" textlink="">
      <xdr:nvSpPr>
        <xdr:cNvPr id="610" name="フローチャート : 判断 609"/>
        <xdr:cNvSpPr/>
      </xdr:nvSpPr>
      <xdr:spPr>
        <a:xfrm>
          <a:off x="13652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11797</xdr:rowOff>
    </xdr:from>
    <xdr:ext cx="534377" cy="259045"/>
    <xdr:sp macro="" textlink="">
      <xdr:nvSpPr>
        <xdr:cNvPr id="611" name="テキスト ボックス 610"/>
        <xdr:cNvSpPr txBox="1"/>
      </xdr:nvSpPr>
      <xdr:spPr>
        <a:xfrm>
          <a:off x="13436111" y="126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49821</xdr:rowOff>
    </xdr:from>
    <xdr:to>
      <xdr:col>18</xdr:col>
      <xdr:colOff>492125</xdr:colOff>
      <xdr:row>75</xdr:row>
      <xdr:rowOff>151420</xdr:rowOff>
    </xdr:to>
    <xdr:sp macro="" textlink="">
      <xdr:nvSpPr>
        <xdr:cNvPr id="612" name="フローチャート : 判断 611"/>
        <xdr:cNvSpPr/>
      </xdr:nvSpPr>
      <xdr:spPr>
        <a:xfrm>
          <a:off x="12763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167948</xdr:rowOff>
    </xdr:from>
    <xdr:ext cx="534377" cy="259045"/>
    <xdr:sp macro="" textlink="">
      <xdr:nvSpPr>
        <xdr:cNvPr id="613" name="テキスト ボックス 612"/>
        <xdr:cNvSpPr txBox="1"/>
      </xdr:nvSpPr>
      <xdr:spPr>
        <a:xfrm>
          <a:off x="12547111" y="126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149702</xdr:rowOff>
    </xdr:from>
    <xdr:to>
      <xdr:col>23</xdr:col>
      <xdr:colOff>568325</xdr:colOff>
      <xdr:row>76</xdr:row>
      <xdr:rowOff>79852</xdr:rowOff>
    </xdr:to>
    <xdr:sp macro="" textlink="">
      <xdr:nvSpPr>
        <xdr:cNvPr id="619" name="円/楕円 618"/>
        <xdr:cNvSpPr/>
      </xdr:nvSpPr>
      <xdr:spPr>
        <a:xfrm>
          <a:off x="16268700" y="1300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128129</xdr:rowOff>
    </xdr:from>
    <xdr:ext cx="534377" cy="259045"/>
    <xdr:sp macro="" textlink="">
      <xdr:nvSpPr>
        <xdr:cNvPr id="620" name="公債費該当値テキスト"/>
        <xdr:cNvSpPr txBox="1"/>
      </xdr:nvSpPr>
      <xdr:spPr>
        <a:xfrm>
          <a:off x="16370300" y="1298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59,361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153239</xdr:rowOff>
    </xdr:from>
    <xdr:to>
      <xdr:col>22</xdr:col>
      <xdr:colOff>415925</xdr:colOff>
      <xdr:row>76</xdr:row>
      <xdr:rowOff>83389</xdr:rowOff>
    </xdr:to>
    <xdr:sp macro="" textlink="">
      <xdr:nvSpPr>
        <xdr:cNvPr id="621" name="円/楕円 620"/>
        <xdr:cNvSpPr/>
      </xdr:nvSpPr>
      <xdr:spPr>
        <a:xfrm>
          <a:off x="15430500" y="130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74516</xdr:rowOff>
    </xdr:from>
    <xdr:ext cx="534377" cy="259045"/>
    <xdr:sp macro="" textlink="">
      <xdr:nvSpPr>
        <xdr:cNvPr id="622" name="テキスト ボックス 621"/>
        <xdr:cNvSpPr txBox="1"/>
      </xdr:nvSpPr>
      <xdr:spPr>
        <a:xfrm>
          <a:off x="15214111" y="131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58,742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127842</xdr:rowOff>
    </xdr:from>
    <xdr:to>
      <xdr:col>21</xdr:col>
      <xdr:colOff>212725</xdr:colOff>
      <xdr:row>76</xdr:row>
      <xdr:rowOff>57992</xdr:rowOff>
    </xdr:to>
    <xdr:sp macro="" textlink="">
      <xdr:nvSpPr>
        <xdr:cNvPr id="623" name="円/楕円 622"/>
        <xdr:cNvSpPr/>
      </xdr:nvSpPr>
      <xdr:spPr>
        <a:xfrm>
          <a:off x="14541500" y="1298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49119</xdr:rowOff>
    </xdr:from>
    <xdr:ext cx="534377" cy="259045"/>
    <xdr:sp macro="" textlink="">
      <xdr:nvSpPr>
        <xdr:cNvPr id="624" name="テキスト ボックス 623"/>
        <xdr:cNvSpPr txBox="1"/>
      </xdr:nvSpPr>
      <xdr:spPr>
        <a:xfrm>
          <a:off x="14325111" y="1307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63,186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122321</xdr:rowOff>
    </xdr:from>
    <xdr:to>
      <xdr:col>20</xdr:col>
      <xdr:colOff>9525</xdr:colOff>
      <xdr:row>76</xdr:row>
      <xdr:rowOff>52471</xdr:rowOff>
    </xdr:to>
    <xdr:sp macro="" textlink="">
      <xdr:nvSpPr>
        <xdr:cNvPr id="625" name="円/楕円 624"/>
        <xdr:cNvSpPr/>
      </xdr:nvSpPr>
      <xdr:spPr>
        <a:xfrm>
          <a:off x="13652500" y="1298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43598</xdr:rowOff>
    </xdr:from>
    <xdr:ext cx="534377" cy="259045"/>
    <xdr:sp macro="" textlink="">
      <xdr:nvSpPr>
        <xdr:cNvPr id="626" name="テキスト ボックス 625"/>
        <xdr:cNvSpPr txBox="1"/>
      </xdr:nvSpPr>
      <xdr:spPr>
        <a:xfrm>
          <a:off x="13436111" y="130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64,152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117641</xdr:rowOff>
    </xdr:from>
    <xdr:to>
      <xdr:col>18</xdr:col>
      <xdr:colOff>492125</xdr:colOff>
      <xdr:row>76</xdr:row>
      <xdr:rowOff>47791</xdr:rowOff>
    </xdr:to>
    <xdr:sp macro="" textlink="">
      <xdr:nvSpPr>
        <xdr:cNvPr id="627" name="円/楕円 626"/>
        <xdr:cNvSpPr/>
      </xdr:nvSpPr>
      <xdr:spPr>
        <a:xfrm>
          <a:off x="12763500" y="1297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38918</xdr:rowOff>
    </xdr:from>
    <xdr:ext cx="534377" cy="259045"/>
    <xdr:sp macro="" textlink="">
      <xdr:nvSpPr>
        <xdr:cNvPr id="628" name="テキスト ボックス 627"/>
        <xdr:cNvSpPr txBox="1"/>
      </xdr:nvSpPr>
      <xdr:spPr>
        <a:xfrm>
          <a:off x="12547111" y="1306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129739</xdr:rowOff>
    </xdr:from>
    <xdr:to>
      <xdr:col>23</xdr:col>
      <xdr:colOff>517525</xdr:colOff>
      <xdr:row>98</xdr:row>
      <xdr:rowOff>137023</xdr:rowOff>
    </xdr:to>
    <xdr:cxnSp macro="">
      <xdr:nvCxnSpPr>
        <xdr:cNvPr id="655" name="直線コネクタ 654"/>
        <xdr:cNvCxnSpPr/>
      </xdr:nvCxnSpPr>
      <xdr:spPr>
        <a:xfrm flipV="1">
          <a:off x="15481300" y="16931839"/>
          <a:ext cx="838200" cy="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96229</xdr:rowOff>
    </xdr:from>
    <xdr:ext cx="534377" cy="259045"/>
    <xdr:sp macro="" textlink="">
      <xdr:nvSpPr>
        <xdr:cNvPr id="656" name="積立金平均値テキスト"/>
        <xdr:cNvSpPr txBox="1"/>
      </xdr:nvSpPr>
      <xdr:spPr>
        <a:xfrm>
          <a:off x="16370300" y="1672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137023</xdr:rowOff>
    </xdr:from>
    <xdr:to>
      <xdr:col>22</xdr:col>
      <xdr:colOff>365125</xdr:colOff>
      <xdr:row>98</xdr:row>
      <xdr:rowOff>138519</xdr:rowOff>
    </xdr:to>
    <xdr:cxnSp macro="">
      <xdr:nvCxnSpPr>
        <xdr:cNvPr id="658" name="直線コネクタ 657"/>
        <xdr:cNvCxnSpPr/>
      </xdr:nvCxnSpPr>
      <xdr:spPr>
        <a:xfrm flipV="1">
          <a:off x="14592300" y="16939123"/>
          <a:ext cx="889000" cy="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17502</xdr:rowOff>
    </xdr:from>
    <xdr:ext cx="534377" cy="259045"/>
    <xdr:sp macro="" textlink="">
      <xdr:nvSpPr>
        <xdr:cNvPr id="660" name="テキスト ボックス 659"/>
        <xdr:cNvSpPr txBox="1"/>
      </xdr:nvSpPr>
      <xdr:spPr>
        <a:xfrm>
          <a:off x="15214111" y="1664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138519</xdr:rowOff>
    </xdr:from>
    <xdr:to>
      <xdr:col>21</xdr:col>
      <xdr:colOff>161925</xdr:colOff>
      <xdr:row>98</xdr:row>
      <xdr:rowOff>139495</xdr:rowOff>
    </xdr:to>
    <xdr:cxnSp macro="">
      <xdr:nvCxnSpPr>
        <xdr:cNvPr id="661" name="直線コネクタ 660"/>
        <xdr:cNvCxnSpPr/>
      </xdr:nvCxnSpPr>
      <xdr:spPr>
        <a:xfrm flipV="1">
          <a:off x="13703300" y="16940619"/>
          <a:ext cx="889000" cy="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73566</xdr:rowOff>
    </xdr:from>
    <xdr:to>
      <xdr:col>21</xdr:col>
      <xdr:colOff>212725</xdr:colOff>
      <xdr:row>99</xdr:row>
      <xdr:rowOff>3716</xdr:rowOff>
    </xdr:to>
    <xdr:sp macro="" textlink="">
      <xdr:nvSpPr>
        <xdr:cNvPr id="662" name="フローチャート : 判断 661"/>
        <xdr:cNvSpPr/>
      </xdr:nvSpPr>
      <xdr:spPr>
        <a:xfrm>
          <a:off x="14541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20243</xdr:rowOff>
    </xdr:from>
    <xdr:ext cx="534377" cy="259045"/>
    <xdr:sp macro="" textlink="">
      <xdr:nvSpPr>
        <xdr:cNvPr id="663" name="テキスト ボックス 662"/>
        <xdr:cNvSpPr txBox="1"/>
      </xdr:nvSpPr>
      <xdr:spPr>
        <a:xfrm>
          <a:off x="14325111" y="166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139440</xdr:rowOff>
    </xdr:from>
    <xdr:to>
      <xdr:col>19</xdr:col>
      <xdr:colOff>644525</xdr:colOff>
      <xdr:row>98</xdr:row>
      <xdr:rowOff>139495</xdr:rowOff>
    </xdr:to>
    <xdr:cxnSp macro="">
      <xdr:nvCxnSpPr>
        <xdr:cNvPr id="664" name="直線コネクタ 663"/>
        <xdr:cNvCxnSpPr/>
      </xdr:nvCxnSpPr>
      <xdr:spPr>
        <a:xfrm>
          <a:off x="12814300" y="16941540"/>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69934</xdr:rowOff>
    </xdr:from>
    <xdr:to>
      <xdr:col>20</xdr:col>
      <xdr:colOff>9525</xdr:colOff>
      <xdr:row>99</xdr:row>
      <xdr:rowOff>84</xdr:rowOff>
    </xdr:to>
    <xdr:sp macro="" textlink="">
      <xdr:nvSpPr>
        <xdr:cNvPr id="665" name="フローチャート : 判断 664"/>
        <xdr:cNvSpPr/>
      </xdr:nvSpPr>
      <xdr:spPr>
        <a:xfrm>
          <a:off x="13652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16611</xdr:rowOff>
    </xdr:from>
    <xdr:ext cx="534377" cy="259045"/>
    <xdr:sp macro="" textlink="">
      <xdr:nvSpPr>
        <xdr:cNvPr id="666" name="テキスト ボックス 665"/>
        <xdr:cNvSpPr txBox="1"/>
      </xdr:nvSpPr>
      <xdr:spPr>
        <a:xfrm>
          <a:off x="13436111" y="166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49078</xdr:rowOff>
    </xdr:from>
    <xdr:to>
      <xdr:col>18</xdr:col>
      <xdr:colOff>492125</xdr:colOff>
      <xdr:row>98</xdr:row>
      <xdr:rowOff>150678</xdr:rowOff>
    </xdr:to>
    <xdr:sp macro="" textlink="">
      <xdr:nvSpPr>
        <xdr:cNvPr id="667" name="フローチャート : 判断 666"/>
        <xdr:cNvSpPr/>
      </xdr:nvSpPr>
      <xdr:spPr>
        <a:xfrm>
          <a:off x="12763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167205</xdr:rowOff>
    </xdr:from>
    <xdr:ext cx="534377" cy="259045"/>
    <xdr:sp macro="" textlink="">
      <xdr:nvSpPr>
        <xdr:cNvPr id="668" name="テキスト ボックス 667"/>
        <xdr:cNvSpPr txBox="1"/>
      </xdr:nvSpPr>
      <xdr:spPr>
        <a:xfrm>
          <a:off x="12547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78939</xdr:rowOff>
    </xdr:from>
    <xdr:to>
      <xdr:col>23</xdr:col>
      <xdr:colOff>568325</xdr:colOff>
      <xdr:row>99</xdr:row>
      <xdr:rowOff>9089</xdr:rowOff>
    </xdr:to>
    <xdr:sp macro="" textlink="">
      <xdr:nvSpPr>
        <xdr:cNvPr id="674" name="円/楕円 673"/>
        <xdr:cNvSpPr/>
      </xdr:nvSpPr>
      <xdr:spPr>
        <a:xfrm>
          <a:off x="16268700" y="168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51779</xdr:rowOff>
    </xdr:from>
    <xdr:ext cx="534377" cy="259045"/>
    <xdr:sp macro="" textlink="">
      <xdr:nvSpPr>
        <xdr:cNvPr id="675" name="積立金該当値テキスト"/>
        <xdr:cNvSpPr txBox="1"/>
      </xdr:nvSpPr>
      <xdr:spPr>
        <a:xfrm>
          <a:off x="16370300" y="1685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21,786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86223</xdr:rowOff>
    </xdr:from>
    <xdr:to>
      <xdr:col>22</xdr:col>
      <xdr:colOff>415925</xdr:colOff>
      <xdr:row>99</xdr:row>
      <xdr:rowOff>16373</xdr:rowOff>
    </xdr:to>
    <xdr:sp macro="" textlink="">
      <xdr:nvSpPr>
        <xdr:cNvPr id="676" name="円/楕円 675"/>
        <xdr:cNvSpPr/>
      </xdr:nvSpPr>
      <xdr:spPr>
        <a:xfrm>
          <a:off x="15430500" y="1688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7500</xdr:rowOff>
    </xdr:from>
    <xdr:ext cx="469744" cy="259045"/>
    <xdr:sp macro="" textlink="">
      <xdr:nvSpPr>
        <xdr:cNvPr id="677" name="テキスト ボックス 676"/>
        <xdr:cNvSpPr txBox="1"/>
      </xdr:nvSpPr>
      <xdr:spPr>
        <a:xfrm>
          <a:off x="15246427" y="1698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87719</xdr:rowOff>
    </xdr:from>
    <xdr:to>
      <xdr:col>21</xdr:col>
      <xdr:colOff>212725</xdr:colOff>
      <xdr:row>99</xdr:row>
      <xdr:rowOff>17869</xdr:rowOff>
    </xdr:to>
    <xdr:sp macro="" textlink="">
      <xdr:nvSpPr>
        <xdr:cNvPr id="678" name="円/楕円 677"/>
        <xdr:cNvSpPr/>
      </xdr:nvSpPr>
      <xdr:spPr>
        <a:xfrm>
          <a:off x="14541500" y="1688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8996</xdr:rowOff>
    </xdr:from>
    <xdr:ext cx="469744" cy="259045"/>
    <xdr:sp macro="" textlink="">
      <xdr:nvSpPr>
        <xdr:cNvPr id="679" name="テキスト ボックス 678"/>
        <xdr:cNvSpPr txBox="1"/>
      </xdr:nvSpPr>
      <xdr:spPr>
        <a:xfrm>
          <a:off x="14357427" y="1698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88695</xdr:rowOff>
    </xdr:from>
    <xdr:to>
      <xdr:col>20</xdr:col>
      <xdr:colOff>9525</xdr:colOff>
      <xdr:row>99</xdr:row>
      <xdr:rowOff>18845</xdr:rowOff>
    </xdr:to>
    <xdr:sp macro="" textlink="">
      <xdr:nvSpPr>
        <xdr:cNvPr id="680" name="円/楕円 679"/>
        <xdr:cNvSpPr/>
      </xdr:nvSpPr>
      <xdr:spPr>
        <a:xfrm>
          <a:off x="13652500" y="1689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9972</xdr:rowOff>
    </xdr:from>
    <xdr:ext cx="378565" cy="259045"/>
    <xdr:sp macro="" textlink="">
      <xdr:nvSpPr>
        <xdr:cNvPr id="681" name="テキスト ボックス 680"/>
        <xdr:cNvSpPr txBox="1"/>
      </xdr:nvSpPr>
      <xdr:spPr>
        <a:xfrm>
          <a:off x="13514017" y="16983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88640</xdr:rowOff>
    </xdr:from>
    <xdr:to>
      <xdr:col>18</xdr:col>
      <xdr:colOff>492125</xdr:colOff>
      <xdr:row>99</xdr:row>
      <xdr:rowOff>18790</xdr:rowOff>
    </xdr:to>
    <xdr:sp macro="" textlink="">
      <xdr:nvSpPr>
        <xdr:cNvPr id="682" name="円/楕円 681"/>
        <xdr:cNvSpPr/>
      </xdr:nvSpPr>
      <xdr:spPr>
        <a:xfrm>
          <a:off x="12763500" y="1689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9917</xdr:rowOff>
    </xdr:from>
    <xdr:ext cx="378565" cy="259045"/>
    <xdr:sp macro="" textlink="">
      <xdr:nvSpPr>
        <xdr:cNvPr id="683" name="テキスト ボックス 682"/>
        <xdr:cNvSpPr txBox="1"/>
      </xdr:nvSpPr>
      <xdr:spPr>
        <a:xfrm>
          <a:off x="12625017" y="16983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0" name="直線コネクタ 70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1"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3" name="直線コネクタ 71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102785</xdr:rowOff>
    </xdr:from>
    <xdr:ext cx="469744" cy="259045"/>
    <xdr:sp macro="" textlink="">
      <xdr:nvSpPr>
        <xdr:cNvPr id="715" name="テキスト ボックス 714"/>
        <xdr:cNvSpPr txBox="1"/>
      </xdr:nvSpPr>
      <xdr:spPr>
        <a:xfrm>
          <a:off x="21088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6" name="直線コネクタ 71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152451</xdr:rowOff>
    </xdr:from>
    <xdr:to>
      <xdr:col>29</xdr:col>
      <xdr:colOff>568325</xdr:colOff>
      <xdr:row>38</xdr:row>
      <xdr:rowOff>82601</xdr:rowOff>
    </xdr:to>
    <xdr:sp macro="" textlink="">
      <xdr:nvSpPr>
        <xdr:cNvPr id="717" name="フローチャート : 判断 716"/>
        <xdr:cNvSpPr/>
      </xdr:nvSpPr>
      <xdr:spPr>
        <a:xfrm>
          <a:off x="20383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99128</xdr:rowOff>
    </xdr:from>
    <xdr:ext cx="469744" cy="259045"/>
    <xdr:sp macro="" textlink="">
      <xdr:nvSpPr>
        <xdr:cNvPr id="718" name="テキスト ボックス 717"/>
        <xdr:cNvSpPr txBox="1"/>
      </xdr:nvSpPr>
      <xdr:spPr>
        <a:xfrm>
          <a:off x="20199427"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139105</xdr:rowOff>
    </xdr:from>
    <xdr:to>
      <xdr:col>28</xdr:col>
      <xdr:colOff>314325</xdr:colOff>
      <xdr:row>38</xdr:row>
      <xdr:rowOff>139700</xdr:rowOff>
    </xdr:to>
    <xdr:cxnSp macro="">
      <xdr:nvCxnSpPr>
        <xdr:cNvPr id="719" name="直線コネクタ 718"/>
        <xdr:cNvCxnSpPr/>
      </xdr:nvCxnSpPr>
      <xdr:spPr>
        <a:xfrm>
          <a:off x="18656300" y="6654205"/>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124790</xdr:rowOff>
    </xdr:from>
    <xdr:to>
      <xdr:col>28</xdr:col>
      <xdr:colOff>365125</xdr:colOff>
      <xdr:row>38</xdr:row>
      <xdr:rowOff>54940</xdr:rowOff>
    </xdr:to>
    <xdr:sp macro="" textlink="">
      <xdr:nvSpPr>
        <xdr:cNvPr id="720" name="フローチャート : 判断 719"/>
        <xdr:cNvSpPr/>
      </xdr:nvSpPr>
      <xdr:spPr>
        <a:xfrm>
          <a:off x="19494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71467</xdr:rowOff>
    </xdr:from>
    <xdr:ext cx="469744" cy="259045"/>
    <xdr:sp macro="" textlink="">
      <xdr:nvSpPr>
        <xdr:cNvPr id="721" name="テキスト ボックス 720"/>
        <xdr:cNvSpPr txBox="1"/>
      </xdr:nvSpPr>
      <xdr:spPr>
        <a:xfrm>
          <a:off x="19310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82362</xdr:rowOff>
    </xdr:from>
    <xdr:to>
      <xdr:col>27</xdr:col>
      <xdr:colOff>161925</xdr:colOff>
      <xdr:row>38</xdr:row>
      <xdr:rowOff>12512</xdr:rowOff>
    </xdr:to>
    <xdr:sp macro="" textlink="">
      <xdr:nvSpPr>
        <xdr:cNvPr id="722" name="フローチャート : 判断 721"/>
        <xdr:cNvSpPr/>
      </xdr:nvSpPr>
      <xdr:spPr>
        <a:xfrm>
          <a:off x="18605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29039</xdr:rowOff>
    </xdr:from>
    <xdr:ext cx="469744" cy="259045"/>
    <xdr:sp macro="" textlink="">
      <xdr:nvSpPr>
        <xdr:cNvPr id="723" name="テキスト ボックス 722"/>
        <xdr:cNvSpPr txBox="1"/>
      </xdr:nvSpPr>
      <xdr:spPr>
        <a:xfrm>
          <a:off x="18421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9" name="円/楕円 72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1" name="円/楕円 73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2" name="テキスト ボックス 73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3" name="円/楕円 73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4" name="テキスト ボックス 73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5" name="円/楕円 73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6" name="テキスト ボックス 73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88305</xdr:rowOff>
    </xdr:from>
    <xdr:to>
      <xdr:col>27</xdr:col>
      <xdr:colOff>161925</xdr:colOff>
      <xdr:row>39</xdr:row>
      <xdr:rowOff>18455</xdr:rowOff>
    </xdr:to>
    <xdr:sp macro="" textlink="">
      <xdr:nvSpPr>
        <xdr:cNvPr id="737" name="円/楕円 736"/>
        <xdr:cNvSpPr/>
      </xdr:nvSpPr>
      <xdr:spPr>
        <a:xfrm>
          <a:off x="186055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9582</xdr:rowOff>
    </xdr:from>
    <xdr:ext cx="313932" cy="259045"/>
    <xdr:sp macro="" textlink="">
      <xdr:nvSpPr>
        <xdr:cNvPr id="738" name="テキスト ボックス 737"/>
        <xdr:cNvSpPr txBox="1"/>
      </xdr:nvSpPr>
      <xdr:spPr>
        <a:xfrm>
          <a:off x="18499333" y="6696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43619</xdr:rowOff>
    </xdr:from>
    <xdr:to>
      <xdr:col>32</xdr:col>
      <xdr:colOff>187325</xdr:colOff>
      <xdr:row>59</xdr:row>
      <xdr:rowOff>43658</xdr:rowOff>
    </xdr:to>
    <xdr:cxnSp macro="">
      <xdr:nvCxnSpPr>
        <xdr:cNvPr id="767" name="直線コネクタ 766"/>
        <xdr:cNvCxnSpPr/>
      </xdr:nvCxnSpPr>
      <xdr:spPr>
        <a:xfrm flipV="1">
          <a:off x="21323300" y="10159169"/>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68"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43577</xdr:rowOff>
    </xdr:from>
    <xdr:to>
      <xdr:col>31</xdr:col>
      <xdr:colOff>34925</xdr:colOff>
      <xdr:row>59</xdr:row>
      <xdr:rowOff>43658</xdr:rowOff>
    </xdr:to>
    <xdr:cxnSp macro="">
      <xdr:nvCxnSpPr>
        <xdr:cNvPr id="770" name="直線コネクタ 769"/>
        <xdr:cNvCxnSpPr/>
      </xdr:nvCxnSpPr>
      <xdr:spPr>
        <a:xfrm>
          <a:off x="20434300" y="10159127"/>
          <a:ext cx="8890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43562</xdr:rowOff>
    </xdr:from>
    <xdr:to>
      <xdr:col>29</xdr:col>
      <xdr:colOff>517525</xdr:colOff>
      <xdr:row>59</xdr:row>
      <xdr:rowOff>43577</xdr:rowOff>
    </xdr:to>
    <xdr:cxnSp macro="">
      <xdr:nvCxnSpPr>
        <xdr:cNvPr id="773" name="直線コネクタ 772"/>
        <xdr:cNvCxnSpPr/>
      </xdr:nvCxnSpPr>
      <xdr:spPr>
        <a:xfrm>
          <a:off x="19545300" y="10159112"/>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156146</xdr:rowOff>
    </xdr:from>
    <xdr:to>
      <xdr:col>29</xdr:col>
      <xdr:colOff>568325</xdr:colOff>
      <xdr:row>59</xdr:row>
      <xdr:rowOff>86296</xdr:rowOff>
    </xdr:to>
    <xdr:sp macro="" textlink="">
      <xdr:nvSpPr>
        <xdr:cNvPr id="774" name="フローチャート : 判断 773"/>
        <xdr:cNvSpPr/>
      </xdr:nvSpPr>
      <xdr:spPr>
        <a:xfrm>
          <a:off x="20383500" y="1010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102823</xdr:rowOff>
    </xdr:from>
    <xdr:ext cx="469744" cy="259045"/>
    <xdr:sp macro="" textlink="">
      <xdr:nvSpPr>
        <xdr:cNvPr id="775" name="テキスト ボックス 774"/>
        <xdr:cNvSpPr txBox="1"/>
      </xdr:nvSpPr>
      <xdr:spPr>
        <a:xfrm>
          <a:off x="20199427" y="987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43139</xdr:rowOff>
    </xdr:from>
    <xdr:to>
      <xdr:col>28</xdr:col>
      <xdr:colOff>314325</xdr:colOff>
      <xdr:row>59</xdr:row>
      <xdr:rowOff>43562</xdr:rowOff>
    </xdr:to>
    <xdr:cxnSp macro="">
      <xdr:nvCxnSpPr>
        <xdr:cNvPr id="776" name="直線コネクタ 775"/>
        <xdr:cNvCxnSpPr/>
      </xdr:nvCxnSpPr>
      <xdr:spPr>
        <a:xfrm>
          <a:off x="18656300" y="10158689"/>
          <a:ext cx="88900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153586</xdr:rowOff>
    </xdr:from>
    <xdr:to>
      <xdr:col>28</xdr:col>
      <xdr:colOff>365125</xdr:colOff>
      <xdr:row>59</xdr:row>
      <xdr:rowOff>83736</xdr:rowOff>
    </xdr:to>
    <xdr:sp macro="" textlink="">
      <xdr:nvSpPr>
        <xdr:cNvPr id="777" name="フローチャート : 判断 776"/>
        <xdr:cNvSpPr/>
      </xdr:nvSpPr>
      <xdr:spPr>
        <a:xfrm>
          <a:off x="19494500" y="1009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100263</xdr:rowOff>
    </xdr:from>
    <xdr:ext cx="469744" cy="259045"/>
    <xdr:sp macro="" textlink="">
      <xdr:nvSpPr>
        <xdr:cNvPr id="778" name="テキスト ボックス 777"/>
        <xdr:cNvSpPr txBox="1"/>
      </xdr:nvSpPr>
      <xdr:spPr>
        <a:xfrm>
          <a:off x="19310427" y="987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152531</xdr:rowOff>
    </xdr:from>
    <xdr:to>
      <xdr:col>27</xdr:col>
      <xdr:colOff>161925</xdr:colOff>
      <xdr:row>59</xdr:row>
      <xdr:rowOff>82681</xdr:rowOff>
    </xdr:to>
    <xdr:sp macro="" textlink="">
      <xdr:nvSpPr>
        <xdr:cNvPr id="779" name="フローチャート : 判断 778"/>
        <xdr:cNvSpPr/>
      </xdr:nvSpPr>
      <xdr:spPr>
        <a:xfrm>
          <a:off x="18605500" y="1009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99208</xdr:rowOff>
    </xdr:from>
    <xdr:ext cx="469744" cy="259045"/>
    <xdr:sp macro="" textlink="">
      <xdr:nvSpPr>
        <xdr:cNvPr id="780" name="テキスト ボックス 779"/>
        <xdr:cNvSpPr txBox="1"/>
      </xdr:nvSpPr>
      <xdr:spPr>
        <a:xfrm>
          <a:off x="18421427" y="987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164269</xdr:rowOff>
    </xdr:from>
    <xdr:to>
      <xdr:col>32</xdr:col>
      <xdr:colOff>238125</xdr:colOff>
      <xdr:row>59</xdr:row>
      <xdr:rowOff>94419</xdr:rowOff>
    </xdr:to>
    <xdr:sp macro="" textlink="">
      <xdr:nvSpPr>
        <xdr:cNvPr id="786" name="円/楕円 785"/>
        <xdr:cNvSpPr/>
      </xdr:nvSpPr>
      <xdr:spPr>
        <a:xfrm>
          <a:off x="22110700" y="101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378565" cy="259045"/>
    <xdr:sp macro="" textlink="">
      <xdr:nvSpPr>
        <xdr:cNvPr id="787" name="貸付金該当値テキスト"/>
        <xdr:cNvSpPr txBox="1"/>
      </xdr:nvSpPr>
      <xdr:spPr>
        <a:xfrm>
          <a:off x="22212300" y="10073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164308</xdr:rowOff>
    </xdr:from>
    <xdr:to>
      <xdr:col>31</xdr:col>
      <xdr:colOff>85725</xdr:colOff>
      <xdr:row>59</xdr:row>
      <xdr:rowOff>94458</xdr:rowOff>
    </xdr:to>
    <xdr:sp macro="" textlink="">
      <xdr:nvSpPr>
        <xdr:cNvPr id="788" name="円/楕円 787"/>
        <xdr:cNvSpPr/>
      </xdr:nvSpPr>
      <xdr:spPr>
        <a:xfrm>
          <a:off x="21272500" y="1010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85585</xdr:rowOff>
    </xdr:from>
    <xdr:ext cx="378565" cy="259045"/>
    <xdr:sp macro="" textlink="">
      <xdr:nvSpPr>
        <xdr:cNvPr id="789" name="テキスト ボックス 788"/>
        <xdr:cNvSpPr txBox="1"/>
      </xdr:nvSpPr>
      <xdr:spPr>
        <a:xfrm>
          <a:off x="21134017" y="10201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164227</xdr:rowOff>
    </xdr:from>
    <xdr:to>
      <xdr:col>29</xdr:col>
      <xdr:colOff>568325</xdr:colOff>
      <xdr:row>59</xdr:row>
      <xdr:rowOff>94377</xdr:rowOff>
    </xdr:to>
    <xdr:sp macro="" textlink="">
      <xdr:nvSpPr>
        <xdr:cNvPr id="790" name="円/楕円 789"/>
        <xdr:cNvSpPr/>
      </xdr:nvSpPr>
      <xdr:spPr>
        <a:xfrm>
          <a:off x="20383500" y="1010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85504</xdr:rowOff>
    </xdr:from>
    <xdr:ext cx="378565" cy="259045"/>
    <xdr:sp macro="" textlink="">
      <xdr:nvSpPr>
        <xdr:cNvPr id="791" name="テキスト ボックス 790"/>
        <xdr:cNvSpPr txBox="1"/>
      </xdr:nvSpPr>
      <xdr:spPr>
        <a:xfrm>
          <a:off x="20245017" y="10201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164212</xdr:rowOff>
    </xdr:from>
    <xdr:to>
      <xdr:col>28</xdr:col>
      <xdr:colOff>365125</xdr:colOff>
      <xdr:row>59</xdr:row>
      <xdr:rowOff>94362</xdr:rowOff>
    </xdr:to>
    <xdr:sp macro="" textlink="">
      <xdr:nvSpPr>
        <xdr:cNvPr id="792" name="円/楕円 791"/>
        <xdr:cNvSpPr/>
      </xdr:nvSpPr>
      <xdr:spPr>
        <a:xfrm>
          <a:off x="19494500" y="1010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85489</xdr:rowOff>
    </xdr:from>
    <xdr:ext cx="378565" cy="259045"/>
    <xdr:sp macro="" textlink="">
      <xdr:nvSpPr>
        <xdr:cNvPr id="793" name="テキスト ボックス 792"/>
        <xdr:cNvSpPr txBox="1"/>
      </xdr:nvSpPr>
      <xdr:spPr>
        <a:xfrm>
          <a:off x="19356017" y="10201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163789</xdr:rowOff>
    </xdr:from>
    <xdr:to>
      <xdr:col>27</xdr:col>
      <xdr:colOff>161925</xdr:colOff>
      <xdr:row>59</xdr:row>
      <xdr:rowOff>93939</xdr:rowOff>
    </xdr:to>
    <xdr:sp macro="" textlink="">
      <xdr:nvSpPr>
        <xdr:cNvPr id="794" name="円/楕円 793"/>
        <xdr:cNvSpPr/>
      </xdr:nvSpPr>
      <xdr:spPr>
        <a:xfrm>
          <a:off x="18605500" y="1010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85066</xdr:rowOff>
    </xdr:from>
    <xdr:ext cx="378565" cy="259045"/>
    <xdr:sp macro="" textlink="">
      <xdr:nvSpPr>
        <xdr:cNvPr id="795" name="テキスト ボックス 794"/>
        <xdr:cNvSpPr txBox="1"/>
      </xdr:nvSpPr>
      <xdr:spPr>
        <a:xfrm>
          <a:off x="18467017" y="10200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98966</xdr:rowOff>
    </xdr:from>
    <xdr:to>
      <xdr:col>32</xdr:col>
      <xdr:colOff>187325</xdr:colOff>
      <xdr:row>76</xdr:row>
      <xdr:rowOff>153253</xdr:rowOff>
    </xdr:to>
    <xdr:cxnSp macro="">
      <xdr:nvCxnSpPr>
        <xdr:cNvPr id="827" name="直線コネクタ 826"/>
        <xdr:cNvCxnSpPr/>
      </xdr:nvCxnSpPr>
      <xdr:spPr>
        <a:xfrm flipV="1">
          <a:off x="21323300" y="13129166"/>
          <a:ext cx="838200" cy="5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59510</xdr:rowOff>
    </xdr:from>
    <xdr:ext cx="534377" cy="259045"/>
    <xdr:sp macro="" textlink="">
      <xdr:nvSpPr>
        <xdr:cNvPr id="828" name="繰出金平均値テキスト"/>
        <xdr:cNvSpPr txBox="1"/>
      </xdr:nvSpPr>
      <xdr:spPr>
        <a:xfrm>
          <a:off x="22212300" y="13089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153253</xdr:rowOff>
    </xdr:from>
    <xdr:to>
      <xdr:col>31</xdr:col>
      <xdr:colOff>34925</xdr:colOff>
      <xdr:row>77</xdr:row>
      <xdr:rowOff>65340</xdr:rowOff>
    </xdr:to>
    <xdr:cxnSp macro="">
      <xdr:nvCxnSpPr>
        <xdr:cNvPr id="830" name="直線コネクタ 829"/>
        <xdr:cNvCxnSpPr/>
      </xdr:nvCxnSpPr>
      <xdr:spPr>
        <a:xfrm flipV="1">
          <a:off x="20434300" y="13183453"/>
          <a:ext cx="889000" cy="8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34891</xdr:rowOff>
    </xdr:from>
    <xdr:ext cx="534377" cy="259045"/>
    <xdr:sp macro="" textlink="">
      <xdr:nvSpPr>
        <xdr:cNvPr id="832" name="テキスト ボックス 831"/>
        <xdr:cNvSpPr txBox="1"/>
      </xdr:nvSpPr>
      <xdr:spPr>
        <a:xfrm>
          <a:off x="21056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64350</xdr:rowOff>
    </xdr:from>
    <xdr:to>
      <xdr:col>29</xdr:col>
      <xdr:colOff>517525</xdr:colOff>
      <xdr:row>77</xdr:row>
      <xdr:rowOff>65340</xdr:rowOff>
    </xdr:to>
    <xdr:cxnSp macro="">
      <xdr:nvCxnSpPr>
        <xdr:cNvPr id="833" name="直線コネクタ 832"/>
        <xdr:cNvCxnSpPr/>
      </xdr:nvCxnSpPr>
      <xdr:spPr>
        <a:xfrm>
          <a:off x="19545300" y="13266000"/>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118988</xdr:rowOff>
    </xdr:from>
    <xdr:to>
      <xdr:col>29</xdr:col>
      <xdr:colOff>568325</xdr:colOff>
      <xdr:row>77</xdr:row>
      <xdr:rowOff>49138</xdr:rowOff>
    </xdr:to>
    <xdr:sp macro="" textlink="">
      <xdr:nvSpPr>
        <xdr:cNvPr id="834" name="フローチャート : 判断 833"/>
        <xdr:cNvSpPr/>
      </xdr:nvSpPr>
      <xdr:spPr>
        <a:xfrm>
          <a:off x="20383500" y="1314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65665</xdr:rowOff>
    </xdr:from>
    <xdr:ext cx="534377" cy="259045"/>
    <xdr:sp macro="" textlink="">
      <xdr:nvSpPr>
        <xdr:cNvPr id="835" name="テキスト ボックス 834"/>
        <xdr:cNvSpPr txBox="1"/>
      </xdr:nvSpPr>
      <xdr:spPr>
        <a:xfrm>
          <a:off x="20167111" y="1292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43524</xdr:rowOff>
    </xdr:from>
    <xdr:to>
      <xdr:col>28</xdr:col>
      <xdr:colOff>314325</xdr:colOff>
      <xdr:row>77</xdr:row>
      <xdr:rowOff>64350</xdr:rowOff>
    </xdr:to>
    <xdr:cxnSp macro="">
      <xdr:nvCxnSpPr>
        <xdr:cNvPr id="836" name="直線コネクタ 835"/>
        <xdr:cNvCxnSpPr/>
      </xdr:nvCxnSpPr>
      <xdr:spPr>
        <a:xfrm>
          <a:off x="18656300" y="13245174"/>
          <a:ext cx="889000" cy="2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138103</xdr:rowOff>
    </xdr:from>
    <xdr:to>
      <xdr:col>28</xdr:col>
      <xdr:colOff>365125</xdr:colOff>
      <xdr:row>77</xdr:row>
      <xdr:rowOff>68253</xdr:rowOff>
    </xdr:to>
    <xdr:sp macro="" textlink="">
      <xdr:nvSpPr>
        <xdr:cNvPr id="837" name="フローチャート : 判断 836"/>
        <xdr:cNvSpPr/>
      </xdr:nvSpPr>
      <xdr:spPr>
        <a:xfrm>
          <a:off x="19494500" y="1316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84780</xdr:rowOff>
    </xdr:from>
    <xdr:ext cx="534377" cy="259045"/>
    <xdr:sp macro="" textlink="">
      <xdr:nvSpPr>
        <xdr:cNvPr id="838" name="テキスト ボックス 837"/>
        <xdr:cNvSpPr txBox="1"/>
      </xdr:nvSpPr>
      <xdr:spPr>
        <a:xfrm>
          <a:off x="19278111" y="1294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9544</xdr:rowOff>
    </xdr:from>
    <xdr:to>
      <xdr:col>27</xdr:col>
      <xdr:colOff>161925</xdr:colOff>
      <xdr:row>77</xdr:row>
      <xdr:rowOff>111144</xdr:rowOff>
    </xdr:to>
    <xdr:sp macro="" textlink="">
      <xdr:nvSpPr>
        <xdr:cNvPr id="839" name="フローチャート : 判断 838"/>
        <xdr:cNvSpPr/>
      </xdr:nvSpPr>
      <xdr:spPr>
        <a:xfrm>
          <a:off x="18605500" y="1321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102271</xdr:rowOff>
    </xdr:from>
    <xdr:ext cx="534377" cy="259045"/>
    <xdr:sp macro="" textlink="">
      <xdr:nvSpPr>
        <xdr:cNvPr id="840" name="テキスト ボックス 839"/>
        <xdr:cNvSpPr txBox="1"/>
      </xdr:nvSpPr>
      <xdr:spPr>
        <a:xfrm>
          <a:off x="18389111" y="133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48166</xdr:rowOff>
    </xdr:from>
    <xdr:to>
      <xdr:col>32</xdr:col>
      <xdr:colOff>238125</xdr:colOff>
      <xdr:row>76</xdr:row>
      <xdr:rowOff>149766</xdr:rowOff>
    </xdr:to>
    <xdr:sp macro="" textlink="">
      <xdr:nvSpPr>
        <xdr:cNvPr id="846" name="円/楕円 845"/>
        <xdr:cNvSpPr/>
      </xdr:nvSpPr>
      <xdr:spPr>
        <a:xfrm>
          <a:off x="22110700" y="1307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71042</xdr:rowOff>
    </xdr:from>
    <xdr:ext cx="534377" cy="259045"/>
    <xdr:sp macro="" textlink="">
      <xdr:nvSpPr>
        <xdr:cNvPr id="847" name="繰出金該当値テキスト"/>
        <xdr:cNvSpPr txBox="1"/>
      </xdr:nvSpPr>
      <xdr:spPr>
        <a:xfrm>
          <a:off x="22212300" y="1292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77,242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102453</xdr:rowOff>
    </xdr:from>
    <xdr:to>
      <xdr:col>31</xdr:col>
      <xdr:colOff>85725</xdr:colOff>
      <xdr:row>77</xdr:row>
      <xdr:rowOff>32603</xdr:rowOff>
    </xdr:to>
    <xdr:sp macro="" textlink="">
      <xdr:nvSpPr>
        <xdr:cNvPr id="848" name="円/楕円 847"/>
        <xdr:cNvSpPr/>
      </xdr:nvSpPr>
      <xdr:spPr>
        <a:xfrm>
          <a:off x="21272500" y="1313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23730</xdr:rowOff>
    </xdr:from>
    <xdr:ext cx="534377" cy="259045"/>
    <xdr:sp macro="" textlink="">
      <xdr:nvSpPr>
        <xdr:cNvPr id="849" name="テキスト ボックス 848"/>
        <xdr:cNvSpPr txBox="1"/>
      </xdr:nvSpPr>
      <xdr:spPr>
        <a:xfrm>
          <a:off x="21056111" y="1322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72,255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14540</xdr:rowOff>
    </xdr:from>
    <xdr:to>
      <xdr:col>29</xdr:col>
      <xdr:colOff>568325</xdr:colOff>
      <xdr:row>77</xdr:row>
      <xdr:rowOff>116140</xdr:rowOff>
    </xdr:to>
    <xdr:sp macro="" textlink="">
      <xdr:nvSpPr>
        <xdr:cNvPr id="850" name="円/楕円 849"/>
        <xdr:cNvSpPr/>
      </xdr:nvSpPr>
      <xdr:spPr>
        <a:xfrm>
          <a:off x="20383500" y="1321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107267</xdr:rowOff>
    </xdr:from>
    <xdr:ext cx="534377" cy="259045"/>
    <xdr:sp macro="" textlink="">
      <xdr:nvSpPr>
        <xdr:cNvPr id="851" name="テキスト ボックス 850"/>
        <xdr:cNvSpPr txBox="1"/>
      </xdr:nvSpPr>
      <xdr:spPr>
        <a:xfrm>
          <a:off x="20167111" y="1330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64,581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13550</xdr:rowOff>
    </xdr:from>
    <xdr:to>
      <xdr:col>28</xdr:col>
      <xdr:colOff>365125</xdr:colOff>
      <xdr:row>77</xdr:row>
      <xdr:rowOff>115150</xdr:rowOff>
    </xdr:to>
    <xdr:sp macro="" textlink="">
      <xdr:nvSpPr>
        <xdr:cNvPr id="852" name="円/楕円 851"/>
        <xdr:cNvSpPr/>
      </xdr:nvSpPr>
      <xdr:spPr>
        <a:xfrm>
          <a:off x="19494500" y="1321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106277</xdr:rowOff>
    </xdr:from>
    <xdr:ext cx="534377" cy="259045"/>
    <xdr:sp macro="" textlink="">
      <xdr:nvSpPr>
        <xdr:cNvPr id="853" name="テキスト ボックス 852"/>
        <xdr:cNvSpPr txBox="1"/>
      </xdr:nvSpPr>
      <xdr:spPr>
        <a:xfrm>
          <a:off x="19278111" y="1330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64,672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164174</xdr:rowOff>
    </xdr:from>
    <xdr:to>
      <xdr:col>27</xdr:col>
      <xdr:colOff>161925</xdr:colOff>
      <xdr:row>77</xdr:row>
      <xdr:rowOff>94324</xdr:rowOff>
    </xdr:to>
    <xdr:sp macro="" textlink="">
      <xdr:nvSpPr>
        <xdr:cNvPr id="854" name="円/楕円 853"/>
        <xdr:cNvSpPr/>
      </xdr:nvSpPr>
      <xdr:spPr>
        <a:xfrm>
          <a:off x="18605500" y="1319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110851</xdr:rowOff>
    </xdr:from>
    <xdr:ext cx="534377" cy="259045"/>
    <xdr:sp macro="" textlink="">
      <xdr:nvSpPr>
        <xdr:cNvPr id="855" name="テキスト ボックス 854"/>
        <xdr:cNvSpPr txBox="1"/>
      </xdr:nvSpPr>
      <xdr:spPr>
        <a:xfrm>
          <a:off x="18389111" y="1296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66,585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各費目について、おおむね類似団体内平均は下回っているものの、投資的経費を除く人件費</a:t>
          </a:r>
          <a:r>
            <a:rPr kumimoji="1" lang="en-US" altLang="ja-JP" sz="1100">
              <a:latin typeface="ＭＳ Ｐゴシック"/>
            </a:rPr>
            <a:t>(</a:t>
          </a:r>
          <a:r>
            <a:rPr kumimoji="1" lang="ja-JP" altLang="en-US" sz="1100">
              <a:latin typeface="ＭＳ Ｐゴシック"/>
            </a:rPr>
            <a:t>住民一人当たり</a:t>
          </a:r>
          <a:r>
            <a:rPr kumimoji="1" lang="en-US" altLang="ja-JP" sz="1100">
              <a:latin typeface="ＭＳ Ｐゴシック"/>
            </a:rPr>
            <a:t>102,205</a:t>
          </a:r>
          <a:r>
            <a:rPr kumimoji="1" lang="ja-JP" altLang="en-US" sz="1100">
              <a:latin typeface="ＭＳ Ｐゴシック"/>
            </a:rPr>
            <a:t>円</a:t>
          </a:r>
          <a:r>
            <a:rPr kumimoji="1" lang="en-US" altLang="ja-JP" sz="1100">
              <a:latin typeface="ＭＳ Ｐゴシック"/>
            </a:rPr>
            <a:t>)</a:t>
          </a:r>
          <a:r>
            <a:rPr kumimoji="1" lang="ja-JP" altLang="en-US" sz="1100">
              <a:latin typeface="ＭＳ Ｐゴシック"/>
            </a:rPr>
            <a:t>、物件費</a:t>
          </a:r>
          <a:r>
            <a:rPr kumimoji="1" lang="en-US" altLang="ja-JP" sz="1100">
              <a:latin typeface="ＭＳ Ｐゴシック"/>
            </a:rPr>
            <a:t>(</a:t>
          </a:r>
          <a:r>
            <a:rPr kumimoji="1" lang="ja-JP" altLang="en-US" sz="1100">
              <a:latin typeface="ＭＳ Ｐゴシック"/>
            </a:rPr>
            <a:t>住民一人当たり</a:t>
          </a:r>
          <a:r>
            <a:rPr kumimoji="1" lang="en-US" altLang="ja-JP" sz="1100">
              <a:latin typeface="ＭＳ Ｐゴシック"/>
            </a:rPr>
            <a:t>125,411</a:t>
          </a:r>
          <a:r>
            <a:rPr kumimoji="1" lang="ja-JP" altLang="en-US" sz="1100">
              <a:latin typeface="ＭＳ Ｐゴシック"/>
            </a:rPr>
            <a:t>円</a:t>
          </a:r>
          <a:r>
            <a:rPr kumimoji="1" lang="en-US" altLang="ja-JP" sz="1100">
              <a:latin typeface="ＭＳ Ｐゴシック"/>
            </a:rPr>
            <a:t>)</a:t>
          </a:r>
          <a:r>
            <a:rPr kumimoji="1" lang="ja-JP" altLang="en-US" sz="1100">
              <a:latin typeface="ＭＳ Ｐゴシック"/>
            </a:rPr>
            <a:t>他多くの項目で全国平均、県内平均を上回っている。ただ、積立金</a:t>
          </a:r>
          <a:r>
            <a:rPr kumimoji="1" lang="en-US" altLang="ja-JP" sz="1100">
              <a:latin typeface="ＭＳ Ｐゴシック"/>
            </a:rPr>
            <a:t>(</a:t>
          </a:r>
          <a:r>
            <a:rPr kumimoji="1" lang="ja-JP" altLang="en-US" sz="1100">
              <a:latin typeface="ＭＳ Ｐゴシック"/>
            </a:rPr>
            <a:t>住民一人当たり</a:t>
          </a:r>
          <a:r>
            <a:rPr kumimoji="1" lang="en-US" altLang="ja-JP" sz="1100">
              <a:latin typeface="ＭＳ Ｐゴシック"/>
            </a:rPr>
            <a:t>21,786</a:t>
          </a:r>
          <a:r>
            <a:rPr kumimoji="1" lang="ja-JP" altLang="en-US" sz="1100">
              <a:latin typeface="ＭＳ Ｐゴシック"/>
            </a:rPr>
            <a:t>円</a:t>
          </a:r>
          <a:r>
            <a:rPr kumimoji="1" lang="en-US" altLang="ja-JP" sz="1100">
              <a:latin typeface="ＭＳ Ｐゴシック"/>
            </a:rPr>
            <a:t>)</a:t>
          </a:r>
          <a:r>
            <a:rPr kumimoji="1" lang="ja-JP" altLang="en-US" sz="1100">
              <a:latin typeface="ＭＳ Ｐゴシック"/>
            </a:rPr>
            <a:t>は平均を下回っているため、今後の財政運営を考えると積立を進めていく必要がある。</a:t>
          </a:r>
        </a:p>
        <a:p>
          <a:r>
            <a:rPr kumimoji="1" lang="ja-JP" altLang="en-US" sz="1100">
              <a:latin typeface="ＭＳ Ｐゴシック"/>
            </a:rPr>
            <a:t>　変動の大きなものについて、物件費</a:t>
          </a:r>
          <a:r>
            <a:rPr kumimoji="1" lang="en-US" altLang="ja-JP" sz="1100">
              <a:latin typeface="ＭＳ Ｐゴシック"/>
            </a:rPr>
            <a:t>(</a:t>
          </a:r>
          <a:r>
            <a:rPr kumimoji="1" lang="ja-JP" altLang="en-US" sz="1100">
              <a:latin typeface="ＭＳ Ｐゴシック"/>
            </a:rPr>
            <a:t>住民一人当たり</a:t>
          </a:r>
          <a:r>
            <a:rPr kumimoji="1" lang="en-US" altLang="ja-JP" sz="1100">
              <a:latin typeface="ＭＳ Ｐゴシック"/>
            </a:rPr>
            <a:t>125,411</a:t>
          </a:r>
          <a:r>
            <a:rPr kumimoji="1" lang="ja-JP" altLang="en-US" sz="1100">
              <a:latin typeface="ＭＳ Ｐゴシック"/>
            </a:rPr>
            <a:t>円</a:t>
          </a:r>
          <a:r>
            <a:rPr kumimoji="1" lang="en-US" altLang="ja-JP" sz="1100">
              <a:latin typeface="ＭＳ Ｐゴシック"/>
            </a:rPr>
            <a:t>)</a:t>
          </a:r>
          <a:r>
            <a:rPr kumimoji="1" lang="ja-JP" altLang="en-US" sz="1100">
              <a:latin typeface="ＭＳ Ｐゴシック"/>
            </a:rPr>
            <a:t>の上昇</a:t>
          </a:r>
          <a:r>
            <a:rPr kumimoji="1" lang="en-US" altLang="ja-JP" sz="1100">
              <a:latin typeface="ＭＳ Ｐゴシック"/>
            </a:rPr>
            <a:t>(</a:t>
          </a:r>
          <a:r>
            <a:rPr kumimoji="1" lang="ja-JP" altLang="en-US" sz="1100">
              <a:latin typeface="ＭＳ Ｐゴシック"/>
            </a:rPr>
            <a:t>上昇額</a:t>
          </a:r>
          <a:r>
            <a:rPr kumimoji="1" lang="en-US" altLang="ja-JP" sz="1100">
              <a:latin typeface="ＭＳ Ｐゴシック"/>
            </a:rPr>
            <a:t>16,118</a:t>
          </a:r>
          <a:r>
            <a:rPr kumimoji="1" lang="ja-JP" altLang="en-US" sz="1100">
              <a:latin typeface="ＭＳ Ｐゴシック"/>
            </a:rPr>
            <a:t>円</a:t>
          </a:r>
          <a:r>
            <a:rPr kumimoji="1" lang="en-US" altLang="ja-JP" sz="1100">
              <a:latin typeface="ＭＳ Ｐゴシック"/>
            </a:rPr>
            <a:t>)</a:t>
          </a:r>
          <a:r>
            <a:rPr kumimoji="1" lang="ja-JP" altLang="en-US" sz="1100">
              <a:latin typeface="ＭＳ Ｐゴシック"/>
            </a:rPr>
            <a:t>についてはシステム強靭化事業や地方創生に関する委託業務が執行されたことが大きな要因である。</a:t>
          </a:r>
        </a:p>
        <a:p>
          <a:r>
            <a:rPr kumimoji="1" lang="ja-JP" altLang="en-US" sz="1100">
              <a:latin typeface="ＭＳ Ｐゴシック"/>
            </a:rPr>
            <a:t>　また、歳出決算総額は、住民一人当たり</a:t>
          </a:r>
          <a:r>
            <a:rPr kumimoji="1" lang="en-US" altLang="ja-JP" sz="1100">
              <a:latin typeface="ＭＳ Ｐゴシック"/>
            </a:rPr>
            <a:t>532,156</a:t>
          </a:r>
          <a:r>
            <a:rPr kumimoji="1" lang="ja-JP" altLang="en-US" sz="1100">
              <a:latin typeface="ＭＳ Ｐゴシック"/>
            </a:rPr>
            <a:t>円となっており、人口規模が少なく減少率も高い</a:t>
          </a:r>
          <a:r>
            <a:rPr kumimoji="1" lang="en-US" altLang="ja-JP" sz="1100">
              <a:latin typeface="ＭＳ Ｐゴシック"/>
            </a:rPr>
            <a:t>(</a:t>
          </a:r>
          <a:r>
            <a:rPr kumimoji="1" lang="ja-JP" altLang="en-US" sz="1100">
              <a:latin typeface="ＭＳ Ｐゴシック"/>
            </a:rPr>
            <a:t>人口減少率△２．２％）町であることから、各経費について総額を削減しても一人あたり金額は高止まりをしているのが現状である。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滋賀県甲良町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7,263
7,215
13.63
4,020,875
3,865,046
123,766
2,359,228
2,806,659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40132</xdr:rowOff>
    </xdr:from>
    <xdr:to>
      <xdr:col>6</xdr:col>
      <xdr:colOff>511175</xdr:colOff>
      <xdr:row>34</xdr:row>
      <xdr:rowOff>117602</xdr:rowOff>
    </xdr:to>
    <xdr:cxnSp macro="">
      <xdr:nvCxnSpPr>
        <xdr:cNvPr id="61" name="直線コネクタ 60"/>
        <xdr:cNvCxnSpPr/>
      </xdr:nvCxnSpPr>
      <xdr:spPr>
        <a:xfrm>
          <a:off x="3797300" y="5869432"/>
          <a:ext cx="8382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67200</xdr:rowOff>
    </xdr:from>
    <xdr:ext cx="469744" cy="259045"/>
    <xdr:sp macro="" textlink="">
      <xdr:nvSpPr>
        <xdr:cNvPr id="62" name="議会費平均値テキスト"/>
        <xdr:cNvSpPr txBox="1"/>
      </xdr:nvSpPr>
      <xdr:spPr>
        <a:xfrm>
          <a:off x="4686300" y="572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40132</xdr:rowOff>
    </xdr:from>
    <xdr:to>
      <xdr:col>5</xdr:col>
      <xdr:colOff>358775</xdr:colOff>
      <xdr:row>34</xdr:row>
      <xdr:rowOff>116459</xdr:rowOff>
    </xdr:to>
    <xdr:cxnSp macro="">
      <xdr:nvCxnSpPr>
        <xdr:cNvPr id="64" name="直線コネクタ 63"/>
        <xdr:cNvCxnSpPr/>
      </xdr:nvCxnSpPr>
      <xdr:spPr>
        <a:xfrm flipV="1">
          <a:off x="2908300" y="5869432"/>
          <a:ext cx="889000" cy="7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93489</xdr:rowOff>
    </xdr:from>
    <xdr:ext cx="469744" cy="259045"/>
    <xdr:sp macro="" textlink="">
      <xdr:nvSpPr>
        <xdr:cNvPr id="66" name="テキスト ボックス 65"/>
        <xdr:cNvSpPr txBox="1"/>
      </xdr:nvSpPr>
      <xdr:spPr>
        <a:xfrm>
          <a:off x="3562427"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116459</xdr:rowOff>
    </xdr:from>
    <xdr:to>
      <xdr:col>4</xdr:col>
      <xdr:colOff>155575</xdr:colOff>
      <xdr:row>34</xdr:row>
      <xdr:rowOff>142113</xdr:rowOff>
    </xdr:to>
    <xdr:cxnSp macro="">
      <xdr:nvCxnSpPr>
        <xdr:cNvPr id="67" name="直線コネクタ 66"/>
        <xdr:cNvCxnSpPr/>
      </xdr:nvCxnSpPr>
      <xdr:spPr>
        <a:xfrm flipV="1">
          <a:off x="2019300" y="5945759"/>
          <a:ext cx="8890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27940</xdr:rowOff>
    </xdr:from>
    <xdr:to>
      <xdr:col>4</xdr:col>
      <xdr:colOff>206375</xdr:colOff>
      <xdr:row>34</xdr:row>
      <xdr:rowOff>129540</xdr:rowOff>
    </xdr:to>
    <xdr:sp macro="" textlink="">
      <xdr:nvSpPr>
        <xdr:cNvPr id="68" name="フローチャート : 判断 67"/>
        <xdr:cNvSpPr/>
      </xdr:nvSpPr>
      <xdr:spPr>
        <a:xfrm>
          <a:off x="2857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146067</xdr:rowOff>
    </xdr:from>
    <xdr:ext cx="469744" cy="259045"/>
    <xdr:sp macro="" textlink="">
      <xdr:nvSpPr>
        <xdr:cNvPr id="69" name="テキスト ボックス 68"/>
        <xdr:cNvSpPr txBox="1"/>
      </xdr:nvSpPr>
      <xdr:spPr>
        <a:xfrm>
          <a:off x="2673427"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81280</xdr:rowOff>
    </xdr:from>
    <xdr:to>
      <xdr:col>2</xdr:col>
      <xdr:colOff>638175</xdr:colOff>
      <xdr:row>34</xdr:row>
      <xdr:rowOff>142113</xdr:rowOff>
    </xdr:to>
    <xdr:cxnSp macro="">
      <xdr:nvCxnSpPr>
        <xdr:cNvPr id="70" name="直線コネクタ 69"/>
        <xdr:cNvCxnSpPr/>
      </xdr:nvCxnSpPr>
      <xdr:spPr>
        <a:xfrm>
          <a:off x="1130300" y="5910580"/>
          <a:ext cx="889000" cy="6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58801</xdr:rowOff>
    </xdr:from>
    <xdr:to>
      <xdr:col>3</xdr:col>
      <xdr:colOff>3175</xdr:colOff>
      <xdr:row>34</xdr:row>
      <xdr:rowOff>160401</xdr:rowOff>
    </xdr:to>
    <xdr:sp macro="" textlink="">
      <xdr:nvSpPr>
        <xdr:cNvPr id="71" name="フローチャート : 判断 70"/>
        <xdr:cNvSpPr/>
      </xdr:nvSpPr>
      <xdr:spPr>
        <a:xfrm>
          <a:off x="1968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5478</xdr:rowOff>
    </xdr:from>
    <xdr:ext cx="469744" cy="259045"/>
    <xdr:sp macro="" textlink="">
      <xdr:nvSpPr>
        <xdr:cNvPr id="72" name="テキスト ボックス 71"/>
        <xdr:cNvSpPr txBox="1"/>
      </xdr:nvSpPr>
      <xdr:spPr>
        <a:xfrm>
          <a:off x="1784427"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22479</xdr:rowOff>
    </xdr:from>
    <xdr:to>
      <xdr:col>1</xdr:col>
      <xdr:colOff>485775</xdr:colOff>
      <xdr:row>34</xdr:row>
      <xdr:rowOff>124079</xdr:rowOff>
    </xdr:to>
    <xdr:sp macro="" textlink="">
      <xdr:nvSpPr>
        <xdr:cNvPr id="73" name="フローチャート : 判断 72"/>
        <xdr:cNvSpPr/>
      </xdr:nvSpPr>
      <xdr:spPr>
        <a:xfrm>
          <a:off x="1079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140606</xdr:rowOff>
    </xdr:from>
    <xdr:ext cx="469744" cy="259045"/>
    <xdr:sp macro="" textlink="">
      <xdr:nvSpPr>
        <xdr:cNvPr id="74" name="テキスト ボックス 73"/>
        <xdr:cNvSpPr txBox="1"/>
      </xdr:nvSpPr>
      <xdr:spPr>
        <a:xfrm>
          <a:off x="895427" y="56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66802</xdr:rowOff>
    </xdr:from>
    <xdr:to>
      <xdr:col>6</xdr:col>
      <xdr:colOff>561975</xdr:colOff>
      <xdr:row>34</xdr:row>
      <xdr:rowOff>168402</xdr:rowOff>
    </xdr:to>
    <xdr:sp macro="" textlink="">
      <xdr:nvSpPr>
        <xdr:cNvPr id="80" name="円/楕円 79"/>
        <xdr:cNvSpPr/>
      </xdr:nvSpPr>
      <xdr:spPr>
        <a:xfrm>
          <a:off x="4584700" y="58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45229</xdr:rowOff>
    </xdr:from>
    <xdr:ext cx="469744" cy="259045"/>
    <xdr:sp macro="" textlink="">
      <xdr:nvSpPr>
        <xdr:cNvPr id="81" name="議会費該当値テキスト"/>
        <xdr:cNvSpPr txBox="1"/>
      </xdr:nvSpPr>
      <xdr:spPr>
        <a:xfrm>
          <a:off x="4686300" y="587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160782</xdr:rowOff>
    </xdr:from>
    <xdr:to>
      <xdr:col>5</xdr:col>
      <xdr:colOff>409575</xdr:colOff>
      <xdr:row>34</xdr:row>
      <xdr:rowOff>90932</xdr:rowOff>
    </xdr:to>
    <xdr:sp macro="" textlink="">
      <xdr:nvSpPr>
        <xdr:cNvPr id="82" name="円/楕円 81"/>
        <xdr:cNvSpPr/>
      </xdr:nvSpPr>
      <xdr:spPr>
        <a:xfrm>
          <a:off x="37465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107459</xdr:rowOff>
    </xdr:from>
    <xdr:ext cx="469744" cy="259045"/>
    <xdr:sp macro="" textlink="">
      <xdr:nvSpPr>
        <xdr:cNvPr id="83" name="テキスト ボックス 82"/>
        <xdr:cNvSpPr txBox="1"/>
      </xdr:nvSpPr>
      <xdr:spPr>
        <a:xfrm>
          <a:off x="3562427" y="559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65659</xdr:rowOff>
    </xdr:from>
    <xdr:to>
      <xdr:col>4</xdr:col>
      <xdr:colOff>206375</xdr:colOff>
      <xdr:row>34</xdr:row>
      <xdr:rowOff>167259</xdr:rowOff>
    </xdr:to>
    <xdr:sp macro="" textlink="">
      <xdr:nvSpPr>
        <xdr:cNvPr id="84" name="円/楕円 83"/>
        <xdr:cNvSpPr/>
      </xdr:nvSpPr>
      <xdr:spPr>
        <a:xfrm>
          <a:off x="2857500" y="58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158386</xdr:rowOff>
    </xdr:from>
    <xdr:ext cx="469744" cy="259045"/>
    <xdr:sp macro="" textlink="">
      <xdr:nvSpPr>
        <xdr:cNvPr id="85" name="テキスト ボックス 84"/>
        <xdr:cNvSpPr txBox="1"/>
      </xdr:nvSpPr>
      <xdr:spPr>
        <a:xfrm>
          <a:off x="2673427" y="598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91313</xdr:rowOff>
    </xdr:from>
    <xdr:to>
      <xdr:col>3</xdr:col>
      <xdr:colOff>3175</xdr:colOff>
      <xdr:row>35</xdr:row>
      <xdr:rowOff>21463</xdr:rowOff>
    </xdr:to>
    <xdr:sp macro="" textlink="">
      <xdr:nvSpPr>
        <xdr:cNvPr id="86" name="円/楕円 85"/>
        <xdr:cNvSpPr/>
      </xdr:nvSpPr>
      <xdr:spPr>
        <a:xfrm>
          <a:off x="1968500" y="592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12590</xdr:rowOff>
    </xdr:from>
    <xdr:ext cx="469744" cy="259045"/>
    <xdr:sp macro="" textlink="">
      <xdr:nvSpPr>
        <xdr:cNvPr id="87" name="テキスト ボックス 86"/>
        <xdr:cNvSpPr txBox="1"/>
      </xdr:nvSpPr>
      <xdr:spPr>
        <a:xfrm>
          <a:off x="1784427" y="601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30480</xdr:rowOff>
    </xdr:from>
    <xdr:to>
      <xdr:col>1</xdr:col>
      <xdr:colOff>485775</xdr:colOff>
      <xdr:row>34</xdr:row>
      <xdr:rowOff>132080</xdr:rowOff>
    </xdr:to>
    <xdr:sp macro="" textlink="">
      <xdr:nvSpPr>
        <xdr:cNvPr id="88" name="円/楕円 87"/>
        <xdr:cNvSpPr/>
      </xdr:nvSpPr>
      <xdr:spPr>
        <a:xfrm>
          <a:off x="10795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123207</xdr:rowOff>
    </xdr:from>
    <xdr:ext cx="469744" cy="259045"/>
    <xdr:sp macro="" textlink="">
      <xdr:nvSpPr>
        <xdr:cNvPr id="89" name="テキスト ボックス 88"/>
        <xdr:cNvSpPr txBox="1"/>
      </xdr:nvSpPr>
      <xdr:spPr>
        <a:xfrm>
          <a:off x="895427" y="595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90195</xdr:rowOff>
    </xdr:from>
    <xdr:to>
      <xdr:col>6</xdr:col>
      <xdr:colOff>511175</xdr:colOff>
      <xdr:row>58</xdr:row>
      <xdr:rowOff>101722</xdr:rowOff>
    </xdr:to>
    <xdr:cxnSp macro="">
      <xdr:nvCxnSpPr>
        <xdr:cNvPr id="116" name="直線コネクタ 115"/>
        <xdr:cNvCxnSpPr/>
      </xdr:nvCxnSpPr>
      <xdr:spPr>
        <a:xfrm flipV="1">
          <a:off x="3797300" y="10034295"/>
          <a:ext cx="838200" cy="1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101722</xdr:rowOff>
    </xdr:from>
    <xdr:to>
      <xdr:col>5</xdr:col>
      <xdr:colOff>358775</xdr:colOff>
      <xdr:row>58</xdr:row>
      <xdr:rowOff>107504</xdr:rowOff>
    </xdr:to>
    <xdr:cxnSp macro="">
      <xdr:nvCxnSpPr>
        <xdr:cNvPr id="119" name="直線コネクタ 118"/>
        <xdr:cNvCxnSpPr/>
      </xdr:nvCxnSpPr>
      <xdr:spPr>
        <a:xfrm flipV="1">
          <a:off x="2908300" y="10045822"/>
          <a:ext cx="889000" cy="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148543</xdr:rowOff>
    </xdr:from>
    <xdr:ext cx="599010" cy="259045"/>
    <xdr:sp macro="" textlink="">
      <xdr:nvSpPr>
        <xdr:cNvPr id="121" name="テキスト ボックス 120"/>
        <xdr:cNvSpPr txBox="1"/>
      </xdr:nvSpPr>
      <xdr:spPr>
        <a:xfrm>
          <a:off x="3497794" y="974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107504</xdr:rowOff>
    </xdr:from>
    <xdr:to>
      <xdr:col>4</xdr:col>
      <xdr:colOff>155575</xdr:colOff>
      <xdr:row>58</xdr:row>
      <xdr:rowOff>109084</xdr:rowOff>
    </xdr:to>
    <xdr:cxnSp macro="">
      <xdr:nvCxnSpPr>
        <xdr:cNvPr id="122" name="直線コネクタ 121"/>
        <xdr:cNvCxnSpPr/>
      </xdr:nvCxnSpPr>
      <xdr:spPr>
        <a:xfrm flipV="1">
          <a:off x="2019300" y="10051604"/>
          <a:ext cx="889000" cy="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36243</xdr:rowOff>
    </xdr:from>
    <xdr:to>
      <xdr:col>4</xdr:col>
      <xdr:colOff>206375</xdr:colOff>
      <xdr:row>58</xdr:row>
      <xdr:rowOff>137843</xdr:rowOff>
    </xdr:to>
    <xdr:sp macro="" textlink="">
      <xdr:nvSpPr>
        <xdr:cNvPr id="123" name="フローチャート : 判断 122"/>
        <xdr:cNvSpPr/>
      </xdr:nvSpPr>
      <xdr:spPr>
        <a:xfrm>
          <a:off x="2857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154370</xdr:rowOff>
    </xdr:from>
    <xdr:ext cx="599010" cy="259045"/>
    <xdr:sp macro="" textlink="">
      <xdr:nvSpPr>
        <xdr:cNvPr id="124" name="テキスト ボックス 123"/>
        <xdr:cNvSpPr txBox="1"/>
      </xdr:nvSpPr>
      <xdr:spPr>
        <a:xfrm>
          <a:off x="2608794" y="975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108492</xdr:rowOff>
    </xdr:from>
    <xdr:to>
      <xdr:col>2</xdr:col>
      <xdr:colOff>638175</xdr:colOff>
      <xdr:row>58</xdr:row>
      <xdr:rowOff>109084</xdr:rowOff>
    </xdr:to>
    <xdr:cxnSp macro="">
      <xdr:nvCxnSpPr>
        <xdr:cNvPr id="125" name="直線コネクタ 124"/>
        <xdr:cNvCxnSpPr/>
      </xdr:nvCxnSpPr>
      <xdr:spPr>
        <a:xfrm>
          <a:off x="1130300" y="10052592"/>
          <a:ext cx="889000" cy="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35339</xdr:rowOff>
    </xdr:from>
    <xdr:to>
      <xdr:col>3</xdr:col>
      <xdr:colOff>3175</xdr:colOff>
      <xdr:row>58</xdr:row>
      <xdr:rowOff>136939</xdr:rowOff>
    </xdr:to>
    <xdr:sp macro="" textlink="">
      <xdr:nvSpPr>
        <xdr:cNvPr id="126" name="フローチャート : 判断 125"/>
        <xdr:cNvSpPr/>
      </xdr:nvSpPr>
      <xdr:spPr>
        <a:xfrm>
          <a:off x="1968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153466</xdr:rowOff>
    </xdr:from>
    <xdr:ext cx="599010" cy="259045"/>
    <xdr:sp macro="" textlink="">
      <xdr:nvSpPr>
        <xdr:cNvPr id="127" name="テキスト ボックス 126"/>
        <xdr:cNvSpPr txBox="1"/>
      </xdr:nvSpPr>
      <xdr:spPr>
        <a:xfrm>
          <a:off x="1719794" y="975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16518</xdr:rowOff>
    </xdr:from>
    <xdr:to>
      <xdr:col>1</xdr:col>
      <xdr:colOff>485775</xdr:colOff>
      <xdr:row>58</xdr:row>
      <xdr:rowOff>118118</xdr:rowOff>
    </xdr:to>
    <xdr:sp macro="" textlink="">
      <xdr:nvSpPr>
        <xdr:cNvPr id="128" name="フローチャート : 判断 127"/>
        <xdr:cNvSpPr/>
      </xdr:nvSpPr>
      <xdr:spPr>
        <a:xfrm>
          <a:off x="1079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134645</xdr:rowOff>
    </xdr:from>
    <xdr:ext cx="599010" cy="259045"/>
    <xdr:sp macro="" textlink="">
      <xdr:nvSpPr>
        <xdr:cNvPr id="129" name="テキスト ボックス 128"/>
        <xdr:cNvSpPr txBox="1"/>
      </xdr:nvSpPr>
      <xdr:spPr>
        <a:xfrm>
          <a:off x="830794" y="97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39395</xdr:rowOff>
    </xdr:from>
    <xdr:to>
      <xdr:col>6</xdr:col>
      <xdr:colOff>561975</xdr:colOff>
      <xdr:row>58</xdr:row>
      <xdr:rowOff>140995</xdr:rowOff>
    </xdr:to>
    <xdr:sp macro="" textlink="">
      <xdr:nvSpPr>
        <xdr:cNvPr id="135" name="円/楕円 134"/>
        <xdr:cNvSpPr/>
      </xdr:nvSpPr>
      <xdr:spPr>
        <a:xfrm>
          <a:off x="4584700" y="998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6217</xdr:rowOff>
    </xdr:from>
    <xdr:ext cx="599010" cy="259045"/>
    <xdr:sp macro="" textlink="">
      <xdr:nvSpPr>
        <xdr:cNvPr id="136" name="総務費該当値テキスト"/>
        <xdr:cNvSpPr txBox="1"/>
      </xdr:nvSpPr>
      <xdr:spPr>
        <a:xfrm>
          <a:off x="4686300" y="9950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108,278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50922</xdr:rowOff>
    </xdr:from>
    <xdr:to>
      <xdr:col>5</xdr:col>
      <xdr:colOff>409575</xdr:colOff>
      <xdr:row>58</xdr:row>
      <xdr:rowOff>152522</xdr:rowOff>
    </xdr:to>
    <xdr:sp macro="" textlink="">
      <xdr:nvSpPr>
        <xdr:cNvPr id="137" name="円/楕円 136"/>
        <xdr:cNvSpPr/>
      </xdr:nvSpPr>
      <xdr:spPr>
        <a:xfrm>
          <a:off x="3746500" y="999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143649</xdr:rowOff>
    </xdr:from>
    <xdr:ext cx="534377" cy="259045"/>
    <xdr:sp macro="" textlink="">
      <xdr:nvSpPr>
        <xdr:cNvPr id="138" name="テキスト ボックス 137"/>
        <xdr:cNvSpPr txBox="1"/>
      </xdr:nvSpPr>
      <xdr:spPr>
        <a:xfrm>
          <a:off x="3530111" y="1008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83,066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56704</xdr:rowOff>
    </xdr:from>
    <xdr:to>
      <xdr:col>4</xdr:col>
      <xdr:colOff>206375</xdr:colOff>
      <xdr:row>58</xdr:row>
      <xdr:rowOff>158304</xdr:rowOff>
    </xdr:to>
    <xdr:sp macro="" textlink="">
      <xdr:nvSpPr>
        <xdr:cNvPr id="139" name="円/楕円 138"/>
        <xdr:cNvSpPr/>
      </xdr:nvSpPr>
      <xdr:spPr>
        <a:xfrm>
          <a:off x="2857500" y="1000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149431</xdr:rowOff>
    </xdr:from>
    <xdr:ext cx="534377" cy="259045"/>
    <xdr:sp macro="" textlink="">
      <xdr:nvSpPr>
        <xdr:cNvPr id="140" name="テキスト ボックス 139"/>
        <xdr:cNvSpPr txBox="1"/>
      </xdr:nvSpPr>
      <xdr:spPr>
        <a:xfrm>
          <a:off x="2641111" y="1009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70,421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58284</xdr:rowOff>
    </xdr:from>
    <xdr:to>
      <xdr:col>3</xdr:col>
      <xdr:colOff>3175</xdr:colOff>
      <xdr:row>58</xdr:row>
      <xdr:rowOff>159884</xdr:rowOff>
    </xdr:to>
    <xdr:sp macro="" textlink="">
      <xdr:nvSpPr>
        <xdr:cNvPr id="141" name="円/楕円 140"/>
        <xdr:cNvSpPr/>
      </xdr:nvSpPr>
      <xdr:spPr>
        <a:xfrm>
          <a:off x="1968500" y="1000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151011</xdr:rowOff>
    </xdr:from>
    <xdr:ext cx="534377" cy="259045"/>
    <xdr:sp macro="" textlink="">
      <xdr:nvSpPr>
        <xdr:cNvPr id="142" name="テキスト ボックス 141"/>
        <xdr:cNvSpPr txBox="1"/>
      </xdr:nvSpPr>
      <xdr:spPr>
        <a:xfrm>
          <a:off x="1752111" y="1009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66,964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57692</xdr:rowOff>
    </xdr:from>
    <xdr:to>
      <xdr:col>1</xdr:col>
      <xdr:colOff>485775</xdr:colOff>
      <xdr:row>58</xdr:row>
      <xdr:rowOff>159292</xdr:rowOff>
    </xdr:to>
    <xdr:sp macro="" textlink="">
      <xdr:nvSpPr>
        <xdr:cNvPr id="143" name="円/楕円 142"/>
        <xdr:cNvSpPr/>
      </xdr:nvSpPr>
      <xdr:spPr>
        <a:xfrm>
          <a:off x="1079500" y="1000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150419</xdr:rowOff>
    </xdr:from>
    <xdr:ext cx="534377" cy="259045"/>
    <xdr:sp macro="" textlink="">
      <xdr:nvSpPr>
        <xdr:cNvPr id="144" name="テキスト ボックス 143"/>
        <xdr:cNvSpPr txBox="1"/>
      </xdr:nvSpPr>
      <xdr:spPr>
        <a:xfrm>
          <a:off x="863111" y="1009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104074</xdr:rowOff>
    </xdr:from>
    <xdr:to>
      <xdr:col>6</xdr:col>
      <xdr:colOff>511175</xdr:colOff>
      <xdr:row>76</xdr:row>
      <xdr:rowOff>120351</xdr:rowOff>
    </xdr:to>
    <xdr:cxnSp macro="">
      <xdr:nvCxnSpPr>
        <xdr:cNvPr id="172" name="直線コネクタ 171"/>
        <xdr:cNvCxnSpPr/>
      </xdr:nvCxnSpPr>
      <xdr:spPr>
        <a:xfrm flipV="1">
          <a:off x="3797300" y="13134274"/>
          <a:ext cx="8382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136154</xdr:rowOff>
    </xdr:from>
    <xdr:ext cx="599010" cy="259045"/>
    <xdr:sp macro="" textlink="">
      <xdr:nvSpPr>
        <xdr:cNvPr id="173" name="民生費平均値テキスト"/>
        <xdr:cNvSpPr txBox="1"/>
      </xdr:nvSpPr>
      <xdr:spPr>
        <a:xfrm>
          <a:off x="4686300" y="1316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120351</xdr:rowOff>
    </xdr:from>
    <xdr:to>
      <xdr:col>5</xdr:col>
      <xdr:colOff>358775</xdr:colOff>
      <xdr:row>76</xdr:row>
      <xdr:rowOff>168974</xdr:rowOff>
    </xdr:to>
    <xdr:cxnSp macro="">
      <xdr:nvCxnSpPr>
        <xdr:cNvPr id="175" name="直線コネクタ 174"/>
        <xdr:cNvCxnSpPr/>
      </xdr:nvCxnSpPr>
      <xdr:spPr>
        <a:xfrm flipV="1">
          <a:off x="2908300" y="13150551"/>
          <a:ext cx="889000" cy="4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73193</xdr:rowOff>
    </xdr:from>
    <xdr:ext cx="599010" cy="259045"/>
    <xdr:sp macro="" textlink="">
      <xdr:nvSpPr>
        <xdr:cNvPr id="177" name="テキスト ボックス 176"/>
        <xdr:cNvSpPr txBox="1"/>
      </xdr:nvSpPr>
      <xdr:spPr>
        <a:xfrm>
          <a:off x="3497794" y="13274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168974</xdr:rowOff>
    </xdr:from>
    <xdr:to>
      <xdr:col>4</xdr:col>
      <xdr:colOff>155575</xdr:colOff>
      <xdr:row>77</xdr:row>
      <xdr:rowOff>37836</xdr:rowOff>
    </xdr:to>
    <xdr:cxnSp macro="">
      <xdr:nvCxnSpPr>
        <xdr:cNvPr id="178" name="直線コネクタ 177"/>
        <xdr:cNvCxnSpPr/>
      </xdr:nvCxnSpPr>
      <xdr:spPr>
        <a:xfrm flipV="1">
          <a:off x="2019300" y="13199174"/>
          <a:ext cx="889000" cy="4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146179</xdr:rowOff>
    </xdr:from>
    <xdr:to>
      <xdr:col>4</xdr:col>
      <xdr:colOff>206375</xdr:colOff>
      <xdr:row>77</xdr:row>
      <xdr:rowOff>76329</xdr:rowOff>
    </xdr:to>
    <xdr:sp macro="" textlink="">
      <xdr:nvSpPr>
        <xdr:cNvPr id="179" name="フローチャート : 判断 178"/>
        <xdr:cNvSpPr/>
      </xdr:nvSpPr>
      <xdr:spPr>
        <a:xfrm>
          <a:off x="2857500" y="1317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67456</xdr:rowOff>
    </xdr:from>
    <xdr:ext cx="599010" cy="259045"/>
    <xdr:sp macro="" textlink="">
      <xdr:nvSpPr>
        <xdr:cNvPr id="180" name="テキスト ボックス 179"/>
        <xdr:cNvSpPr txBox="1"/>
      </xdr:nvSpPr>
      <xdr:spPr>
        <a:xfrm>
          <a:off x="2608794" y="1326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37836</xdr:rowOff>
    </xdr:from>
    <xdr:to>
      <xdr:col>2</xdr:col>
      <xdr:colOff>638175</xdr:colOff>
      <xdr:row>77</xdr:row>
      <xdr:rowOff>39957</xdr:rowOff>
    </xdr:to>
    <xdr:cxnSp macro="">
      <xdr:nvCxnSpPr>
        <xdr:cNvPr id="181" name="直線コネクタ 180"/>
        <xdr:cNvCxnSpPr/>
      </xdr:nvCxnSpPr>
      <xdr:spPr>
        <a:xfrm flipV="1">
          <a:off x="1130300" y="13239486"/>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45064</xdr:rowOff>
    </xdr:from>
    <xdr:to>
      <xdr:col>3</xdr:col>
      <xdr:colOff>3175</xdr:colOff>
      <xdr:row>77</xdr:row>
      <xdr:rowOff>146664</xdr:rowOff>
    </xdr:to>
    <xdr:sp macro="" textlink="">
      <xdr:nvSpPr>
        <xdr:cNvPr id="182" name="フローチャート : 判断 181"/>
        <xdr:cNvSpPr/>
      </xdr:nvSpPr>
      <xdr:spPr>
        <a:xfrm>
          <a:off x="1968500" y="1324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137791</xdr:rowOff>
    </xdr:from>
    <xdr:ext cx="599010" cy="259045"/>
    <xdr:sp macro="" textlink="">
      <xdr:nvSpPr>
        <xdr:cNvPr id="183" name="テキスト ボックス 182"/>
        <xdr:cNvSpPr txBox="1"/>
      </xdr:nvSpPr>
      <xdr:spPr>
        <a:xfrm>
          <a:off x="1719794" y="1333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48958</xdr:rowOff>
    </xdr:from>
    <xdr:to>
      <xdr:col>1</xdr:col>
      <xdr:colOff>485775</xdr:colOff>
      <xdr:row>77</xdr:row>
      <xdr:rowOff>150558</xdr:rowOff>
    </xdr:to>
    <xdr:sp macro="" textlink="">
      <xdr:nvSpPr>
        <xdr:cNvPr id="184" name="フローチャート : 判断 183"/>
        <xdr:cNvSpPr/>
      </xdr:nvSpPr>
      <xdr:spPr>
        <a:xfrm>
          <a:off x="1079500" y="1325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141685</xdr:rowOff>
    </xdr:from>
    <xdr:ext cx="599010" cy="259045"/>
    <xdr:sp macro="" textlink="">
      <xdr:nvSpPr>
        <xdr:cNvPr id="185" name="テキスト ボックス 184"/>
        <xdr:cNvSpPr txBox="1"/>
      </xdr:nvSpPr>
      <xdr:spPr>
        <a:xfrm>
          <a:off x="830794" y="1334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53274</xdr:rowOff>
    </xdr:from>
    <xdr:to>
      <xdr:col>6</xdr:col>
      <xdr:colOff>561975</xdr:colOff>
      <xdr:row>76</xdr:row>
      <xdr:rowOff>154874</xdr:rowOff>
    </xdr:to>
    <xdr:sp macro="" textlink="">
      <xdr:nvSpPr>
        <xdr:cNvPr id="191" name="円/楕円 190"/>
        <xdr:cNvSpPr/>
      </xdr:nvSpPr>
      <xdr:spPr>
        <a:xfrm>
          <a:off x="4584700" y="1308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76152</xdr:rowOff>
    </xdr:from>
    <xdr:ext cx="599010" cy="259045"/>
    <xdr:sp macro="" textlink="">
      <xdr:nvSpPr>
        <xdr:cNvPr id="192" name="民生費該当値テキスト"/>
        <xdr:cNvSpPr txBox="1"/>
      </xdr:nvSpPr>
      <xdr:spPr>
        <a:xfrm>
          <a:off x="4686300" y="12934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182,792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69551</xdr:rowOff>
    </xdr:from>
    <xdr:to>
      <xdr:col>5</xdr:col>
      <xdr:colOff>409575</xdr:colOff>
      <xdr:row>76</xdr:row>
      <xdr:rowOff>171151</xdr:rowOff>
    </xdr:to>
    <xdr:sp macro="" textlink="">
      <xdr:nvSpPr>
        <xdr:cNvPr id="193" name="円/楕円 192"/>
        <xdr:cNvSpPr/>
      </xdr:nvSpPr>
      <xdr:spPr>
        <a:xfrm>
          <a:off x="3746500" y="130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16229</xdr:rowOff>
    </xdr:from>
    <xdr:ext cx="599010" cy="259045"/>
    <xdr:sp macro="" textlink="">
      <xdr:nvSpPr>
        <xdr:cNvPr id="194" name="テキスト ボックス 193"/>
        <xdr:cNvSpPr txBox="1"/>
      </xdr:nvSpPr>
      <xdr:spPr>
        <a:xfrm>
          <a:off x="3497794" y="1287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179,232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118174</xdr:rowOff>
    </xdr:from>
    <xdr:to>
      <xdr:col>4</xdr:col>
      <xdr:colOff>206375</xdr:colOff>
      <xdr:row>77</xdr:row>
      <xdr:rowOff>48324</xdr:rowOff>
    </xdr:to>
    <xdr:sp macro="" textlink="">
      <xdr:nvSpPr>
        <xdr:cNvPr id="195" name="円/楕円 194"/>
        <xdr:cNvSpPr/>
      </xdr:nvSpPr>
      <xdr:spPr>
        <a:xfrm>
          <a:off x="2857500" y="131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64851</xdr:rowOff>
    </xdr:from>
    <xdr:ext cx="599010" cy="259045"/>
    <xdr:sp macro="" textlink="">
      <xdr:nvSpPr>
        <xdr:cNvPr id="196" name="テキスト ボックス 195"/>
        <xdr:cNvSpPr txBox="1"/>
      </xdr:nvSpPr>
      <xdr:spPr>
        <a:xfrm>
          <a:off x="2608794" y="1292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168,597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158486</xdr:rowOff>
    </xdr:from>
    <xdr:to>
      <xdr:col>3</xdr:col>
      <xdr:colOff>3175</xdr:colOff>
      <xdr:row>77</xdr:row>
      <xdr:rowOff>88636</xdr:rowOff>
    </xdr:to>
    <xdr:sp macro="" textlink="">
      <xdr:nvSpPr>
        <xdr:cNvPr id="197" name="円/楕円 196"/>
        <xdr:cNvSpPr/>
      </xdr:nvSpPr>
      <xdr:spPr>
        <a:xfrm>
          <a:off x="1968500" y="1318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105163</xdr:rowOff>
    </xdr:from>
    <xdr:ext cx="599010" cy="259045"/>
    <xdr:sp macro="" textlink="">
      <xdr:nvSpPr>
        <xdr:cNvPr id="198" name="テキスト ボックス 197"/>
        <xdr:cNvSpPr txBox="1"/>
      </xdr:nvSpPr>
      <xdr:spPr>
        <a:xfrm>
          <a:off x="1719794" y="12963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159,780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160607</xdr:rowOff>
    </xdr:from>
    <xdr:to>
      <xdr:col>1</xdr:col>
      <xdr:colOff>485775</xdr:colOff>
      <xdr:row>77</xdr:row>
      <xdr:rowOff>90757</xdr:rowOff>
    </xdr:to>
    <xdr:sp macro="" textlink="">
      <xdr:nvSpPr>
        <xdr:cNvPr id="199" name="円/楕円 198"/>
        <xdr:cNvSpPr/>
      </xdr:nvSpPr>
      <xdr:spPr>
        <a:xfrm>
          <a:off x="1079500" y="1319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107284</xdr:rowOff>
    </xdr:from>
    <xdr:ext cx="599010" cy="259045"/>
    <xdr:sp macro="" textlink="">
      <xdr:nvSpPr>
        <xdr:cNvPr id="200" name="テキスト ボックス 199"/>
        <xdr:cNvSpPr txBox="1"/>
      </xdr:nvSpPr>
      <xdr:spPr>
        <a:xfrm>
          <a:off x="830794" y="1296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78081</xdr:rowOff>
    </xdr:from>
    <xdr:to>
      <xdr:col>6</xdr:col>
      <xdr:colOff>511175</xdr:colOff>
      <xdr:row>98</xdr:row>
      <xdr:rowOff>78167</xdr:rowOff>
    </xdr:to>
    <xdr:cxnSp macro="">
      <xdr:nvCxnSpPr>
        <xdr:cNvPr id="227" name="直線コネクタ 226"/>
        <xdr:cNvCxnSpPr/>
      </xdr:nvCxnSpPr>
      <xdr:spPr>
        <a:xfrm>
          <a:off x="3797300" y="16880181"/>
          <a:ext cx="83820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28"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67194</xdr:rowOff>
    </xdr:from>
    <xdr:to>
      <xdr:col>5</xdr:col>
      <xdr:colOff>358775</xdr:colOff>
      <xdr:row>98</xdr:row>
      <xdr:rowOff>78081</xdr:rowOff>
    </xdr:to>
    <xdr:cxnSp macro="">
      <xdr:nvCxnSpPr>
        <xdr:cNvPr id="230" name="直線コネクタ 229"/>
        <xdr:cNvCxnSpPr/>
      </xdr:nvCxnSpPr>
      <xdr:spPr>
        <a:xfrm>
          <a:off x="2908300" y="16869294"/>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74953</xdr:rowOff>
    </xdr:from>
    <xdr:ext cx="534377" cy="259045"/>
    <xdr:sp macro="" textlink="">
      <xdr:nvSpPr>
        <xdr:cNvPr id="232" name="テキスト ボックス 231"/>
        <xdr:cNvSpPr txBox="1"/>
      </xdr:nvSpPr>
      <xdr:spPr>
        <a:xfrm>
          <a:off x="3530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67194</xdr:rowOff>
    </xdr:from>
    <xdr:to>
      <xdr:col>4</xdr:col>
      <xdr:colOff>155575</xdr:colOff>
      <xdr:row>98</xdr:row>
      <xdr:rowOff>83003</xdr:rowOff>
    </xdr:to>
    <xdr:cxnSp macro="">
      <xdr:nvCxnSpPr>
        <xdr:cNvPr id="233" name="直線コネクタ 232"/>
        <xdr:cNvCxnSpPr/>
      </xdr:nvCxnSpPr>
      <xdr:spPr>
        <a:xfrm flipV="1">
          <a:off x="2019300" y="16869294"/>
          <a:ext cx="889000" cy="1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129172</xdr:rowOff>
    </xdr:from>
    <xdr:to>
      <xdr:col>4</xdr:col>
      <xdr:colOff>206375</xdr:colOff>
      <xdr:row>98</xdr:row>
      <xdr:rowOff>59322</xdr:rowOff>
    </xdr:to>
    <xdr:sp macro="" textlink="">
      <xdr:nvSpPr>
        <xdr:cNvPr id="234" name="フローチャート : 判断 233"/>
        <xdr:cNvSpPr/>
      </xdr:nvSpPr>
      <xdr:spPr>
        <a:xfrm>
          <a:off x="2857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75849</xdr:rowOff>
    </xdr:from>
    <xdr:ext cx="534377" cy="259045"/>
    <xdr:sp macro="" textlink="">
      <xdr:nvSpPr>
        <xdr:cNvPr id="235" name="テキスト ボックス 234"/>
        <xdr:cNvSpPr txBox="1"/>
      </xdr:nvSpPr>
      <xdr:spPr>
        <a:xfrm>
          <a:off x="2641111" y="165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80454</xdr:rowOff>
    </xdr:from>
    <xdr:to>
      <xdr:col>2</xdr:col>
      <xdr:colOff>638175</xdr:colOff>
      <xdr:row>98</xdr:row>
      <xdr:rowOff>83003</xdr:rowOff>
    </xdr:to>
    <xdr:cxnSp macro="">
      <xdr:nvCxnSpPr>
        <xdr:cNvPr id="236" name="直線コネクタ 235"/>
        <xdr:cNvCxnSpPr/>
      </xdr:nvCxnSpPr>
      <xdr:spPr>
        <a:xfrm>
          <a:off x="1130300" y="16882554"/>
          <a:ext cx="889000" cy="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128693</xdr:rowOff>
    </xdr:from>
    <xdr:to>
      <xdr:col>3</xdr:col>
      <xdr:colOff>3175</xdr:colOff>
      <xdr:row>98</xdr:row>
      <xdr:rowOff>58843</xdr:rowOff>
    </xdr:to>
    <xdr:sp macro="" textlink="">
      <xdr:nvSpPr>
        <xdr:cNvPr id="237" name="フローチャート : 判断 236"/>
        <xdr:cNvSpPr/>
      </xdr:nvSpPr>
      <xdr:spPr>
        <a:xfrm>
          <a:off x="1968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75370</xdr:rowOff>
    </xdr:from>
    <xdr:ext cx="534377" cy="259045"/>
    <xdr:sp macro="" textlink="">
      <xdr:nvSpPr>
        <xdr:cNvPr id="238" name="テキスト ボックス 237"/>
        <xdr:cNvSpPr txBox="1"/>
      </xdr:nvSpPr>
      <xdr:spPr>
        <a:xfrm>
          <a:off x="1752111" y="165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135029</xdr:rowOff>
    </xdr:from>
    <xdr:to>
      <xdr:col>1</xdr:col>
      <xdr:colOff>485775</xdr:colOff>
      <xdr:row>98</xdr:row>
      <xdr:rowOff>65179</xdr:rowOff>
    </xdr:to>
    <xdr:sp macro="" textlink="">
      <xdr:nvSpPr>
        <xdr:cNvPr id="239" name="フローチャート : 判断 238"/>
        <xdr:cNvSpPr/>
      </xdr:nvSpPr>
      <xdr:spPr>
        <a:xfrm>
          <a:off x="1079500" y="1676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81706</xdr:rowOff>
    </xdr:from>
    <xdr:ext cx="534377" cy="259045"/>
    <xdr:sp macro="" textlink="">
      <xdr:nvSpPr>
        <xdr:cNvPr id="240" name="テキスト ボックス 239"/>
        <xdr:cNvSpPr txBox="1"/>
      </xdr:nvSpPr>
      <xdr:spPr>
        <a:xfrm>
          <a:off x="863111" y="1654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27367</xdr:rowOff>
    </xdr:from>
    <xdr:to>
      <xdr:col>6</xdr:col>
      <xdr:colOff>561975</xdr:colOff>
      <xdr:row>98</xdr:row>
      <xdr:rowOff>128967</xdr:rowOff>
    </xdr:to>
    <xdr:sp macro="" textlink="">
      <xdr:nvSpPr>
        <xdr:cNvPr id="246" name="円/楕円 245"/>
        <xdr:cNvSpPr/>
      </xdr:nvSpPr>
      <xdr:spPr>
        <a:xfrm>
          <a:off x="4584700" y="1682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113744</xdr:rowOff>
    </xdr:from>
    <xdr:ext cx="534377" cy="259045"/>
    <xdr:sp macro="" textlink="">
      <xdr:nvSpPr>
        <xdr:cNvPr id="247" name="衛生費該当値テキスト"/>
        <xdr:cNvSpPr txBox="1"/>
      </xdr:nvSpPr>
      <xdr:spPr>
        <a:xfrm>
          <a:off x="4686300" y="1674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26,917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27281</xdr:rowOff>
    </xdr:from>
    <xdr:to>
      <xdr:col>5</xdr:col>
      <xdr:colOff>409575</xdr:colOff>
      <xdr:row>98</xdr:row>
      <xdr:rowOff>128881</xdr:rowOff>
    </xdr:to>
    <xdr:sp macro="" textlink="">
      <xdr:nvSpPr>
        <xdr:cNvPr id="248" name="円/楕円 247"/>
        <xdr:cNvSpPr/>
      </xdr:nvSpPr>
      <xdr:spPr>
        <a:xfrm>
          <a:off x="3746500" y="1682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120008</xdr:rowOff>
    </xdr:from>
    <xdr:ext cx="534377" cy="259045"/>
    <xdr:sp macro="" textlink="">
      <xdr:nvSpPr>
        <xdr:cNvPr id="249" name="テキスト ボックス 248"/>
        <xdr:cNvSpPr txBox="1"/>
      </xdr:nvSpPr>
      <xdr:spPr>
        <a:xfrm>
          <a:off x="3530111" y="169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16394</xdr:rowOff>
    </xdr:from>
    <xdr:to>
      <xdr:col>4</xdr:col>
      <xdr:colOff>206375</xdr:colOff>
      <xdr:row>98</xdr:row>
      <xdr:rowOff>117994</xdr:rowOff>
    </xdr:to>
    <xdr:sp macro="" textlink="">
      <xdr:nvSpPr>
        <xdr:cNvPr id="250" name="円/楕円 249"/>
        <xdr:cNvSpPr/>
      </xdr:nvSpPr>
      <xdr:spPr>
        <a:xfrm>
          <a:off x="2857500" y="168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109121</xdr:rowOff>
    </xdr:from>
    <xdr:ext cx="534377" cy="259045"/>
    <xdr:sp macro="" textlink="">
      <xdr:nvSpPr>
        <xdr:cNvPr id="251" name="テキスト ボックス 250"/>
        <xdr:cNvSpPr txBox="1"/>
      </xdr:nvSpPr>
      <xdr:spPr>
        <a:xfrm>
          <a:off x="2641111" y="1691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31,717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32203</xdr:rowOff>
    </xdr:from>
    <xdr:to>
      <xdr:col>3</xdr:col>
      <xdr:colOff>3175</xdr:colOff>
      <xdr:row>98</xdr:row>
      <xdr:rowOff>133803</xdr:rowOff>
    </xdr:to>
    <xdr:sp macro="" textlink="">
      <xdr:nvSpPr>
        <xdr:cNvPr id="252" name="円/楕円 251"/>
        <xdr:cNvSpPr/>
      </xdr:nvSpPr>
      <xdr:spPr>
        <a:xfrm>
          <a:off x="1968500" y="1683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124930</xdr:rowOff>
    </xdr:from>
    <xdr:ext cx="534377" cy="259045"/>
    <xdr:sp macro="" textlink="">
      <xdr:nvSpPr>
        <xdr:cNvPr id="253" name="テキスト ボックス 252"/>
        <xdr:cNvSpPr txBox="1"/>
      </xdr:nvSpPr>
      <xdr:spPr>
        <a:xfrm>
          <a:off x="1752111" y="169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24,802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29654</xdr:rowOff>
    </xdr:from>
    <xdr:to>
      <xdr:col>1</xdr:col>
      <xdr:colOff>485775</xdr:colOff>
      <xdr:row>98</xdr:row>
      <xdr:rowOff>131254</xdr:rowOff>
    </xdr:to>
    <xdr:sp macro="" textlink="">
      <xdr:nvSpPr>
        <xdr:cNvPr id="254" name="円/楕円 253"/>
        <xdr:cNvSpPr/>
      </xdr:nvSpPr>
      <xdr:spPr>
        <a:xfrm>
          <a:off x="1079500" y="1683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122381</xdr:rowOff>
    </xdr:from>
    <xdr:ext cx="534377" cy="259045"/>
    <xdr:sp macro="" textlink="">
      <xdr:nvSpPr>
        <xdr:cNvPr id="255" name="テキスト ボックス 254"/>
        <xdr:cNvSpPr txBox="1"/>
      </xdr:nvSpPr>
      <xdr:spPr>
        <a:xfrm>
          <a:off x="863111" y="1692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41402</xdr:rowOff>
    </xdr:from>
    <xdr:to>
      <xdr:col>15</xdr:col>
      <xdr:colOff>180975</xdr:colOff>
      <xdr:row>39</xdr:row>
      <xdr:rowOff>41440</xdr:rowOff>
    </xdr:to>
    <xdr:cxnSp macro="">
      <xdr:nvCxnSpPr>
        <xdr:cNvPr id="284" name="直線コネクタ 283"/>
        <xdr:cNvCxnSpPr/>
      </xdr:nvCxnSpPr>
      <xdr:spPr>
        <a:xfrm>
          <a:off x="9639300" y="6727952"/>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41287</xdr:rowOff>
    </xdr:from>
    <xdr:to>
      <xdr:col>14</xdr:col>
      <xdr:colOff>28575</xdr:colOff>
      <xdr:row>39</xdr:row>
      <xdr:rowOff>41402</xdr:rowOff>
    </xdr:to>
    <xdr:cxnSp macro="">
      <xdr:nvCxnSpPr>
        <xdr:cNvPr id="287" name="直線コネクタ 286"/>
        <xdr:cNvCxnSpPr/>
      </xdr:nvCxnSpPr>
      <xdr:spPr>
        <a:xfrm>
          <a:off x="8750300" y="6727837"/>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63657</xdr:rowOff>
    </xdr:from>
    <xdr:ext cx="469744" cy="259045"/>
    <xdr:sp macro="" textlink="">
      <xdr:nvSpPr>
        <xdr:cNvPr id="289" name="テキスト ボックス 288"/>
        <xdr:cNvSpPr txBox="1"/>
      </xdr:nvSpPr>
      <xdr:spPr>
        <a:xfrm>
          <a:off x="9404427" y="64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8369</xdr:rowOff>
    </xdr:from>
    <xdr:to>
      <xdr:col>12</xdr:col>
      <xdr:colOff>511175</xdr:colOff>
      <xdr:row>39</xdr:row>
      <xdr:rowOff>41287</xdr:rowOff>
    </xdr:to>
    <xdr:cxnSp macro="">
      <xdr:nvCxnSpPr>
        <xdr:cNvPr id="290" name="直線コネクタ 289"/>
        <xdr:cNvCxnSpPr/>
      </xdr:nvCxnSpPr>
      <xdr:spPr>
        <a:xfrm>
          <a:off x="7861300" y="6694919"/>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99758</xdr:rowOff>
    </xdr:from>
    <xdr:to>
      <xdr:col>12</xdr:col>
      <xdr:colOff>561975</xdr:colOff>
      <xdr:row>39</xdr:row>
      <xdr:rowOff>29908</xdr:rowOff>
    </xdr:to>
    <xdr:sp macro="" textlink="">
      <xdr:nvSpPr>
        <xdr:cNvPr id="291" name="フローチャート : 判断 290"/>
        <xdr:cNvSpPr/>
      </xdr:nvSpPr>
      <xdr:spPr>
        <a:xfrm>
          <a:off x="8699500" y="661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46436</xdr:rowOff>
    </xdr:from>
    <xdr:ext cx="469744" cy="259045"/>
    <xdr:sp macro="" textlink="">
      <xdr:nvSpPr>
        <xdr:cNvPr id="292" name="テキスト ボックス 291"/>
        <xdr:cNvSpPr txBox="1"/>
      </xdr:nvSpPr>
      <xdr:spPr>
        <a:xfrm>
          <a:off x="8515427" y="639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13703</xdr:rowOff>
    </xdr:from>
    <xdr:to>
      <xdr:col>11</xdr:col>
      <xdr:colOff>307975</xdr:colOff>
      <xdr:row>39</xdr:row>
      <xdr:rowOff>8369</xdr:rowOff>
    </xdr:to>
    <xdr:cxnSp macro="">
      <xdr:nvCxnSpPr>
        <xdr:cNvPr id="293" name="直線コネクタ 292"/>
        <xdr:cNvCxnSpPr/>
      </xdr:nvCxnSpPr>
      <xdr:spPr>
        <a:xfrm>
          <a:off x="6972300" y="6528803"/>
          <a:ext cx="889000" cy="16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26683</xdr:rowOff>
    </xdr:from>
    <xdr:to>
      <xdr:col>11</xdr:col>
      <xdr:colOff>358775</xdr:colOff>
      <xdr:row>38</xdr:row>
      <xdr:rowOff>128283</xdr:rowOff>
    </xdr:to>
    <xdr:sp macro="" textlink="">
      <xdr:nvSpPr>
        <xdr:cNvPr id="294" name="フローチャート : 判断 293"/>
        <xdr:cNvSpPr/>
      </xdr:nvSpPr>
      <xdr:spPr>
        <a:xfrm>
          <a:off x="7810500" y="654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144810</xdr:rowOff>
    </xdr:from>
    <xdr:ext cx="469744" cy="259045"/>
    <xdr:sp macro="" textlink="">
      <xdr:nvSpPr>
        <xdr:cNvPr id="295" name="テキスト ボックス 294"/>
        <xdr:cNvSpPr txBox="1"/>
      </xdr:nvSpPr>
      <xdr:spPr>
        <a:xfrm>
          <a:off x="7626427" y="631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22796</xdr:rowOff>
    </xdr:from>
    <xdr:to>
      <xdr:col>10</xdr:col>
      <xdr:colOff>155575</xdr:colOff>
      <xdr:row>38</xdr:row>
      <xdr:rowOff>124396</xdr:rowOff>
    </xdr:to>
    <xdr:sp macro="" textlink="">
      <xdr:nvSpPr>
        <xdr:cNvPr id="296" name="フローチャート : 判断 295"/>
        <xdr:cNvSpPr/>
      </xdr:nvSpPr>
      <xdr:spPr>
        <a:xfrm>
          <a:off x="6921500" y="653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115523</xdr:rowOff>
    </xdr:from>
    <xdr:ext cx="469744" cy="259045"/>
    <xdr:sp macro="" textlink="">
      <xdr:nvSpPr>
        <xdr:cNvPr id="297" name="テキスト ボックス 296"/>
        <xdr:cNvSpPr txBox="1"/>
      </xdr:nvSpPr>
      <xdr:spPr>
        <a:xfrm>
          <a:off x="6737427" y="66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162090</xdr:rowOff>
    </xdr:from>
    <xdr:to>
      <xdr:col>15</xdr:col>
      <xdr:colOff>231775</xdr:colOff>
      <xdr:row>39</xdr:row>
      <xdr:rowOff>92240</xdr:rowOff>
    </xdr:to>
    <xdr:sp macro="" textlink="">
      <xdr:nvSpPr>
        <xdr:cNvPr id="303" name="円/楕円 302"/>
        <xdr:cNvSpPr/>
      </xdr:nvSpPr>
      <xdr:spPr>
        <a:xfrm>
          <a:off x="10426700" y="66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108627</xdr:rowOff>
    </xdr:from>
    <xdr:ext cx="313932" cy="259045"/>
    <xdr:sp macro="" textlink="">
      <xdr:nvSpPr>
        <xdr:cNvPr id="304" name="労働費該当値テキスト"/>
        <xdr:cNvSpPr txBox="1"/>
      </xdr:nvSpPr>
      <xdr:spPr>
        <a:xfrm>
          <a:off x="10528300" y="6623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162052</xdr:rowOff>
    </xdr:from>
    <xdr:to>
      <xdr:col>14</xdr:col>
      <xdr:colOff>79375</xdr:colOff>
      <xdr:row>39</xdr:row>
      <xdr:rowOff>92202</xdr:rowOff>
    </xdr:to>
    <xdr:sp macro="" textlink="">
      <xdr:nvSpPr>
        <xdr:cNvPr id="305" name="円/楕円 304"/>
        <xdr:cNvSpPr/>
      </xdr:nvSpPr>
      <xdr:spPr>
        <a:xfrm>
          <a:off x="9588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83329</xdr:rowOff>
    </xdr:from>
    <xdr:ext cx="313932" cy="259045"/>
    <xdr:sp macro="" textlink="">
      <xdr:nvSpPr>
        <xdr:cNvPr id="306" name="テキスト ボックス 305"/>
        <xdr:cNvSpPr txBox="1"/>
      </xdr:nvSpPr>
      <xdr:spPr>
        <a:xfrm>
          <a:off x="9482333" y="6769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161937</xdr:rowOff>
    </xdr:from>
    <xdr:to>
      <xdr:col>12</xdr:col>
      <xdr:colOff>561975</xdr:colOff>
      <xdr:row>39</xdr:row>
      <xdr:rowOff>92087</xdr:rowOff>
    </xdr:to>
    <xdr:sp macro="" textlink="">
      <xdr:nvSpPr>
        <xdr:cNvPr id="307" name="円/楕円 306"/>
        <xdr:cNvSpPr/>
      </xdr:nvSpPr>
      <xdr:spPr>
        <a:xfrm>
          <a:off x="8699500" y="66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83214</xdr:rowOff>
    </xdr:from>
    <xdr:ext cx="313932" cy="259045"/>
    <xdr:sp macro="" textlink="">
      <xdr:nvSpPr>
        <xdr:cNvPr id="308" name="テキスト ボックス 307"/>
        <xdr:cNvSpPr txBox="1"/>
      </xdr:nvSpPr>
      <xdr:spPr>
        <a:xfrm>
          <a:off x="8593333" y="67697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129019</xdr:rowOff>
    </xdr:from>
    <xdr:to>
      <xdr:col>11</xdr:col>
      <xdr:colOff>358775</xdr:colOff>
      <xdr:row>39</xdr:row>
      <xdr:rowOff>59169</xdr:rowOff>
    </xdr:to>
    <xdr:sp macro="" textlink="">
      <xdr:nvSpPr>
        <xdr:cNvPr id="309" name="円/楕円 308"/>
        <xdr:cNvSpPr/>
      </xdr:nvSpPr>
      <xdr:spPr>
        <a:xfrm>
          <a:off x="7810500" y="664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50296</xdr:rowOff>
    </xdr:from>
    <xdr:ext cx="378565" cy="259045"/>
    <xdr:sp macro="" textlink="">
      <xdr:nvSpPr>
        <xdr:cNvPr id="310" name="テキスト ボックス 309"/>
        <xdr:cNvSpPr txBox="1"/>
      </xdr:nvSpPr>
      <xdr:spPr>
        <a:xfrm>
          <a:off x="7672017" y="6736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134353</xdr:rowOff>
    </xdr:from>
    <xdr:to>
      <xdr:col>10</xdr:col>
      <xdr:colOff>155575</xdr:colOff>
      <xdr:row>38</xdr:row>
      <xdr:rowOff>64503</xdr:rowOff>
    </xdr:to>
    <xdr:sp macro="" textlink="">
      <xdr:nvSpPr>
        <xdr:cNvPr id="311" name="円/楕円 310"/>
        <xdr:cNvSpPr/>
      </xdr:nvSpPr>
      <xdr:spPr>
        <a:xfrm>
          <a:off x="6921500" y="647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81030</xdr:rowOff>
    </xdr:from>
    <xdr:ext cx="469744" cy="259045"/>
    <xdr:sp macro="" textlink="">
      <xdr:nvSpPr>
        <xdr:cNvPr id="312" name="テキスト ボックス 311"/>
        <xdr:cNvSpPr txBox="1"/>
      </xdr:nvSpPr>
      <xdr:spPr>
        <a:xfrm>
          <a:off x="6737427" y="625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102969</xdr:rowOff>
    </xdr:from>
    <xdr:to>
      <xdr:col>15</xdr:col>
      <xdr:colOff>180975</xdr:colOff>
      <xdr:row>58</xdr:row>
      <xdr:rowOff>106327</xdr:rowOff>
    </xdr:to>
    <xdr:cxnSp macro="">
      <xdr:nvCxnSpPr>
        <xdr:cNvPr id="339" name="直線コネクタ 338"/>
        <xdr:cNvCxnSpPr/>
      </xdr:nvCxnSpPr>
      <xdr:spPr>
        <a:xfrm>
          <a:off x="9639300" y="10047069"/>
          <a:ext cx="838200" cy="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162355</xdr:rowOff>
    </xdr:from>
    <xdr:ext cx="534377" cy="259045"/>
    <xdr:sp macro="" textlink="">
      <xdr:nvSpPr>
        <xdr:cNvPr id="340" name="農林水産業費平均値テキスト"/>
        <xdr:cNvSpPr txBox="1"/>
      </xdr:nvSpPr>
      <xdr:spPr>
        <a:xfrm>
          <a:off x="10528300" y="9763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102969</xdr:rowOff>
    </xdr:from>
    <xdr:to>
      <xdr:col>14</xdr:col>
      <xdr:colOff>28575</xdr:colOff>
      <xdr:row>58</xdr:row>
      <xdr:rowOff>111031</xdr:rowOff>
    </xdr:to>
    <xdr:cxnSp macro="">
      <xdr:nvCxnSpPr>
        <xdr:cNvPr id="342" name="直線コネクタ 341"/>
        <xdr:cNvCxnSpPr/>
      </xdr:nvCxnSpPr>
      <xdr:spPr>
        <a:xfrm flipV="1">
          <a:off x="8750300" y="10047069"/>
          <a:ext cx="889000" cy="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96741</xdr:rowOff>
    </xdr:from>
    <xdr:ext cx="534377" cy="259045"/>
    <xdr:sp macro="" textlink="">
      <xdr:nvSpPr>
        <xdr:cNvPr id="344" name="テキスト ボックス 343"/>
        <xdr:cNvSpPr txBox="1"/>
      </xdr:nvSpPr>
      <xdr:spPr>
        <a:xfrm>
          <a:off x="9372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111031</xdr:rowOff>
    </xdr:from>
    <xdr:to>
      <xdr:col>12</xdr:col>
      <xdr:colOff>511175</xdr:colOff>
      <xdr:row>58</xdr:row>
      <xdr:rowOff>117087</xdr:rowOff>
    </xdr:to>
    <xdr:cxnSp macro="">
      <xdr:nvCxnSpPr>
        <xdr:cNvPr id="345" name="直線コネクタ 344"/>
        <xdr:cNvCxnSpPr/>
      </xdr:nvCxnSpPr>
      <xdr:spPr>
        <a:xfrm flipV="1">
          <a:off x="7861300" y="10055131"/>
          <a:ext cx="889000" cy="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144850</xdr:rowOff>
    </xdr:from>
    <xdr:to>
      <xdr:col>12</xdr:col>
      <xdr:colOff>561975</xdr:colOff>
      <xdr:row>58</xdr:row>
      <xdr:rowOff>75000</xdr:rowOff>
    </xdr:to>
    <xdr:sp macro="" textlink="">
      <xdr:nvSpPr>
        <xdr:cNvPr id="346" name="フローチャート : 判断 345"/>
        <xdr:cNvSpPr/>
      </xdr:nvSpPr>
      <xdr:spPr>
        <a:xfrm>
          <a:off x="8699500" y="99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91527</xdr:rowOff>
    </xdr:from>
    <xdr:ext cx="534377" cy="259045"/>
    <xdr:sp macro="" textlink="">
      <xdr:nvSpPr>
        <xdr:cNvPr id="347" name="テキスト ボックス 346"/>
        <xdr:cNvSpPr txBox="1"/>
      </xdr:nvSpPr>
      <xdr:spPr>
        <a:xfrm>
          <a:off x="8483111" y="969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73383</xdr:rowOff>
    </xdr:from>
    <xdr:to>
      <xdr:col>11</xdr:col>
      <xdr:colOff>307975</xdr:colOff>
      <xdr:row>58</xdr:row>
      <xdr:rowOff>117087</xdr:rowOff>
    </xdr:to>
    <xdr:cxnSp macro="">
      <xdr:nvCxnSpPr>
        <xdr:cNvPr id="348" name="直線コネクタ 347"/>
        <xdr:cNvCxnSpPr/>
      </xdr:nvCxnSpPr>
      <xdr:spPr>
        <a:xfrm>
          <a:off x="6972300" y="10017483"/>
          <a:ext cx="889000" cy="4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143846</xdr:rowOff>
    </xdr:from>
    <xdr:to>
      <xdr:col>11</xdr:col>
      <xdr:colOff>358775</xdr:colOff>
      <xdr:row>58</xdr:row>
      <xdr:rowOff>73996</xdr:rowOff>
    </xdr:to>
    <xdr:sp macro="" textlink="">
      <xdr:nvSpPr>
        <xdr:cNvPr id="349" name="フローチャート : 判断 348"/>
        <xdr:cNvSpPr/>
      </xdr:nvSpPr>
      <xdr:spPr>
        <a:xfrm>
          <a:off x="7810500" y="991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90523</xdr:rowOff>
    </xdr:from>
    <xdr:ext cx="534377" cy="259045"/>
    <xdr:sp macro="" textlink="">
      <xdr:nvSpPr>
        <xdr:cNvPr id="350" name="テキスト ボックス 349"/>
        <xdr:cNvSpPr txBox="1"/>
      </xdr:nvSpPr>
      <xdr:spPr>
        <a:xfrm>
          <a:off x="7594111" y="969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150819</xdr:rowOff>
    </xdr:from>
    <xdr:to>
      <xdr:col>10</xdr:col>
      <xdr:colOff>155575</xdr:colOff>
      <xdr:row>58</xdr:row>
      <xdr:rowOff>80969</xdr:rowOff>
    </xdr:to>
    <xdr:sp macro="" textlink="">
      <xdr:nvSpPr>
        <xdr:cNvPr id="351" name="フローチャート : 判断 350"/>
        <xdr:cNvSpPr/>
      </xdr:nvSpPr>
      <xdr:spPr>
        <a:xfrm>
          <a:off x="6921500" y="99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97496</xdr:rowOff>
    </xdr:from>
    <xdr:ext cx="534377" cy="259045"/>
    <xdr:sp macro="" textlink="">
      <xdr:nvSpPr>
        <xdr:cNvPr id="352" name="テキスト ボックス 351"/>
        <xdr:cNvSpPr txBox="1"/>
      </xdr:nvSpPr>
      <xdr:spPr>
        <a:xfrm>
          <a:off x="6705111" y="96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55527</xdr:rowOff>
    </xdr:from>
    <xdr:to>
      <xdr:col>15</xdr:col>
      <xdr:colOff>231775</xdr:colOff>
      <xdr:row>58</xdr:row>
      <xdr:rowOff>157127</xdr:rowOff>
    </xdr:to>
    <xdr:sp macro="" textlink="">
      <xdr:nvSpPr>
        <xdr:cNvPr id="358" name="円/楕円 357"/>
        <xdr:cNvSpPr/>
      </xdr:nvSpPr>
      <xdr:spPr>
        <a:xfrm>
          <a:off x="10426700" y="999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141904</xdr:rowOff>
    </xdr:from>
    <xdr:ext cx="534377" cy="259045"/>
    <xdr:sp macro="" textlink="">
      <xdr:nvSpPr>
        <xdr:cNvPr id="359" name="農林水産業費該当値テキスト"/>
        <xdr:cNvSpPr txBox="1"/>
      </xdr:nvSpPr>
      <xdr:spPr>
        <a:xfrm>
          <a:off x="10528300" y="991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14,599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52169</xdr:rowOff>
    </xdr:from>
    <xdr:to>
      <xdr:col>14</xdr:col>
      <xdr:colOff>79375</xdr:colOff>
      <xdr:row>58</xdr:row>
      <xdr:rowOff>153769</xdr:rowOff>
    </xdr:to>
    <xdr:sp macro="" textlink="">
      <xdr:nvSpPr>
        <xdr:cNvPr id="360" name="円/楕円 359"/>
        <xdr:cNvSpPr/>
      </xdr:nvSpPr>
      <xdr:spPr>
        <a:xfrm>
          <a:off x="9588500" y="999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144896</xdr:rowOff>
    </xdr:from>
    <xdr:ext cx="534377" cy="259045"/>
    <xdr:sp macro="" textlink="">
      <xdr:nvSpPr>
        <xdr:cNvPr id="361" name="テキスト ボックス 360"/>
        <xdr:cNvSpPr txBox="1"/>
      </xdr:nvSpPr>
      <xdr:spPr>
        <a:xfrm>
          <a:off x="9372111" y="1008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60231</xdr:rowOff>
    </xdr:from>
    <xdr:to>
      <xdr:col>12</xdr:col>
      <xdr:colOff>561975</xdr:colOff>
      <xdr:row>58</xdr:row>
      <xdr:rowOff>161831</xdr:rowOff>
    </xdr:to>
    <xdr:sp macro="" textlink="">
      <xdr:nvSpPr>
        <xdr:cNvPr id="362" name="円/楕円 361"/>
        <xdr:cNvSpPr/>
      </xdr:nvSpPr>
      <xdr:spPr>
        <a:xfrm>
          <a:off x="8699500" y="1000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152958</xdr:rowOff>
    </xdr:from>
    <xdr:ext cx="534377" cy="259045"/>
    <xdr:sp macro="" textlink="">
      <xdr:nvSpPr>
        <xdr:cNvPr id="363" name="テキスト ボックス 362"/>
        <xdr:cNvSpPr txBox="1"/>
      </xdr:nvSpPr>
      <xdr:spPr>
        <a:xfrm>
          <a:off x="8483111" y="1009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66287</xdr:rowOff>
    </xdr:from>
    <xdr:to>
      <xdr:col>11</xdr:col>
      <xdr:colOff>358775</xdr:colOff>
      <xdr:row>58</xdr:row>
      <xdr:rowOff>167887</xdr:rowOff>
    </xdr:to>
    <xdr:sp macro="" textlink="">
      <xdr:nvSpPr>
        <xdr:cNvPr id="364" name="円/楕円 363"/>
        <xdr:cNvSpPr/>
      </xdr:nvSpPr>
      <xdr:spPr>
        <a:xfrm>
          <a:off x="7810500" y="10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159014</xdr:rowOff>
    </xdr:from>
    <xdr:ext cx="469744" cy="259045"/>
    <xdr:sp macro="" textlink="">
      <xdr:nvSpPr>
        <xdr:cNvPr id="365" name="テキスト ボックス 364"/>
        <xdr:cNvSpPr txBox="1"/>
      </xdr:nvSpPr>
      <xdr:spPr>
        <a:xfrm>
          <a:off x="7626427" y="1010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22583</xdr:rowOff>
    </xdr:from>
    <xdr:to>
      <xdr:col>10</xdr:col>
      <xdr:colOff>155575</xdr:colOff>
      <xdr:row>58</xdr:row>
      <xdr:rowOff>124183</xdr:rowOff>
    </xdr:to>
    <xdr:sp macro="" textlink="">
      <xdr:nvSpPr>
        <xdr:cNvPr id="366" name="円/楕円 365"/>
        <xdr:cNvSpPr/>
      </xdr:nvSpPr>
      <xdr:spPr>
        <a:xfrm>
          <a:off x="6921500" y="996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115310</xdr:rowOff>
    </xdr:from>
    <xdr:ext cx="534377" cy="259045"/>
    <xdr:sp macro="" textlink="">
      <xdr:nvSpPr>
        <xdr:cNvPr id="367" name="テキスト ボックス 366"/>
        <xdr:cNvSpPr txBox="1"/>
      </xdr:nvSpPr>
      <xdr:spPr>
        <a:xfrm>
          <a:off x="6705111" y="1005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99809</xdr:rowOff>
    </xdr:from>
    <xdr:to>
      <xdr:col>15</xdr:col>
      <xdr:colOff>180975</xdr:colOff>
      <xdr:row>77</xdr:row>
      <xdr:rowOff>148196</xdr:rowOff>
    </xdr:to>
    <xdr:cxnSp macro="">
      <xdr:nvCxnSpPr>
        <xdr:cNvPr id="396" name="直線コネクタ 395"/>
        <xdr:cNvCxnSpPr/>
      </xdr:nvCxnSpPr>
      <xdr:spPr>
        <a:xfrm>
          <a:off x="9639300" y="13301459"/>
          <a:ext cx="8382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7"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24428</xdr:rowOff>
    </xdr:from>
    <xdr:to>
      <xdr:col>14</xdr:col>
      <xdr:colOff>28575</xdr:colOff>
      <xdr:row>77</xdr:row>
      <xdr:rowOff>99809</xdr:rowOff>
    </xdr:to>
    <xdr:cxnSp macro="">
      <xdr:nvCxnSpPr>
        <xdr:cNvPr id="399" name="直線コネクタ 398"/>
        <xdr:cNvCxnSpPr/>
      </xdr:nvCxnSpPr>
      <xdr:spPr>
        <a:xfrm>
          <a:off x="8750300" y="13054628"/>
          <a:ext cx="889000" cy="24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83069</xdr:rowOff>
    </xdr:from>
    <xdr:ext cx="534377" cy="259045"/>
    <xdr:sp macro="" textlink="">
      <xdr:nvSpPr>
        <xdr:cNvPr id="401" name="テキスト ボックス 400"/>
        <xdr:cNvSpPr txBox="1"/>
      </xdr:nvSpPr>
      <xdr:spPr>
        <a:xfrm>
          <a:off x="9372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24428</xdr:rowOff>
    </xdr:from>
    <xdr:to>
      <xdr:col>12</xdr:col>
      <xdr:colOff>511175</xdr:colOff>
      <xdr:row>76</xdr:row>
      <xdr:rowOff>149492</xdr:rowOff>
    </xdr:to>
    <xdr:cxnSp macro="">
      <xdr:nvCxnSpPr>
        <xdr:cNvPr id="402" name="直線コネクタ 401"/>
        <xdr:cNvCxnSpPr/>
      </xdr:nvCxnSpPr>
      <xdr:spPr>
        <a:xfrm flipV="1">
          <a:off x="7861300" y="13054628"/>
          <a:ext cx="889000" cy="12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165461</xdr:rowOff>
    </xdr:from>
    <xdr:to>
      <xdr:col>12</xdr:col>
      <xdr:colOff>561975</xdr:colOff>
      <xdr:row>77</xdr:row>
      <xdr:rowOff>95611</xdr:rowOff>
    </xdr:to>
    <xdr:sp macro="" textlink="">
      <xdr:nvSpPr>
        <xdr:cNvPr id="403" name="フローチャート : 判断 402"/>
        <xdr:cNvSpPr/>
      </xdr:nvSpPr>
      <xdr:spPr>
        <a:xfrm>
          <a:off x="8699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86738</xdr:rowOff>
    </xdr:from>
    <xdr:ext cx="534377" cy="259045"/>
    <xdr:sp macro="" textlink="">
      <xdr:nvSpPr>
        <xdr:cNvPr id="404" name="テキスト ボックス 403"/>
        <xdr:cNvSpPr txBox="1"/>
      </xdr:nvSpPr>
      <xdr:spPr>
        <a:xfrm>
          <a:off x="8483111" y="1328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149492</xdr:rowOff>
    </xdr:from>
    <xdr:to>
      <xdr:col>11</xdr:col>
      <xdr:colOff>307975</xdr:colOff>
      <xdr:row>78</xdr:row>
      <xdr:rowOff>118917</xdr:rowOff>
    </xdr:to>
    <xdr:cxnSp macro="">
      <xdr:nvCxnSpPr>
        <xdr:cNvPr id="405" name="直線コネクタ 404"/>
        <xdr:cNvCxnSpPr/>
      </xdr:nvCxnSpPr>
      <xdr:spPr>
        <a:xfrm flipV="1">
          <a:off x="6972300" y="13179692"/>
          <a:ext cx="889000" cy="31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165043</xdr:rowOff>
    </xdr:from>
    <xdr:to>
      <xdr:col>11</xdr:col>
      <xdr:colOff>358775</xdr:colOff>
      <xdr:row>77</xdr:row>
      <xdr:rowOff>95193</xdr:rowOff>
    </xdr:to>
    <xdr:sp macro="" textlink="">
      <xdr:nvSpPr>
        <xdr:cNvPr id="406" name="フローチャート : 判断 405"/>
        <xdr:cNvSpPr/>
      </xdr:nvSpPr>
      <xdr:spPr>
        <a:xfrm>
          <a:off x="7810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86320</xdr:rowOff>
    </xdr:from>
    <xdr:ext cx="534377" cy="259045"/>
    <xdr:sp macro="" textlink="">
      <xdr:nvSpPr>
        <xdr:cNvPr id="407" name="テキスト ボックス 406"/>
        <xdr:cNvSpPr txBox="1"/>
      </xdr:nvSpPr>
      <xdr:spPr>
        <a:xfrm>
          <a:off x="7594111" y="132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72765</xdr:rowOff>
    </xdr:from>
    <xdr:to>
      <xdr:col>10</xdr:col>
      <xdr:colOff>155575</xdr:colOff>
      <xdr:row>78</xdr:row>
      <xdr:rowOff>2915</xdr:rowOff>
    </xdr:to>
    <xdr:sp macro="" textlink="">
      <xdr:nvSpPr>
        <xdr:cNvPr id="408" name="フローチャート : 判断 407"/>
        <xdr:cNvSpPr/>
      </xdr:nvSpPr>
      <xdr:spPr>
        <a:xfrm>
          <a:off x="6921500" y="1327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19442</xdr:rowOff>
    </xdr:from>
    <xdr:ext cx="534377" cy="259045"/>
    <xdr:sp macro="" textlink="">
      <xdr:nvSpPr>
        <xdr:cNvPr id="409" name="テキスト ボックス 408"/>
        <xdr:cNvSpPr txBox="1"/>
      </xdr:nvSpPr>
      <xdr:spPr>
        <a:xfrm>
          <a:off x="6705111" y="1304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97396</xdr:rowOff>
    </xdr:from>
    <xdr:to>
      <xdr:col>15</xdr:col>
      <xdr:colOff>231775</xdr:colOff>
      <xdr:row>78</xdr:row>
      <xdr:rowOff>27546</xdr:rowOff>
    </xdr:to>
    <xdr:sp macro="" textlink="">
      <xdr:nvSpPr>
        <xdr:cNvPr id="415" name="円/楕円 414"/>
        <xdr:cNvSpPr/>
      </xdr:nvSpPr>
      <xdr:spPr>
        <a:xfrm>
          <a:off x="10426700" y="1329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75823</xdr:rowOff>
    </xdr:from>
    <xdr:ext cx="534377" cy="259045"/>
    <xdr:sp macro="" textlink="">
      <xdr:nvSpPr>
        <xdr:cNvPr id="416" name="商工費該当値テキスト"/>
        <xdr:cNvSpPr txBox="1"/>
      </xdr:nvSpPr>
      <xdr:spPr>
        <a:xfrm>
          <a:off x="10528300" y="1327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12,554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49009</xdr:rowOff>
    </xdr:from>
    <xdr:to>
      <xdr:col>14</xdr:col>
      <xdr:colOff>79375</xdr:colOff>
      <xdr:row>77</xdr:row>
      <xdr:rowOff>150609</xdr:rowOff>
    </xdr:to>
    <xdr:sp macro="" textlink="">
      <xdr:nvSpPr>
        <xdr:cNvPr id="417" name="円/楕円 416"/>
        <xdr:cNvSpPr/>
      </xdr:nvSpPr>
      <xdr:spPr>
        <a:xfrm>
          <a:off x="9588500" y="1325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141736</xdr:rowOff>
    </xdr:from>
    <xdr:ext cx="534377" cy="259045"/>
    <xdr:sp macro="" textlink="">
      <xdr:nvSpPr>
        <xdr:cNvPr id="418" name="テキスト ボックス 417"/>
        <xdr:cNvSpPr txBox="1"/>
      </xdr:nvSpPr>
      <xdr:spPr>
        <a:xfrm>
          <a:off x="9372111" y="1334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15,094</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145079</xdr:rowOff>
    </xdr:from>
    <xdr:to>
      <xdr:col>12</xdr:col>
      <xdr:colOff>561975</xdr:colOff>
      <xdr:row>76</xdr:row>
      <xdr:rowOff>75230</xdr:rowOff>
    </xdr:to>
    <xdr:sp macro="" textlink="">
      <xdr:nvSpPr>
        <xdr:cNvPr id="419" name="円/楕円 418"/>
        <xdr:cNvSpPr/>
      </xdr:nvSpPr>
      <xdr:spPr>
        <a:xfrm>
          <a:off x="8699500" y="130038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91756</xdr:rowOff>
    </xdr:from>
    <xdr:ext cx="534377" cy="259045"/>
    <xdr:sp macro="" textlink="">
      <xdr:nvSpPr>
        <xdr:cNvPr id="420" name="テキスト ボックス 419"/>
        <xdr:cNvSpPr txBox="1"/>
      </xdr:nvSpPr>
      <xdr:spPr>
        <a:xfrm>
          <a:off x="8483111" y="1277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28,051</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98692</xdr:rowOff>
    </xdr:from>
    <xdr:to>
      <xdr:col>11</xdr:col>
      <xdr:colOff>358775</xdr:colOff>
      <xdr:row>77</xdr:row>
      <xdr:rowOff>28842</xdr:rowOff>
    </xdr:to>
    <xdr:sp macro="" textlink="">
      <xdr:nvSpPr>
        <xdr:cNvPr id="421" name="円/楕円 420"/>
        <xdr:cNvSpPr/>
      </xdr:nvSpPr>
      <xdr:spPr>
        <a:xfrm>
          <a:off x="7810500" y="1312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45369</xdr:rowOff>
    </xdr:from>
    <xdr:ext cx="534377" cy="259045"/>
    <xdr:sp macro="" textlink="">
      <xdr:nvSpPr>
        <xdr:cNvPr id="422" name="テキスト ボックス 421"/>
        <xdr:cNvSpPr txBox="1"/>
      </xdr:nvSpPr>
      <xdr:spPr>
        <a:xfrm>
          <a:off x="7594111" y="1290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68117</xdr:rowOff>
    </xdr:from>
    <xdr:to>
      <xdr:col>10</xdr:col>
      <xdr:colOff>155575</xdr:colOff>
      <xdr:row>78</xdr:row>
      <xdr:rowOff>169717</xdr:rowOff>
    </xdr:to>
    <xdr:sp macro="" textlink="">
      <xdr:nvSpPr>
        <xdr:cNvPr id="423" name="円/楕円 422"/>
        <xdr:cNvSpPr/>
      </xdr:nvSpPr>
      <xdr:spPr>
        <a:xfrm>
          <a:off x="6921500" y="1344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160844</xdr:rowOff>
    </xdr:from>
    <xdr:ext cx="469744" cy="259045"/>
    <xdr:sp macro="" textlink="">
      <xdr:nvSpPr>
        <xdr:cNvPr id="424" name="テキスト ボックス 423"/>
        <xdr:cNvSpPr txBox="1"/>
      </xdr:nvSpPr>
      <xdr:spPr>
        <a:xfrm>
          <a:off x="6737427" y="1353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24971</xdr:rowOff>
    </xdr:from>
    <xdr:to>
      <xdr:col>15</xdr:col>
      <xdr:colOff>180975</xdr:colOff>
      <xdr:row>99</xdr:row>
      <xdr:rowOff>28347</xdr:rowOff>
    </xdr:to>
    <xdr:cxnSp macro="">
      <xdr:nvCxnSpPr>
        <xdr:cNvPr id="453" name="直線コネクタ 452"/>
        <xdr:cNvCxnSpPr/>
      </xdr:nvCxnSpPr>
      <xdr:spPr>
        <a:xfrm flipV="1">
          <a:off x="9639300" y="16998521"/>
          <a:ext cx="838200" cy="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28347</xdr:rowOff>
    </xdr:from>
    <xdr:to>
      <xdr:col>14</xdr:col>
      <xdr:colOff>28575</xdr:colOff>
      <xdr:row>99</xdr:row>
      <xdr:rowOff>28510</xdr:rowOff>
    </xdr:to>
    <xdr:cxnSp macro="">
      <xdr:nvCxnSpPr>
        <xdr:cNvPr id="456" name="直線コネクタ 455"/>
        <xdr:cNvCxnSpPr/>
      </xdr:nvCxnSpPr>
      <xdr:spPr>
        <a:xfrm flipV="1">
          <a:off x="8750300" y="17001897"/>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77560</xdr:rowOff>
    </xdr:from>
    <xdr:ext cx="534377" cy="259045"/>
    <xdr:sp macro="" textlink="">
      <xdr:nvSpPr>
        <xdr:cNvPr id="458" name="テキスト ボックス 457"/>
        <xdr:cNvSpPr txBox="1"/>
      </xdr:nvSpPr>
      <xdr:spPr>
        <a:xfrm>
          <a:off x="9372111" y="167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25371</xdr:rowOff>
    </xdr:from>
    <xdr:to>
      <xdr:col>12</xdr:col>
      <xdr:colOff>511175</xdr:colOff>
      <xdr:row>99</xdr:row>
      <xdr:rowOff>28510</xdr:rowOff>
    </xdr:to>
    <xdr:cxnSp macro="">
      <xdr:nvCxnSpPr>
        <xdr:cNvPr id="459" name="直線コネクタ 458"/>
        <xdr:cNvCxnSpPr/>
      </xdr:nvCxnSpPr>
      <xdr:spPr>
        <a:xfrm>
          <a:off x="7861300" y="16998921"/>
          <a:ext cx="889000" cy="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134489</xdr:rowOff>
    </xdr:from>
    <xdr:to>
      <xdr:col>12</xdr:col>
      <xdr:colOff>561975</xdr:colOff>
      <xdr:row>99</xdr:row>
      <xdr:rowOff>64639</xdr:rowOff>
    </xdr:to>
    <xdr:sp macro="" textlink="">
      <xdr:nvSpPr>
        <xdr:cNvPr id="460" name="フローチャート : 判断 459"/>
        <xdr:cNvSpPr/>
      </xdr:nvSpPr>
      <xdr:spPr>
        <a:xfrm>
          <a:off x="8699500" y="1693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81166</xdr:rowOff>
    </xdr:from>
    <xdr:ext cx="534377" cy="259045"/>
    <xdr:sp macro="" textlink="">
      <xdr:nvSpPr>
        <xdr:cNvPr id="461" name="テキスト ボックス 460"/>
        <xdr:cNvSpPr txBox="1"/>
      </xdr:nvSpPr>
      <xdr:spPr>
        <a:xfrm>
          <a:off x="8483111" y="1671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23561</xdr:rowOff>
    </xdr:from>
    <xdr:to>
      <xdr:col>11</xdr:col>
      <xdr:colOff>307975</xdr:colOff>
      <xdr:row>99</xdr:row>
      <xdr:rowOff>25371</xdr:rowOff>
    </xdr:to>
    <xdr:cxnSp macro="">
      <xdr:nvCxnSpPr>
        <xdr:cNvPr id="462" name="直線コネクタ 461"/>
        <xdr:cNvCxnSpPr/>
      </xdr:nvCxnSpPr>
      <xdr:spPr>
        <a:xfrm>
          <a:off x="6972300" y="16997111"/>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137799</xdr:rowOff>
    </xdr:from>
    <xdr:to>
      <xdr:col>11</xdr:col>
      <xdr:colOff>358775</xdr:colOff>
      <xdr:row>99</xdr:row>
      <xdr:rowOff>67949</xdr:rowOff>
    </xdr:to>
    <xdr:sp macro="" textlink="">
      <xdr:nvSpPr>
        <xdr:cNvPr id="463" name="フローチャート : 判断 462"/>
        <xdr:cNvSpPr/>
      </xdr:nvSpPr>
      <xdr:spPr>
        <a:xfrm>
          <a:off x="7810500" y="169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84476</xdr:rowOff>
    </xdr:from>
    <xdr:ext cx="534377" cy="259045"/>
    <xdr:sp macro="" textlink="">
      <xdr:nvSpPr>
        <xdr:cNvPr id="464" name="テキスト ボックス 463"/>
        <xdr:cNvSpPr txBox="1"/>
      </xdr:nvSpPr>
      <xdr:spPr>
        <a:xfrm>
          <a:off x="7594111" y="167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132874</xdr:rowOff>
    </xdr:from>
    <xdr:to>
      <xdr:col>10</xdr:col>
      <xdr:colOff>155575</xdr:colOff>
      <xdr:row>99</xdr:row>
      <xdr:rowOff>63024</xdr:rowOff>
    </xdr:to>
    <xdr:sp macro="" textlink="">
      <xdr:nvSpPr>
        <xdr:cNvPr id="465" name="フローチャート : 判断 464"/>
        <xdr:cNvSpPr/>
      </xdr:nvSpPr>
      <xdr:spPr>
        <a:xfrm>
          <a:off x="6921500" y="1693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79551</xdr:rowOff>
    </xdr:from>
    <xdr:ext cx="534377" cy="259045"/>
    <xdr:sp macro="" textlink="">
      <xdr:nvSpPr>
        <xdr:cNvPr id="466" name="テキスト ボックス 465"/>
        <xdr:cNvSpPr txBox="1"/>
      </xdr:nvSpPr>
      <xdr:spPr>
        <a:xfrm>
          <a:off x="6705111" y="167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145621</xdr:rowOff>
    </xdr:from>
    <xdr:to>
      <xdr:col>15</xdr:col>
      <xdr:colOff>231775</xdr:colOff>
      <xdr:row>99</xdr:row>
      <xdr:rowOff>75771</xdr:rowOff>
    </xdr:to>
    <xdr:sp macro="" textlink="">
      <xdr:nvSpPr>
        <xdr:cNvPr id="472" name="円/楕円 471"/>
        <xdr:cNvSpPr/>
      </xdr:nvSpPr>
      <xdr:spPr>
        <a:xfrm>
          <a:off x="10426700" y="1694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109948</xdr:rowOff>
    </xdr:from>
    <xdr:ext cx="534377" cy="259045"/>
    <xdr:sp macro="" textlink="">
      <xdr:nvSpPr>
        <xdr:cNvPr id="473" name="土木費該当値テキスト"/>
        <xdr:cNvSpPr txBox="1"/>
      </xdr:nvSpPr>
      <xdr:spPr>
        <a:xfrm>
          <a:off x="10528300" y="1691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51,129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148997</xdr:rowOff>
    </xdr:from>
    <xdr:to>
      <xdr:col>14</xdr:col>
      <xdr:colOff>79375</xdr:colOff>
      <xdr:row>99</xdr:row>
      <xdr:rowOff>79147</xdr:rowOff>
    </xdr:to>
    <xdr:sp macro="" textlink="">
      <xdr:nvSpPr>
        <xdr:cNvPr id="474" name="円/楕円 473"/>
        <xdr:cNvSpPr/>
      </xdr:nvSpPr>
      <xdr:spPr>
        <a:xfrm>
          <a:off x="9588500" y="1695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70274</xdr:rowOff>
    </xdr:from>
    <xdr:ext cx="534377" cy="259045"/>
    <xdr:sp macro="" textlink="">
      <xdr:nvSpPr>
        <xdr:cNvPr id="475" name="テキスト ボックス 474"/>
        <xdr:cNvSpPr txBox="1"/>
      </xdr:nvSpPr>
      <xdr:spPr>
        <a:xfrm>
          <a:off x="9372111" y="1704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42,264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149160</xdr:rowOff>
    </xdr:from>
    <xdr:to>
      <xdr:col>12</xdr:col>
      <xdr:colOff>561975</xdr:colOff>
      <xdr:row>99</xdr:row>
      <xdr:rowOff>79310</xdr:rowOff>
    </xdr:to>
    <xdr:sp macro="" textlink="">
      <xdr:nvSpPr>
        <xdr:cNvPr id="476" name="円/楕円 475"/>
        <xdr:cNvSpPr/>
      </xdr:nvSpPr>
      <xdr:spPr>
        <a:xfrm>
          <a:off x="8699500" y="1695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70437</xdr:rowOff>
    </xdr:from>
    <xdr:ext cx="534377" cy="259045"/>
    <xdr:sp macro="" textlink="">
      <xdr:nvSpPr>
        <xdr:cNvPr id="477" name="テキスト ボックス 476"/>
        <xdr:cNvSpPr txBox="1"/>
      </xdr:nvSpPr>
      <xdr:spPr>
        <a:xfrm>
          <a:off x="8483111" y="1704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41,839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146021</xdr:rowOff>
    </xdr:from>
    <xdr:to>
      <xdr:col>11</xdr:col>
      <xdr:colOff>358775</xdr:colOff>
      <xdr:row>99</xdr:row>
      <xdr:rowOff>76171</xdr:rowOff>
    </xdr:to>
    <xdr:sp macro="" textlink="">
      <xdr:nvSpPr>
        <xdr:cNvPr id="478" name="円/楕円 477"/>
        <xdr:cNvSpPr/>
      </xdr:nvSpPr>
      <xdr:spPr>
        <a:xfrm>
          <a:off x="7810500" y="1694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67298</xdr:rowOff>
    </xdr:from>
    <xdr:ext cx="534377" cy="259045"/>
    <xdr:sp macro="" textlink="">
      <xdr:nvSpPr>
        <xdr:cNvPr id="479" name="テキスト ボックス 478"/>
        <xdr:cNvSpPr txBox="1"/>
      </xdr:nvSpPr>
      <xdr:spPr>
        <a:xfrm>
          <a:off x="7594111" y="1704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50,079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144211</xdr:rowOff>
    </xdr:from>
    <xdr:to>
      <xdr:col>10</xdr:col>
      <xdr:colOff>155575</xdr:colOff>
      <xdr:row>99</xdr:row>
      <xdr:rowOff>74361</xdr:rowOff>
    </xdr:to>
    <xdr:sp macro="" textlink="">
      <xdr:nvSpPr>
        <xdr:cNvPr id="480" name="円/楕円 479"/>
        <xdr:cNvSpPr/>
      </xdr:nvSpPr>
      <xdr:spPr>
        <a:xfrm>
          <a:off x="6921500" y="1694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65488</xdr:rowOff>
    </xdr:from>
    <xdr:ext cx="534377" cy="259045"/>
    <xdr:sp macro="" textlink="">
      <xdr:nvSpPr>
        <xdr:cNvPr id="481" name="テキスト ボックス 480"/>
        <xdr:cNvSpPr txBox="1"/>
      </xdr:nvSpPr>
      <xdr:spPr>
        <a:xfrm>
          <a:off x="6705111" y="170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1" name="テキスト ボックス 500"/>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103467</xdr:rowOff>
    </xdr:from>
    <xdr:to>
      <xdr:col>23</xdr:col>
      <xdr:colOff>516889</xdr:colOff>
      <xdr:row>38</xdr:row>
      <xdr:rowOff>90336</xdr:rowOff>
    </xdr:to>
    <xdr:cxnSp macro="">
      <xdr:nvCxnSpPr>
        <xdr:cNvPr id="509" name="直線コネクタ 508"/>
        <xdr:cNvCxnSpPr/>
      </xdr:nvCxnSpPr>
      <xdr:spPr>
        <a:xfrm flipV="1">
          <a:off x="16317595" y="5246967"/>
          <a:ext cx="1269" cy="1358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94163</xdr:rowOff>
    </xdr:from>
    <xdr:ext cx="534377" cy="259045"/>
    <xdr:sp macro="" textlink="">
      <xdr:nvSpPr>
        <xdr:cNvPr id="510" name="消防費最小値テキスト"/>
        <xdr:cNvSpPr txBox="1"/>
      </xdr:nvSpPr>
      <xdr:spPr>
        <a:xfrm>
          <a:off x="16370300" y="66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38</xdr:row>
      <xdr:rowOff>90336</xdr:rowOff>
    </xdr:from>
    <xdr:to>
      <xdr:col>23</xdr:col>
      <xdr:colOff>606425</xdr:colOff>
      <xdr:row>38</xdr:row>
      <xdr:rowOff>90336</xdr:rowOff>
    </xdr:to>
    <xdr:cxnSp macro="">
      <xdr:nvCxnSpPr>
        <xdr:cNvPr id="511" name="直線コネクタ 510"/>
        <xdr:cNvCxnSpPr/>
      </xdr:nvCxnSpPr>
      <xdr:spPr>
        <a:xfrm>
          <a:off x="16230600" y="660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50144</xdr:rowOff>
    </xdr:from>
    <xdr:ext cx="599010" cy="259045"/>
    <xdr:sp macro="" textlink="">
      <xdr:nvSpPr>
        <xdr:cNvPr id="512" name="消防費最大値テキスト"/>
        <xdr:cNvSpPr txBox="1"/>
      </xdr:nvSpPr>
      <xdr:spPr>
        <a:xfrm>
          <a:off x="16370300" y="502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103467</xdr:rowOff>
    </xdr:from>
    <xdr:to>
      <xdr:col>23</xdr:col>
      <xdr:colOff>606425</xdr:colOff>
      <xdr:row>30</xdr:row>
      <xdr:rowOff>103467</xdr:rowOff>
    </xdr:to>
    <xdr:cxnSp macro="">
      <xdr:nvCxnSpPr>
        <xdr:cNvPr id="513" name="直線コネクタ 512"/>
        <xdr:cNvCxnSpPr/>
      </xdr:nvCxnSpPr>
      <xdr:spPr>
        <a:xfrm>
          <a:off x="16230600" y="524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81635</xdr:rowOff>
    </xdr:from>
    <xdr:to>
      <xdr:col>23</xdr:col>
      <xdr:colOff>517525</xdr:colOff>
      <xdr:row>38</xdr:row>
      <xdr:rowOff>104324</xdr:rowOff>
    </xdr:to>
    <xdr:cxnSp macro="">
      <xdr:nvCxnSpPr>
        <xdr:cNvPr id="514" name="直線コネクタ 513"/>
        <xdr:cNvCxnSpPr/>
      </xdr:nvCxnSpPr>
      <xdr:spPr>
        <a:xfrm flipV="1">
          <a:off x="15481300" y="6596735"/>
          <a:ext cx="838200" cy="2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106334</xdr:rowOff>
    </xdr:from>
    <xdr:ext cx="534377" cy="259045"/>
    <xdr:sp macro="" textlink="">
      <xdr:nvSpPr>
        <xdr:cNvPr id="515" name="消防費平均値テキスト"/>
        <xdr:cNvSpPr txBox="1"/>
      </xdr:nvSpPr>
      <xdr:spPr>
        <a:xfrm>
          <a:off x="16370300" y="6107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83457</xdr:rowOff>
    </xdr:from>
    <xdr:to>
      <xdr:col>23</xdr:col>
      <xdr:colOff>568325</xdr:colOff>
      <xdr:row>37</xdr:row>
      <xdr:rowOff>13607</xdr:rowOff>
    </xdr:to>
    <xdr:sp macro="" textlink="">
      <xdr:nvSpPr>
        <xdr:cNvPr id="516" name="フローチャート : 判断 515"/>
        <xdr:cNvSpPr/>
      </xdr:nvSpPr>
      <xdr:spPr>
        <a:xfrm>
          <a:off x="16268700" y="625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104324</xdr:rowOff>
    </xdr:from>
    <xdr:to>
      <xdr:col>22</xdr:col>
      <xdr:colOff>365125</xdr:colOff>
      <xdr:row>38</xdr:row>
      <xdr:rowOff>120998</xdr:rowOff>
    </xdr:to>
    <xdr:cxnSp macro="">
      <xdr:nvCxnSpPr>
        <xdr:cNvPr id="517" name="直線コネクタ 516"/>
        <xdr:cNvCxnSpPr/>
      </xdr:nvCxnSpPr>
      <xdr:spPr>
        <a:xfrm flipV="1">
          <a:off x="14592300" y="6619424"/>
          <a:ext cx="889000" cy="1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154851</xdr:rowOff>
    </xdr:from>
    <xdr:to>
      <xdr:col>22</xdr:col>
      <xdr:colOff>415925</xdr:colOff>
      <xdr:row>37</xdr:row>
      <xdr:rowOff>85001</xdr:rowOff>
    </xdr:to>
    <xdr:sp macro="" textlink="">
      <xdr:nvSpPr>
        <xdr:cNvPr id="518" name="フローチャート : 判断 517"/>
        <xdr:cNvSpPr/>
      </xdr:nvSpPr>
      <xdr:spPr>
        <a:xfrm>
          <a:off x="15430500" y="6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101528</xdr:rowOff>
    </xdr:from>
    <xdr:ext cx="534377" cy="259045"/>
    <xdr:sp macro="" textlink="">
      <xdr:nvSpPr>
        <xdr:cNvPr id="519" name="テキスト ボックス 518"/>
        <xdr:cNvSpPr txBox="1"/>
      </xdr:nvSpPr>
      <xdr:spPr>
        <a:xfrm>
          <a:off x="15214111" y="610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92823</xdr:rowOff>
    </xdr:from>
    <xdr:to>
      <xdr:col>21</xdr:col>
      <xdr:colOff>161925</xdr:colOff>
      <xdr:row>38</xdr:row>
      <xdr:rowOff>120998</xdr:rowOff>
    </xdr:to>
    <xdr:cxnSp macro="">
      <xdr:nvCxnSpPr>
        <xdr:cNvPr id="520" name="直線コネクタ 519"/>
        <xdr:cNvCxnSpPr/>
      </xdr:nvCxnSpPr>
      <xdr:spPr>
        <a:xfrm>
          <a:off x="13703300" y="6607923"/>
          <a:ext cx="889000" cy="2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107659</xdr:rowOff>
    </xdr:from>
    <xdr:to>
      <xdr:col>21</xdr:col>
      <xdr:colOff>212725</xdr:colOff>
      <xdr:row>37</xdr:row>
      <xdr:rowOff>37809</xdr:rowOff>
    </xdr:to>
    <xdr:sp macro="" textlink="">
      <xdr:nvSpPr>
        <xdr:cNvPr id="521" name="フローチャート : 判断 520"/>
        <xdr:cNvSpPr/>
      </xdr:nvSpPr>
      <xdr:spPr>
        <a:xfrm>
          <a:off x="14541500" y="627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54336</xdr:rowOff>
    </xdr:from>
    <xdr:ext cx="534377" cy="259045"/>
    <xdr:sp macro="" textlink="">
      <xdr:nvSpPr>
        <xdr:cNvPr id="522" name="テキスト ボックス 521"/>
        <xdr:cNvSpPr txBox="1"/>
      </xdr:nvSpPr>
      <xdr:spPr>
        <a:xfrm>
          <a:off x="14325111" y="605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92823</xdr:rowOff>
    </xdr:from>
    <xdr:to>
      <xdr:col>19</xdr:col>
      <xdr:colOff>644525</xdr:colOff>
      <xdr:row>38</xdr:row>
      <xdr:rowOff>95166</xdr:rowOff>
    </xdr:to>
    <xdr:cxnSp macro="">
      <xdr:nvCxnSpPr>
        <xdr:cNvPr id="523" name="直線コネクタ 522"/>
        <xdr:cNvCxnSpPr/>
      </xdr:nvCxnSpPr>
      <xdr:spPr>
        <a:xfrm flipV="1">
          <a:off x="12814300" y="6607923"/>
          <a:ext cx="8890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163924</xdr:rowOff>
    </xdr:from>
    <xdr:to>
      <xdr:col>20</xdr:col>
      <xdr:colOff>9525</xdr:colOff>
      <xdr:row>37</xdr:row>
      <xdr:rowOff>94074</xdr:rowOff>
    </xdr:to>
    <xdr:sp macro="" textlink="">
      <xdr:nvSpPr>
        <xdr:cNvPr id="524" name="フローチャート : 判断 523"/>
        <xdr:cNvSpPr/>
      </xdr:nvSpPr>
      <xdr:spPr>
        <a:xfrm>
          <a:off x="13652500" y="633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110601</xdr:rowOff>
    </xdr:from>
    <xdr:ext cx="534377" cy="259045"/>
    <xdr:sp macro="" textlink="">
      <xdr:nvSpPr>
        <xdr:cNvPr id="525" name="テキスト ボックス 524"/>
        <xdr:cNvSpPr txBox="1"/>
      </xdr:nvSpPr>
      <xdr:spPr>
        <a:xfrm>
          <a:off x="13436111" y="61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4804</xdr:rowOff>
    </xdr:from>
    <xdr:to>
      <xdr:col>18</xdr:col>
      <xdr:colOff>492125</xdr:colOff>
      <xdr:row>37</xdr:row>
      <xdr:rowOff>106404</xdr:rowOff>
    </xdr:to>
    <xdr:sp macro="" textlink="">
      <xdr:nvSpPr>
        <xdr:cNvPr id="526" name="フローチャート : 判断 525"/>
        <xdr:cNvSpPr/>
      </xdr:nvSpPr>
      <xdr:spPr>
        <a:xfrm>
          <a:off x="12763500" y="63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122931</xdr:rowOff>
    </xdr:from>
    <xdr:ext cx="534377" cy="259045"/>
    <xdr:sp macro="" textlink="">
      <xdr:nvSpPr>
        <xdr:cNvPr id="527" name="テキスト ボックス 526"/>
        <xdr:cNvSpPr txBox="1"/>
      </xdr:nvSpPr>
      <xdr:spPr>
        <a:xfrm>
          <a:off x="12547111" y="61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30835</xdr:rowOff>
    </xdr:from>
    <xdr:to>
      <xdr:col>23</xdr:col>
      <xdr:colOff>568325</xdr:colOff>
      <xdr:row>38</xdr:row>
      <xdr:rowOff>132435</xdr:rowOff>
    </xdr:to>
    <xdr:sp macro="" textlink="">
      <xdr:nvSpPr>
        <xdr:cNvPr id="533" name="円/楕円 532"/>
        <xdr:cNvSpPr/>
      </xdr:nvSpPr>
      <xdr:spPr>
        <a:xfrm>
          <a:off x="16268700" y="65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117213</xdr:rowOff>
    </xdr:from>
    <xdr:ext cx="534377" cy="259045"/>
    <xdr:sp macro="" textlink="">
      <xdr:nvSpPr>
        <xdr:cNvPr id="534" name="消防費該当値テキスト"/>
        <xdr:cNvSpPr txBox="1"/>
      </xdr:nvSpPr>
      <xdr:spPr>
        <a:xfrm>
          <a:off x="16370300" y="646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16,064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53524</xdr:rowOff>
    </xdr:from>
    <xdr:to>
      <xdr:col>22</xdr:col>
      <xdr:colOff>415925</xdr:colOff>
      <xdr:row>38</xdr:row>
      <xdr:rowOff>155124</xdr:rowOff>
    </xdr:to>
    <xdr:sp macro="" textlink="">
      <xdr:nvSpPr>
        <xdr:cNvPr id="535" name="円/楕円 534"/>
        <xdr:cNvSpPr/>
      </xdr:nvSpPr>
      <xdr:spPr>
        <a:xfrm>
          <a:off x="15430500" y="656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146251</xdr:rowOff>
    </xdr:from>
    <xdr:ext cx="534377" cy="259045"/>
    <xdr:sp macro="" textlink="">
      <xdr:nvSpPr>
        <xdr:cNvPr id="536" name="テキスト ボックス 535"/>
        <xdr:cNvSpPr txBox="1"/>
      </xdr:nvSpPr>
      <xdr:spPr>
        <a:xfrm>
          <a:off x="15214111" y="666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70198</xdr:rowOff>
    </xdr:from>
    <xdr:to>
      <xdr:col>21</xdr:col>
      <xdr:colOff>212725</xdr:colOff>
      <xdr:row>39</xdr:row>
      <xdr:rowOff>348</xdr:rowOff>
    </xdr:to>
    <xdr:sp macro="" textlink="">
      <xdr:nvSpPr>
        <xdr:cNvPr id="537" name="円/楕円 536"/>
        <xdr:cNvSpPr/>
      </xdr:nvSpPr>
      <xdr:spPr>
        <a:xfrm>
          <a:off x="14541500" y="65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162925</xdr:rowOff>
    </xdr:from>
    <xdr:ext cx="534377" cy="259045"/>
    <xdr:sp macro="" textlink="">
      <xdr:nvSpPr>
        <xdr:cNvPr id="538" name="テキスト ボックス 537"/>
        <xdr:cNvSpPr txBox="1"/>
      </xdr:nvSpPr>
      <xdr:spPr>
        <a:xfrm>
          <a:off x="14325111" y="667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42023</xdr:rowOff>
    </xdr:from>
    <xdr:to>
      <xdr:col>20</xdr:col>
      <xdr:colOff>9525</xdr:colOff>
      <xdr:row>38</xdr:row>
      <xdr:rowOff>143623</xdr:rowOff>
    </xdr:to>
    <xdr:sp macro="" textlink="">
      <xdr:nvSpPr>
        <xdr:cNvPr id="539" name="円/楕円 538"/>
        <xdr:cNvSpPr/>
      </xdr:nvSpPr>
      <xdr:spPr>
        <a:xfrm>
          <a:off x="13652500" y="655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134750</xdr:rowOff>
    </xdr:from>
    <xdr:ext cx="534377" cy="259045"/>
    <xdr:sp macro="" textlink="">
      <xdr:nvSpPr>
        <xdr:cNvPr id="540" name="テキスト ボックス 539"/>
        <xdr:cNvSpPr txBox="1"/>
      </xdr:nvSpPr>
      <xdr:spPr>
        <a:xfrm>
          <a:off x="13436111" y="664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44366</xdr:rowOff>
    </xdr:from>
    <xdr:to>
      <xdr:col>18</xdr:col>
      <xdr:colOff>492125</xdr:colOff>
      <xdr:row>38</xdr:row>
      <xdr:rowOff>145966</xdr:rowOff>
    </xdr:to>
    <xdr:sp macro="" textlink="">
      <xdr:nvSpPr>
        <xdr:cNvPr id="541" name="円/楕円 540"/>
        <xdr:cNvSpPr/>
      </xdr:nvSpPr>
      <xdr:spPr>
        <a:xfrm>
          <a:off x="12763500" y="65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137093</xdr:rowOff>
    </xdr:from>
    <xdr:ext cx="534377" cy="259045"/>
    <xdr:sp macro="" textlink="">
      <xdr:nvSpPr>
        <xdr:cNvPr id="542" name="テキスト ボックス 541"/>
        <xdr:cNvSpPr txBox="1"/>
      </xdr:nvSpPr>
      <xdr:spPr>
        <a:xfrm>
          <a:off x="12547111" y="665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6" name="直線コネクタ 565"/>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7"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8" name="直線コネクタ 567"/>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9"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70" name="直線コネクタ 569"/>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14469</xdr:rowOff>
    </xdr:from>
    <xdr:to>
      <xdr:col>23</xdr:col>
      <xdr:colOff>517525</xdr:colOff>
      <xdr:row>58</xdr:row>
      <xdr:rowOff>20794</xdr:rowOff>
    </xdr:to>
    <xdr:cxnSp macro="">
      <xdr:nvCxnSpPr>
        <xdr:cNvPr id="571" name="直線コネクタ 570"/>
        <xdr:cNvCxnSpPr/>
      </xdr:nvCxnSpPr>
      <xdr:spPr>
        <a:xfrm>
          <a:off x="15481300" y="9958569"/>
          <a:ext cx="8382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2"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3" name="フローチャート : 判断 572"/>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8262</xdr:rowOff>
    </xdr:from>
    <xdr:to>
      <xdr:col>22</xdr:col>
      <xdr:colOff>365125</xdr:colOff>
      <xdr:row>58</xdr:row>
      <xdr:rowOff>14469</xdr:rowOff>
    </xdr:to>
    <xdr:cxnSp macro="">
      <xdr:nvCxnSpPr>
        <xdr:cNvPr id="574" name="直線コネクタ 573"/>
        <xdr:cNvCxnSpPr/>
      </xdr:nvCxnSpPr>
      <xdr:spPr>
        <a:xfrm>
          <a:off x="14592300" y="9952362"/>
          <a:ext cx="889000" cy="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5" name="フローチャート : 判断 574"/>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5101</xdr:rowOff>
    </xdr:from>
    <xdr:ext cx="534377" cy="259045"/>
    <xdr:sp macro="" textlink="">
      <xdr:nvSpPr>
        <xdr:cNvPr id="576" name="テキスト ボックス 575"/>
        <xdr:cNvSpPr txBox="1"/>
      </xdr:nvSpPr>
      <xdr:spPr>
        <a:xfrm>
          <a:off x="15214111" y="960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88029</xdr:rowOff>
    </xdr:from>
    <xdr:to>
      <xdr:col>21</xdr:col>
      <xdr:colOff>161925</xdr:colOff>
      <xdr:row>58</xdr:row>
      <xdr:rowOff>8262</xdr:rowOff>
    </xdr:to>
    <xdr:cxnSp macro="">
      <xdr:nvCxnSpPr>
        <xdr:cNvPr id="577" name="直線コネクタ 576"/>
        <xdr:cNvCxnSpPr/>
      </xdr:nvCxnSpPr>
      <xdr:spPr>
        <a:xfrm>
          <a:off x="13703300" y="9860679"/>
          <a:ext cx="889000" cy="9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36078</xdr:rowOff>
    </xdr:from>
    <xdr:to>
      <xdr:col>21</xdr:col>
      <xdr:colOff>212725</xdr:colOff>
      <xdr:row>57</xdr:row>
      <xdr:rowOff>137678</xdr:rowOff>
    </xdr:to>
    <xdr:sp macro="" textlink="">
      <xdr:nvSpPr>
        <xdr:cNvPr id="578" name="フローチャート : 判断 577"/>
        <xdr:cNvSpPr/>
      </xdr:nvSpPr>
      <xdr:spPr>
        <a:xfrm>
          <a:off x="14541500" y="98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154205</xdr:rowOff>
    </xdr:from>
    <xdr:ext cx="534377" cy="259045"/>
    <xdr:sp macro="" textlink="">
      <xdr:nvSpPr>
        <xdr:cNvPr id="579" name="テキスト ボックス 578"/>
        <xdr:cNvSpPr txBox="1"/>
      </xdr:nvSpPr>
      <xdr:spPr>
        <a:xfrm>
          <a:off x="14325111" y="958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88029</xdr:rowOff>
    </xdr:from>
    <xdr:to>
      <xdr:col>19</xdr:col>
      <xdr:colOff>644525</xdr:colOff>
      <xdr:row>58</xdr:row>
      <xdr:rowOff>20363</xdr:rowOff>
    </xdr:to>
    <xdr:cxnSp macro="">
      <xdr:nvCxnSpPr>
        <xdr:cNvPr id="580" name="直線コネクタ 579"/>
        <xdr:cNvCxnSpPr/>
      </xdr:nvCxnSpPr>
      <xdr:spPr>
        <a:xfrm flipV="1">
          <a:off x="12814300" y="9860679"/>
          <a:ext cx="889000" cy="10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43359</xdr:rowOff>
    </xdr:from>
    <xdr:to>
      <xdr:col>20</xdr:col>
      <xdr:colOff>9525</xdr:colOff>
      <xdr:row>57</xdr:row>
      <xdr:rowOff>144959</xdr:rowOff>
    </xdr:to>
    <xdr:sp macro="" textlink="">
      <xdr:nvSpPr>
        <xdr:cNvPr id="581" name="フローチャート : 判断 580"/>
        <xdr:cNvSpPr/>
      </xdr:nvSpPr>
      <xdr:spPr>
        <a:xfrm>
          <a:off x="13652500" y="981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136086</xdr:rowOff>
    </xdr:from>
    <xdr:ext cx="534377" cy="259045"/>
    <xdr:sp macro="" textlink="">
      <xdr:nvSpPr>
        <xdr:cNvPr id="582" name="テキスト ボックス 581"/>
        <xdr:cNvSpPr txBox="1"/>
      </xdr:nvSpPr>
      <xdr:spPr>
        <a:xfrm>
          <a:off x="13436111" y="990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57128</xdr:rowOff>
    </xdr:from>
    <xdr:to>
      <xdr:col>18</xdr:col>
      <xdr:colOff>492125</xdr:colOff>
      <xdr:row>57</xdr:row>
      <xdr:rowOff>158728</xdr:rowOff>
    </xdr:to>
    <xdr:sp macro="" textlink="">
      <xdr:nvSpPr>
        <xdr:cNvPr id="583" name="フローチャート : 判断 582"/>
        <xdr:cNvSpPr/>
      </xdr:nvSpPr>
      <xdr:spPr>
        <a:xfrm>
          <a:off x="12763500" y="98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3805</xdr:rowOff>
    </xdr:from>
    <xdr:ext cx="534377" cy="259045"/>
    <xdr:sp macro="" textlink="">
      <xdr:nvSpPr>
        <xdr:cNvPr id="584" name="テキスト ボックス 583"/>
        <xdr:cNvSpPr txBox="1"/>
      </xdr:nvSpPr>
      <xdr:spPr>
        <a:xfrm>
          <a:off x="12547111" y="960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141444</xdr:rowOff>
    </xdr:from>
    <xdr:to>
      <xdr:col>23</xdr:col>
      <xdr:colOff>568325</xdr:colOff>
      <xdr:row>58</xdr:row>
      <xdr:rowOff>71594</xdr:rowOff>
    </xdr:to>
    <xdr:sp macro="" textlink="">
      <xdr:nvSpPr>
        <xdr:cNvPr id="590" name="円/楕円 589"/>
        <xdr:cNvSpPr/>
      </xdr:nvSpPr>
      <xdr:spPr>
        <a:xfrm>
          <a:off x="16268700" y="991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56371</xdr:rowOff>
    </xdr:from>
    <xdr:ext cx="534377" cy="259045"/>
    <xdr:sp macro="" textlink="">
      <xdr:nvSpPr>
        <xdr:cNvPr id="591" name="教育費該当値テキスト"/>
        <xdr:cNvSpPr txBox="1"/>
      </xdr:nvSpPr>
      <xdr:spPr>
        <a:xfrm>
          <a:off x="16370300" y="982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51,209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135119</xdr:rowOff>
    </xdr:from>
    <xdr:to>
      <xdr:col>22</xdr:col>
      <xdr:colOff>415925</xdr:colOff>
      <xdr:row>58</xdr:row>
      <xdr:rowOff>65269</xdr:rowOff>
    </xdr:to>
    <xdr:sp macro="" textlink="">
      <xdr:nvSpPr>
        <xdr:cNvPr id="592" name="円/楕円 591"/>
        <xdr:cNvSpPr/>
      </xdr:nvSpPr>
      <xdr:spPr>
        <a:xfrm>
          <a:off x="15430500" y="99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56396</xdr:rowOff>
    </xdr:from>
    <xdr:ext cx="534377" cy="259045"/>
    <xdr:sp macro="" textlink="">
      <xdr:nvSpPr>
        <xdr:cNvPr id="593" name="テキスト ボックス 592"/>
        <xdr:cNvSpPr txBox="1"/>
      </xdr:nvSpPr>
      <xdr:spPr>
        <a:xfrm>
          <a:off x="15214111" y="1000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52,869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128912</xdr:rowOff>
    </xdr:from>
    <xdr:to>
      <xdr:col>21</xdr:col>
      <xdr:colOff>212725</xdr:colOff>
      <xdr:row>58</xdr:row>
      <xdr:rowOff>59062</xdr:rowOff>
    </xdr:to>
    <xdr:sp macro="" textlink="">
      <xdr:nvSpPr>
        <xdr:cNvPr id="594" name="円/楕円 593"/>
        <xdr:cNvSpPr/>
      </xdr:nvSpPr>
      <xdr:spPr>
        <a:xfrm>
          <a:off x="14541500" y="990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50189</xdr:rowOff>
    </xdr:from>
    <xdr:ext cx="534377" cy="259045"/>
    <xdr:sp macro="" textlink="">
      <xdr:nvSpPr>
        <xdr:cNvPr id="595" name="テキスト ボックス 594"/>
        <xdr:cNvSpPr txBox="1"/>
      </xdr:nvSpPr>
      <xdr:spPr>
        <a:xfrm>
          <a:off x="14325111" y="999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54,498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37229</xdr:rowOff>
    </xdr:from>
    <xdr:to>
      <xdr:col>20</xdr:col>
      <xdr:colOff>9525</xdr:colOff>
      <xdr:row>57</xdr:row>
      <xdr:rowOff>138829</xdr:rowOff>
    </xdr:to>
    <xdr:sp macro="" textlink="">
      <xdr:nvSpPr>
        <xdr:cNvPr id="596" name="円/楕円 595"/>
        <xdr:cNvSpPr/>
      </xdr:nvSpPr>
      <xdr:spPr>
        <a:xfrm>
          <a:off x="13652500" y="980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155356</xdr:rowOff>
    </xdr:from>
    <xdr:ext cx="534377" cy="259045"/>
    <xdr:sp macro="" textlink="">
      <xdr:nvSpPr>
        <xdr:cNvPr id="597" name="テキスト ボックス 596"/>
        <xdr:cNvSpPr txBox="1"/>
      </xdr:nvSpPr>
      <xdr:spPr>
        <a:xfrm>
          <a:off x="13436111" y="958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78,562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141013</xdr:rowOff>
    </xdr:from>
    <xdr:to>
      <xdr:col>18</xdr:col>
      <xdr:colOff>492125</xdr:colOff>
      <xdr:row>58</xdr:row>
      <xdr:rowOff>71163</xdr:rowOff>
    </xdr:to>
    <xdr:sp macro="" textlink="">
      <xdr:nvSpPr>
        <xdr:cNvPr id="598" name="円/楕円 597"/>
        <xdr:cNvSpPr/>
      </xdr:nvSpPr>
      <xdr:spPr>
        <a:xfrm>
          <a:off x="12763500" y="99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62290</xdr:rowOff>
    </xdr:from>
    <xdr:ext cx="534377" cy="259045"/>
    <xdr:sp macro="" textlink="">
      <xdr:nvSpPr>
        <xdr:cNvPr id="599" name="テキスト ボックス 598"/>
        <xdr:cNvSpPr txBox="1"/>
      </xdr:nvSpPr>
      <xdr:spPr>
        <a:xfrm>
          <a:off x="12547111" y="1000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51,322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1" name="直線コネクタ 620"/>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2"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4"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5" name="直線コネクタ 624"/>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6" name="直線コネクタ 62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7"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8" name="フローチャート : 判断 627"/>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29" name="直線コネクタ 62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30" name="フローチャート : 判断 629"/>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20924</xdr:rowOff>
    </xdr:from>
    <xdr:ext cx="469744" cy="259045"/>
    <xdr:sp macro="" textlink="">
      <xdr:nvSpPr>
        <xdr:cNvPr id="631" name="テキスト ボックス 630"/>
        <xdr:cNvSpPr txBox="1"/>
      </xdr:nvSpPr>
      <xdr:spPr>
        <a:xfrm>
          <a:off x="15246427"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2" name="直線コネクタ 63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75481</xdr:rowOff>
    </xdr:from>
    <xdr:to>
      <xdr:col>21</xdr:col>
      <xdr:colOff>212725</xdr:colOff>
      <xdr:row>79</xdr:row>
      <xdr:rowOff>5631</xdr:rowOff>
    </xdr:to>
    <xdr:sp macro="" textlink="">
      <xdr:nvSpPr>
        <xdr:cNvPr id="633" name="フローチャート : 判断 632"/>
        <xdr:cNvSpPr/>
      </xdr:nvSpPr>
      <xdr:spPr>
        <a:xfrm>
          <a:off x="14541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22158</xdr:rowOff>
    </xdr:from>
    <xdr:ext cx="469744" cy="259045"/>
    <xdr:sp macro="" textlink="">
      <xdr:nvSpPr>
        <xdr:cNvPr id="634" name="テキスト ボックス 633"/>
        <xdr:cNvSpPr txBox="1"/>
      </xdr:nvSpPr>
      <xdr:spPr>
        <a:xfrm>
          <a:off x="14357427"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5" name="直線コネクタ 63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68380</xdr:rowOff>
    </xdr:from>
    <xdr:to>
      <xdr:col>20</xdr:col>
      <xdr:colOff>9525</xdr:colOff>
      <xdr:row>78</xdr:row>
      <xdr:rowOff>169980</xdr:rowOff>
    </xdr:to>
    <xdr:sp macro="" textlink="">
      <xdr:nvSpPr>
        <xdr:cNvPr id="636" name="フローチャート : 判断 635"/>
        <xdr:cNvSpPr/>
      </xdr:nvSpPr>
      <xdr:spPr>
        <a:xfrm>
          <a:off x="13652500" y="134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15057</xdr:rowOff>
    </xdr:from>
    <xdr:ext cx="469744" cy="259045"/>
    <xdr:sp macro="" textlink="">
      <xdr:nvSpPr>
        <xdr:cNvPr id="637" name="テキスト ボックス 636"/>
        <xdr:cNvSpPr txBox="1"/>
      </xdr:nvSpPr>
      <xdr:spPr>
        <a:xfrm>
          <a:off x="13468427" y="1321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42650</xdr:rowOff>
    </xdr:from>
    <xdr:to>
      <xdr:col>18</xdr:col>
      <xdr:colOff>492125</xdr:colOff>
      <xdr:row>78</xdr:row>
      <xdr:rowOff>144250</xdr:rowOff>
    </xdr:to>
    <xdr:sp macro="" textlink="">
      <xdr:nvSpPr>
        <xdr:cNvPr id="638" name="フローチャート : 判断 637"/>
        <xdr:cNvSpPr/>
      </xdr:nvSpPr>
      <xdr:spPr>
        <a:xfrm>
          <a:off x="12763500" y="134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160777</xdr:rowOff>
    </xdr:from>
    <xdr:ext cx="534377" cy="259045"/>
    <xdr:sp macro="" textlink="">
      <xdr:nvSpPr>
        <xdr:cNvPr id="639" name="テキスト ボックス 638"/>
        <xdr:cNvSpPr txBox="1"/>
      </xdr:nvSpPr>
      <xdr:spPr>
        <a:xfrm>
          <a:off x="12547111" y="131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5" name="円/楕円 64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249299" cy="259045"/>
    <xdr:sp macro="" textlink="">
      <xdr:nvSpPr>
        <xdr:cNvPr id="646" name="災害復旧費該当値テキスト"/>
        <xdr:cNvSpPr txBox="1"/>
      </xdr:nvSpPr>
      <xdr:spPr>
        <a:xfrm>
          <a:off x="16370300" y="13419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7" name="円/楕円 64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8" name="テキスト ボックス 647"/>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9" name="円/楕円 64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0" name="テキスト ボックス 649"/>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1" name="円/楕円 65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2" name="テキスト ボックス 651"/>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3" name="円/楕円 65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4" name="テキスト ボックス 653"/>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5" name="直線コネクタ 66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6" name="テキスト ボックス 665"/>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9" name="直線コネクタ 668"/>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0" name="テキスト ボックス 669"/>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4" name="直線コネクタ 673"/>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5"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6" name="直線コネクタ 675"/>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7"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8" name="直線コネクタ 677"/>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29052</xdr:rowOff>
    </xdr:from>
    <xdr:to>
      <xdr:col>23</xdr:col>
      <xdr:colOff>517525</xdr:colOff>
      <xdr:row>96</xdr:row>
      <xdr:rowOff>32589</xdr:rowOff>
    </xdr:to>
    <xdr:cxnSp macro="">
      <xdr:nvCxnSpPr>
        <xdr:cNvPr id="679" name="直線コネクタ 678"/>
        <xdr:cNvCxnSpPr/>
      </xdr:nvCxnSpPr>
      <xdr:spPr>
        <a:xfrm flipV="1">
          <a:off x="15481300" y="16488252"/>
          <a:ext cx="838200" cy="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80"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1" name="フローチャート : 判断 680"/>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7192</xdr:rowOff>
    </xdr:from>
    <xdr:to>
      <xdr:col>22</xdr:col>
      <xdr:colOff>365125</xdr:colOff>
      <xdr:row>96</xdr:row>
      <xdr:rowOff>32589</xdr:rowOff>
    </xdr:to>
    <xdr:cxnSp macro="">
      <xdr:nvCxnSpPr>
        <xdr:cNvPr id="682" name="直線コネクタ 681"/>
        <xdr:cNvCxnSpPr/>
      </xdr:nvCxnSpPr>
      <xdr:spPr>
        <a:xfrm>
          <a:off x="14592300" y="16466392"/>
          <a:ext cx="889000" cy="2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3" name="フローチャート : 判断 682"/>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44361</xdr:rowOff>
    </xdr:from>
    <xdr:ext cx="534377" cy="259045"/>
    <xdr:sp macro="" textlink="">
      <xdr:nvSpPr>
        <xdr:cNvPr id="684" name="テキスト ボックス 683"/>
        <xdr:cNvSpPr txBox="1"/>
      </xdr:nvSpPr>
      <xdr:spPr>
        <a:xfrm>
          <a:off x="15214111" y="161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1671</xdr:rowOff>
    </xdr:from>
    <xdr:to>
      <xdr:col>21</xdr:col>
      <xdr:colOff>161925</xdr:colOff>
      <xdr:row>96</xdr:row>
      <xdr:rowOff>7192</xdr:rowOff>
    </xdr:to>
    <xdr:cxnSp macro="">
      <xdr:nvCxnSpPr>
        <xdr:cNvPr id="685" name="直線コネクタ 684"/>
        <xdr:cNvCxnSpPr/>
      </xdr:nvCxnSpPr>
      <xdr:spPr>
        <a:xfrm>
          <a:off x="13703300" y="16460871"/>
          <a:ext cx="889000" cy="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75985</xdr:rowOff>
    </xdr:from>
    <xdr:to>
      <xdr:col>21</xdr:col>
      <xdr:colOff>212725</xdr:colOff>
      <xdr:row>96</xdr:row>
      <xdr:rowOff>6135</xdr:rowOff>
    </xdr:to>
    <xdr:sp macro="" textlink="">
      <xdr:nvSpPr>
        <xdr:cNvPr id="686" name="フローチャート : 判断 685"/>
        <xdr:cNvSpPr/>
      </xdr:nvSpPr>
      <xdr:spPr>
        <a:xfrm>
          <a:off x="14541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22662</xdr:rowOff>
    </xdr:from>
    <xdr:ext cx="534377" cy="259045"/>
    <xdr:sp macro="" textlink="">
      <xdr:nvSpPr>
        <xdr:cNvPr id="687" name="テキスト ボックス 686"/>
        <xdr:cNvSpPr txBox="1"/>
      </xdr:nvSpPr>
      <xdr:spPr>
        <a:xfrm>
          <a:off x="14325111" y="161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168441</xdr:rowOff>
    </xdr:from>
    <xdr:to>
      <xdr:col>19</xdr:col>
      <xdr:colOff>644525</xdr:colOff>
      <xdr:row>96</xdr:row>
      <xdr:rowOff>1671</xdr:rowOff>
    </xdr:to>
    <xdr:cxnSp macro="">
      <xdr:nvCxnSpPr>
        <xdr:cNvPr id="688" name="直線コネクタ 687"/>
        <xdr:cNvCxnSpPr/>
      </xdr:nvCxnSpPr>
      <xdr:spPr>
        <a:xfrm>
          <a:off x="12814300" y="16456191"/>
          <a:ext cx="88900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65120</xdr:rowOff>
    </xdr:from>
    <xdr:to>
      <xdr:col>20</xdr:col>
      <xdr:colOff>9525</xdr:colOff>
      <xdr:row>95</xdr:row>
      <xdr:rowOff>166720</xdr:rowOff>
    </xdr:to>
    <xdr:sp macro="" textlink="">
      <xdr:nvSpPr>
        <xdr:cNvPr id="689" name="フローチャート : 判断 688"/>
        <xdr:cNvSpPr/>
      </xdr:nvSpPr>
      <xdr:spPr>
        <a:xfrm>
          <a:off x="13652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11797</xdr:rowOff>
    </xdr:from>
    <xdr:ext cx="534377" cy="259045"/>
    <xdr:sp macro="" textlink="">
      <xdr:nvSpPr>
        <xdr:cNvPr id="690" name="テキスト ボックス 689"/>
        <xdr:cNvSpPr txBox="1"/>
      </xdr:nvSpPr>
      <xdr:spPr>
        <a:xfrm>
          <a:off x="13436111" y="161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49820</xdr:rowOff>
    </xdr:from>
    <xdr:to>
      <xdr:col>18</xdr:col>
      <xdr:colOff>492125</xdr:colOff>
      <xdr:row>95</xdr:row>
      <xdr:rowOff>151420</xdr:rowOff>
    </xdr:to>
    <xdr:sp macro="" textlink="">
      <xdr:nvSpPr>
        <xdr:cNvPr id="691" name="フローチャート : 判断 690"/>
        <xdr:cNvSpPr/>
      </xdr:nvSpPr>
      <xdr:spPr>
        <a:xfrm>
          <a:off x="12763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167947</xdr:rowOff>
    </xdr:from>
    <xdr:ext cx="534377" cy="259045"/>
    <xdr:sp macro="" textlink="">
      <xdr:nvSpPr>
        <xdr:cNvPr id="692" name="テキスト ボックス 691"/>
        <xdr:cNvSpPr txBox="1"/>
      </xdr:nvSpPr>
      <xdr:spPr>
        <a:xfrm>
          <a:off x="12547111" y="1611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149702</xdr:rowOff>
    </xdr:from>
    <xdr:to>
      <xdr:col>23</xdr:col>
      <xdr:colOff>568325</xdr:colOff>
      <xdr:row>96</xdr:row>
      <xdr:rowOff>79852</xdr:rowOff>
    </xdr:to>
    <xdr:sp macro="" textlink="">
      <xdr:nvSpPr>
        <xdr:cNvPr id="698" name="円/楕円 697"/>
        <xdr:cNvSpPr/>
      </xdr:nvSpPr>
      <xdr:spPr>
        <a:xfrm>
          <a:off x="16268700" y="1643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128129</xdr:rowOff>
    </xdr:from>
    <xdr:ext cx="534377" cy="259045"/>
    <xdr:sp macro="" textlink="">
      <xdr:nvSpPr>
        <xdr:cNvPr id="699" name="公債費該当値テキスト"/>
        <xdr:cNvSpPr txBox="1"/>
      </xdr:nvSpPr>
      <xdr:spPr>
        <a:xfrm>
          <a:off x="16370300" y="1641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59,361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153239</xdr:rowOff>
    </xdr:from>
    <xdr:to>
      <xdr:col>22</xdr:col>
      <xdr:colOff>415925</xdr:colOff>
      <xdr:row>96</xdr:row>
      <xdr:rowOff>83389</xdr:rowOff>
    </xdr:to>
    <xdr:sp macro="" textlink="">
      <xdr:nvSpPr>
        <xdr:cNvPr id="700" name="円/楕円 699"/>
        <xdr:cNvSpPr/>
      </xdr:nvSpPr>
      <xdr:spPr>
        <a:xfrm>
          <a:off x="15430500" y="1644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74516</xdr:rowOff>
    </xdr:from>
    <xdr:ext cx="534377" cy="259045"/>
    <xdr:sp macro="" textlink="">
      <xdr:nvSpPr>
        <xdr:cNvPr id="701" name="テキスト ボックス 700"/>
        <xdr:cNvSpPr txBox="1"/>
      </xdr:nvSpPr>
      <xdr:spPr>
        <a:xfrm>
          <a:off x="15214111" y="1653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58,742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127842</xdr:rowOff>
    </xdr:from>
    <xdr:to>
      <xdr:col>21</xdr:col>
      <xdr:colOff>212725</xdr:colOff>
      <xdr:row>96</xdr:row>
      <xdr:rowOff>57992</xdr:rowOff>
    </xdr:to>
    <xdr:sp macro="" textlink="">
      <xdr:nvSpPr>
        <xdr:cNvPr id="702" name="円/楕円 701"/>
        <xdr:cNvSpPr/>
      </xdr:nvSpPr>
      <xdr:spPr>
        <a:xfrm>
          <a:off x="14541500" y="164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49119</xdr:rowOff>
    </xdr:from>
    <xdr:ext cx="534377" cy="259045"/>
    <xdr:sp macro="" textlink="">
      <xdr:nvSpPr>
        <xdr:cNvPr id="703" name="テキスト ボックス 702"/>
        <xdr:cNvSpPr txBox="1"/>
      </xdr:nvSpPr>
      <xdr:spPr>
        <a:xfrm>
          <a:off x="14325111" y="1650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63,186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122321</xdr:rowOff>
    </xdr:from>
    <xdr:to>
      <xdr:col>20</xdr:col>
      <xdr:colOff>9525</xdr:colOff>
      <xdr:row>96</xdr:row>
      <xdr:rowOff>52471</xdr:rowOff>
    </xdr:to>
    <xdr:sp macro="" textlink="">
      <xdr:nvSpPr>
        <xdr:cNvPr id="704" name="円/楕円 703"/>
        <xdr:cNvSpPr/>
      </xdr:nvSpPr>
      <xdr:spPr>
        <a:xfrm>
          <a:off x="13652500" y="1641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43598</xdr:rowOff>
    </xdr:from>
    <xdr:ext cx="534377" cy="259045"/>
    <xdr:sp macro="" textlink="">
      <xdr:nvSpPr>
        <xdr:cNvPr id="705" name="テキスト ボックス 704"/>
        <xdr:cNvSpPr txBox="1"/>
      </xdr:nvSpPr>
      <xdr:spPr>
        <a:xfrm>
          <a:off x="13436111" y="1650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64,152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117641</xdr:rowOff>
    </xdr:from>
    <xdr:to>
      <xdr:col>18</xdr:col>
      <xdr:colOff>492125</xdr:colOff>
      <xdr:row>96</xdr:row>
      <xdr:rowOff>47791</xdr:rowOff>
    </xdr:to>
    <xdr:sp macro="" textlink="">
      <xdr:nvSpPr>
        <xdr:cNvPr id="706" name="円/楕円 705"/>
        <xdr:cNvSpPr/>
      </xdr:nvSpPr>
      <xdr:spPr>
        <a:xfrm>
          <a:off x="12763500" y="1640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38918</xdr:rowOff>
    </xdr:from>
    <xdr:ext cx="534377" cy="259045"/>
    <xdr:sp macro="" textlink="">
      <xdr:nvSpPr>
        <xdr:cNvPr id="707" name="テキスト ボックス 706"/>
        <xdr:cNvSpPr txBox="1"/>
      </xdr:nvSpPr>
      <xdr:spPr>
        <a:xfrm>
          <a:off x="12547111" y="1649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1" name="テキスト ボックス 72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3" name="テキスト ボックス 72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5" name="テキスト ボックス 72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7" name="テキスト ボックス 72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1" name="直線コネクタ 730"/>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4"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5" name="直線コネクタ 734"/>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7"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8" name="フローチャート : 判断 737"/>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40" name="フローチャート : 判断 739"/>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1" name="テキスト ボックス 740"/>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30988</xdr:rowOff>
    </xdr:from>
    <xdr:to>
      <xdr:col>29</xdr:col>
      <xdr:colOff>568325</xdr:colOff>
      <xdr:row>38</xdr:row>
      <xdr:rowOff>132588</xdr:rowOff>
    </xdr:to>
    <xdr:sp macro="" textlink="">
      <xdr:nvSpPr>
        <xdr:cNvPr id="743" name="フローチャート : 判断 742"/>
        <xdr:cNvSpPr/>
      </xdr:nvSpPr>
      <xdr:spPr>
        <a:xfrm>
          <a:off x="20383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149115</xdr:rowOff>
    </xdr:from>
    <xdr:ext cx="378565" cy="259045"/>
    <xdr:sp macro="" textlink="">
      <xdr:nvSpPr>
        <xdr:cNvPr id="744" name="テキスト ボックス 743"/>
        <xdr:cNvSpPr txBox="1"/>
      </xdr:nvSpPr>
      <xdr:spPr>
        <a:xfrm>
          <a:off x="20245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70231</xdr:rowOff>
    </xdr:from>
    <xdr:to>
      <xdr:col>28</xdr:col>
      <xdr:colOff>365125</xdr:colOff>
      <xdr:row>39</xdr:row>
      <xdr:rowOff>381</xdr:rowOff>
    </xdr:to>
    <xdr:sp macro="" textlink="">
      <xdr:nvSpPr>
        <xdr:cNvPr id="746" name="フローチャート : 判断 745"/>
        <xdr:cNvSpPr/>
      </xdr:nvSpPr>
      <xdr:spPr>
        <a:xfrm>
          <a:off x="19494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16908</xdr:rowOff>
    </xdr:from>
    <xdr:ext cx="378565" cy="259045"/>
    <xdr:sp macro="" textlink="">
      <xdr:nvSpPr>
        <xdr:cNvPr id="747" name="テキスト ボックス 746"/>
        <xdr:cNvSpPr txBox="1"/>
      </xdr:nvSpPr>
      <xdr:spPr>
        <a:xfrm>
          <a:off x="19356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41656</xdr:rowOff>
    </xdr:from>
    <xdr:to>
      <xdr:col>27</xdr:col>
      <xdr:colOff>161925</xdr:colOff>
      <xdr:row>38</xdr:row>
      <xdr:rowOff>143256</xdr:rowOff>
    </xdr:to>
    <xdr:sp macro="" textlink="">
      <xdr:nvSpPr>
        <xdr:cNvPr id="748" name="フローチャート : 判断 747"/>
        <xdr:cNvSpPr/>
      </xdr:nvSpPr>
      <xdr:spPr>
        <a:xfrm>
          <a:off x="18605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159783</xdr:rowOff>
    </xdr:from>
    <xdr:ext cx="378565" cy="259045"/>
    <xdr:sp macro="" textlink="">
      <xdr:nvSpPr>
        <xdr:cNvPr id="749" name="テキスト ボックス 748"/>
        <xdr:cNvSpPr txBox="1"/>
      </xdr:nvSpPr>
      <xdr:spPr>
        <a:xfrm>
          <a:off x="18467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5" name="円/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6"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7" name="円/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8" name="テキスト ボックス 75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9" name="円/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0" name="テキスト ボックス 75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1" name="円/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2" name="テキスト ボックス 76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3" name="円/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4" name="テキスト ボックス 76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7" name="フローチャート :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9" name="フローチャート :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0" name="テキスト ボックス 78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2" name="フローチャート :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3" name="テキスト ボックス 79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5" name="フローチャート :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6" name="テキスト ボックス 79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7" name="フローチャート :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8" name="テキスト ボックス 79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円/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6" name="円/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7" name="テキスト ボックス 80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8" name="円/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9" name="テキスト ボックス 80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0" name="円/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1" name="テキスト ボックス 81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円/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3" name="テキスト ボックス 81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変動の大きいものについて、総務費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83,066</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は地方創生先行事業の終了（２３百万円減）、プレミアム付商品券交付事業の終了（５３百万円減）など減少があったものの、電子計算機事業（４７百万円増）、地方創生加速化事業（３０百万円増）、また財政調整基金積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１１５百万円増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が増となったことにより前年度より大きく上昇した。</a:t>
          </a:r>
          <a:endParaRPr lang="ja-JP" altLang="ja-JP" sz="1400">
            <a:effectLst/>
          </a:endParaRPr>
        </a:p>
        <a:p>
          <a:r>
            <a:rPr kumimoji="1" lang="ja-JP" altLang="ja-JP" sz="1100">
              <a:solidFill>
                <a:schemeClr val="dk1"/>
              </a:solidFill>
              <a:effectLst/>
              <a:latin typeface="+mn-lt"/>
              <a:ea typeface="+mn-ea"/>
              <a:cs typeface="+mn-cs"/>
            </a:rPr>
            <a:t>　各コストは類似団体内平均は多くの項目で下回っているものの、人口規模が少ないため、多くの項目で全国平均、県内平均を上回っている。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実質単年度収支の悪化の要因としては各種計画等の更新が重なったこと、後期高齢者連合への繰出金が増となったことなどによるもの。</a:t>
          </a:r>
          <a:r>
            <a:rPr kumimoji="1" lang="ja-JP" altLang="ja-JP" sz="1100">
              <a:solidFill>
                <a:schemeClr val="dk1"/>
              </a:solidFill>
              <a:effectLst/>
              <a:latin typeface="+mn-lt"/>
              <a:ea typeface="+mn-ea"/>
              <a:cs typeface="+mn-cs"/>
            </a:rPr>
            <a:t>しかし、財政調整基金については</a:t>
          </a:r>
          <a:r>
            <a:rPr kumimoji="1" lang="ja-JP" altLang="en-US" sz="1100">
              <a:solidFill>
                <a:schemeClr val="dk1"/>
              </a:solidFill>
              <a:effectLst/>
              <a:latin typeface="+mn-lt"/>
              <a:ea typeface="+mn-ea"/>
              <a:cs typeface="+mn-cs"/>
            </a:rPr>
            <a:t>今年度は実質的に積立を</a:t>
          </a:r>
          <a:r>
            <a:rPr kumimoji="1" lang="ja-JP" altLang="ja-JP" sz="1100">
              <a:solidFill>
                <a:schemeClr val="dk1"/>
              </a:solidFill>
              <a:effectLst/>
              <a:latin typeface="+mn-lt"/>
              <a:ea typeface="+mn-ea"/>
              <a:cs typeface="+mn-cs"/>
            </a:rPr>
            <a:t>積み立てが行え</a:t>
          </a:r>
          <a:r>
            <a:rPr kumimoji="1" lang="ja-JP" altLang="en-US" sz="1100">
              <a:solidFill>
                <a:schemeClr val="dk1"/>
              </a:solidFill>
              <a:effectLst/>
              <a:latin typeface="+mn-lt"/>
              <a:ea typeface="+mn-ea"/>
              <a:cs typeface="+mn-cs"/>
            </a:rPr>
            <a:t>たことから、今後も</a:t>
          </a:r>
          <a:r>
            <a:rPr kumimoji="1" lang="ja-JP" altLang="ja-JP" sz="1100">
              <a:solidFill>
                <a:schemeClr val="dk1"/>
              </a:solidFill>
              <a:effectLst/>
              <a:latin typeface="+mn-lt"/>
              <a:ea typeface="+mn-ea"/>
              <a:cs typeface="+mn-cs"/>
            </a:rPr>
            <a:t>歳入確保・歳出削減に努め基金積み立てを行えるように努める。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全会計とも黒字である。今後も引き続き健全な財政運営を行うこととする。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4020875</v>
      </c>
      <c r="BO4" s="411"/>
      <c r="BP4" s="411"/>
      <c r="BQ4" s="411"/>
      <c r="BR4" s="411"/>
      <c r="BS4" s="411"/>
      <c r="BT4" s="411"/>
      <c r="BU4" s="412"/>
      <c r="BV4" s="410">
        <v>3886578</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5.2</v>
      </c>
      <c r="CU4" s="588"/>
      <c r="CV4" s="588"/>
      <c r="CW4" s="588"/>
      <c r="CX4" s="588"/>
      <c r="CY4" s="588"/>
      <c r="CZ4" s="588"/>
      <c r="DA4" s="589"/>
      <c r="DB4" s="587">
        <v>7.3</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3865046</v>
      </c>
      <c r="BO5" s="416"/>
      <c r="BP5" s="416"/>
      <c r="BQ5" s="416"/>
      <c r="BR5" s="416"/>
      <c r="BS5" s="416"/>
      <c r="BT5" s="416"/>
      <c r="BU5" s="417"/>
      <c r="BV5" s="415">
        <v>3703314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94.8</v>
      </c>
      <c r="CU5" s="386"/>
      <c r="CV5" s="386"/>
      <c r="CW5" s="386"/>
      <c r="CX5" s="386"/>
      <c r="CY5" s="386"/>
      <c r="CZ5" s="386"/>
      <c r="DA5" s="387"/>
      <c r="DB5" s="385">
        <v>92.8</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155829</v>
      </c>
      <c r="BO6" s="416"/>
      <c r="BP6" s="416"/>
      <c r="BQ6" s="416"/>
      <c r="BR6" s="416"/>
      <c r="BS6" s="416"/>
      <c r="BT6" s="416"/>
      <c r="BU6" s="417"/>
      <c r="BV6" s="415">
        <v>183264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100.2</v>
      </c>
      <c r="CU6" s="562"/>
      <c r="CV6" s="562"/>
      <c r="CW6" s="562"/>
      <c r="CX6" s="562"/>
      <c r="CY6" s="562"/>
      <c r="CZ6" s="562"/>
      <c r="DA6" s="563"/>
      <c r="DB6" s="561">
        <v>99.3</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32063</v>
      </c>
      <c r="BO7" s="416"/>
      <c r="BP7" s="416"/>
      <c r="BQ7" s="416"/>
      <c r="BR7" s="416"/>
      <c r="BS7" s="416"/>
      <c r="BT7" s="416"/>
      <c r="BU7" s="417"/>
      <c r="BV7" s="415">
        <v>9788</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2359228</v>
      </c>
      <c r="CU7" s="416"/>
      <c r="CV7" s="416"/>
      <c r="CW7" s="416"/>
      <c r="CX7" s="416"/>
      <c r="CY7" s="416"/>
      <c r="CZ7" s="416"/>
      <c r="DA7" s="417"/>
      <c r="DB7" s="415">
        <v>2376005</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123766</v>
      </c>
      <c r="BO8" s="416"/>
      <c r="BP8" s="416"/>
      <c r="BQ8" s="416"/>
      <c r="BR8" s="416"/>
      <c r="BS8" s="416"/>
      <c r="BT8" s="416"/>
      <c r="BU8" s="417"/>
      <c r="BV8" s="415">
        <v>173476</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v>
      </c>
      <c r="CU8" s="525"/>
      <c r="CV8" s="525"/>
      <c r="CW8" s="525"/>
      <c r="CX8" s="525"/>
      <c r="CY8" s="525"/>
      <c r="CZ8" s="525"/>
      <c r="DA8" s="526"/>
      <c r="DB8" s="524">
        <v>0.41</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7039</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-49710</v>
      </c>
      <c r="BO9" s="416"/>
      <c r="BP9" s="416"/>
      <c r="BQ9" s="416"/>
      <c r="BR9" s="416"/>
      <c r="BS9" s="416"/>
      <c r="BT9" s="416"/>
      <c r="BU9" s="417"/>
      <c r="BV9" s="415">
        <v>94477</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13.4</v>
      </c>
      <c r="CU9" s="386"/>
      <c r="CV9" s="386"/>
      <c r="CW9" s="386"/>
      <c r="CX9" s="386"/>
      <c r="CY9" s="386"/>
      <c r="CZ9" s="386"/>
      <c r="DA9" s="387"/>
      <c r="DB9" s="385">
        <v>14.1</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7500</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115595</v>
      </c>
      <c r="BO10" s="416"/>
      <c r="BP10" s="416"/>
      <c r="BQ10" s="416"/>
      <c r="BR10" s="416"/>
      <c r="BS10" s="416"/>
      <c r="BT10" s="416"/>
      <c r="BU10" s="417"/>
      <c r="BV10" s="415">
        <v>719</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7263</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65700</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7215</v>
      </c>
      <c r="S13" s="517"/>
      <c r="T13" s="517"/>
      <c r="U13" s="517"/>
      <c r="V13" s="518"/>
      <c r="W13" s="504" t="s">
        <v>124</v>
      </c>
      <c r="X13" s="428"/>
      <c r="Y13" s="428"/>
      <c r="Z13" s="428"/>
      <c r="AA13" s="428"/>
      <c r="AB13" s="429"/>
      <c r="AC13" s="391">
        <v>137</v>
      </c>
      <c r="AD13" s="392"/>
      <c r="AE13" s="392"/>
      <c r="AF13" s="392"/>
      <c r="AG13" s="393"/>
      <c r="AH13" s="391">
        <v>61</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185</v>
      </c>
      <c r="BO13" s="416"/>
      <c r="BP13" s="416"/>
      <c r="BQ13" s="416"/>
      <c r="BR13" s="416"/>
      <c r="BS13" s="416"/>
      <c r="BT13" s="416"/>
      <c r="BU13" s="417"/>
      <c r="BV13" s="415">
        <v>95196</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11.2</v>
      </c>
      <c r="CU13" s="386"/>
      <c r="CV13" s="386"/>
      <c r="CW13" s="386"/>
      <c r="CX13" s="386"/>
      <c r="CY13" s="386"/>
      <c r="CZ13" s="386"/>
      <c r="DA13" s="387"/>
      <c r="DB13" s="385">
        <v>11.2</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7427</v>
      </c>
      <c r="S14" s="517"/>
      <c r="T14" s="517"/>
      <c r="U14" s="517"/>
      <c r="V14" s="518"/>
      <c r="W14" s="519"/>
      <c r="X14" s="431"/>
      <c r="Y14" s="431"/>
      <c r="Z14" s="431"/>
      <c r="AA14" s="431"/>
      <c r="AB14" s="432"/>
      <c r="AC14" s="509">
        <v>4.4000000000000004</v>
      </c>
      <c r="AD14" s="510"/>
      <c r="AE14" s="510"/>
      <c r="AF14" s="510"/>
      <c r="AG14" s="511"/>
      <c r="AH14" s="509">
        <v>1.9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v>3.1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7373</v>
      </c>
      <c r="S15" s="517"/>
      <c r="T15" s="517"/>
      <c r="U15" s="517"/>
      <c r="V15" s="518"/>
      <c r="W15" s="504" t="s">
        <v>131</v>
      </c>
      <c r="X15" s="428"/>
      <c r="Y15" s="428"/>
      <c r="Z15" s="428"/>
      <c r="AA15" s="428"/>
      <c r="AB15" s="429"/>
      <c r="AC15" s="391">
        <v>1252</v>
      </c>
      <c r="AD15" s="392"/>
      <c r="AE15" s="392"/>
      <c r="AF15" s="392"/>
      <c r="AG15" s="393"/>
      <c r="AH15" s="391">
        <v>1355</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769235</v>
      </c>
      <c r="BO15" s="411"/>
      <c r="BP15" s="411"/>
      <c r="BQ15" s="411"/>
      <c r="BR15" s="411"/>
      <c r="BS15" s="411"/>
      <c r="BT15" s="411"/>
      <c r="BU15" s="412"/>
      <c r="BV15" s="410">
        <v>762329</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40.6</v>
      </c>
      <c r="AD16" s="510"/>
      <c r="AE16" s="510"/>
      <c r="AF16" s="510"/>
      <c r="AG16" s="511"/>
      <c r="AH16" s="509">
        <v>41.8</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2026522</v>
      </c>
      <c r="BO16" s="416"/>
      <c r="BP16" s="416"/>
      <c r="BQ16" s="416"/>
      <c r="BR16" s="416"/>
      <c r="BS16" s="416"/>
      <c r="BT16" s="416"/>
      <c r="BU16" s="417"/>
      <c r="BV16" s="415">
        <v>2014518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1695</v>
      </c>
      <c r="AD17" s="392"/>
      <c r="AE17" s="392"/>
      <c r="AF17" s="392"/>
      <c r="AG17" s="393"/>
      <c r="AH17" s="391">
        <v>1822</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974393</v>
      </c>
      <c r="BO17" s="416"/>
      <c r="BP17" s="416"/>
      <c r="BQ17" s="416"/>
      <c r="BR17" s="416"/>
      <c r="BS17" s="416"/>
      <c r="BT17" s="416"/>
      <c r="BU17" s="417"/>
      <c r="BV17" s="415">
        <v>964685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13.63</v>
      </c>
      <c r="M18" s="480"/>
      <c r="N18" s="480"/>
      <c r="O18" s="480"/>
      <c r="P18" s="480"/>
      <c r="Q18" s="480"/>
      <c r="R18" s="481"/>
      <c r="S18" s="481"/>
      <c r="T18" s="481"/>
      <c r="U18" s="481"/>
      <c r="V18" s="482"/>
      <c r="W18" s="496"/>
      <c r="X18" s="497"/>
      <c r="Y18" s="497"/>
      <c r="Z18" s="497"/>
      <c r="AA18" s="497"/>
      <c r="AB18" s="505"/>
      <c r="AC18" s="379">
        <v>55</v>
      </c>
      <c r="AD18" s="380"/>
      <c r="AE18" s="380"/>
      <c r="AF18" s="380"/>
      <c r="AG18" s="483"/>
      <c r="AH18" s="379">
        <v>56.3</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2256350</v>
      </c>
      <c r="BO18" s="416"/>
      <c r="BP18" s="416"/>
      <c r="BQ18" s="416"/>
      <c r="BR18" s="416"/>
      <c r="BS18" s="416"/>
      <c r="BT18" s="416"/>
      <c r="BU18" s="417"/>
      <c r="BV18" s="415">
        <v>2247492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516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3122367</v>
      </c>
      <c r="BO19" s="416"/>
      <c r="BP19" s="416"/>
      <c r="BQ19" s="416"/>
      <c r="BR19" s="416"/>
      <c r="BS19" s="416"/>
      <c r="BT19" s="416"/>
      <c r="BU19" s="417"/>
      <c r="BV19" s="415">
        <v>3001727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2310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2806659</v>
      </c>
      <c r="BO23" s="416"/>
      <c r="BP23" s="416"/>
      <c r="BQ23" s="416"/>
      <c r="BR23" s="416"/>
      <c r="BS23" s="416"/>
      <c r="BT23" s="416"/>
      <c r="BU23" s="417"/>
      <c r="BV23" s="415">
        <v>3023170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6600</v>
      </c>
      <c r="R24" s="392"/>
      <c r="S24" s="392"/>
      <c r="T24" s="392"/>
      <c r="U24" s="392"/>
      <c r="V24" s="393"/>
      <c r="W24" s="457"/>
      <c r="X24" s="448"/>
      <c r="Y24" s="449"/>
      <c r="Z24" s="388" t="s">
        <v>155</v>
      </c>
      <c r="AA24" s="389"/>
      <c r="AB24" s="389"/>
      <c r="AC24" s="389"/>
      <c r="AD24" s="389"/>
      <c r="AE24" s="389"/>
      <c r="AF24" s="389"/>
      <c r="AG24" s="390"/>
      <c r="AH24" s="391">
        <v>87</v>
      </c>
      <c r="AI24" s="392"/>
      <c r="AJ24" s="392"/>
      <c r="AK24" s="392"/>
      <c r="AL24" s="393"/>
      <c r="AM24" s="391">
        <v>261609</v>
      </c>
      <c r="AN24" s="392"/>
      <c r="AO24" s="392"/>
      <c r="AP24" s="392"/>
      <c r="AQ24" s="392"/>
      <c r="AR24" s="393"/>
      <c r="AS24" s="391">
        <v>3007</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808555</v>
      </c>
      <c r="BO24" s="416"/>
      <c r="BP24" s="416"/>
      <c r="BQ24" s="416"/>
      <c r="BR24" s="416"/>
      <c r="BS24" s="416"/>
      <c r="BT24" s="416"/>
      <c r="BU24" s="417"/>
      <c r="BV24" s="415">
        <v>982156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5580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594097</v>
      </c>
      <c r="BO25" s="411"/>
      <c r="BP25" s="411"/>
      <c r="BQ25" s="411"/>
      <c r="BR25" s="411"/>
      <c r="BS25" s="411"/>
      <c r="BT25" s="411"/>
      <c r="BU25" s="412"/>
      <c r="BV25" s="410">
        <v>628849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5300</v>
      </c>
      <c r="R26" s="392"/>
      <c r="S26" s="392"/>
      <c r="T26" s="392"/>
      <c r="U26" s="392"/>
      <c r="V26" s="393"/>
      <c r="W26" s="457"/>
      <c r="X26" s="448"/>
      <c r="Y26" s="449"/>
      <c r="Z26" s="388" t="s">
        <v>161</v>
      </c>
      <c r="AA26" s="470"/>
      <c r="AB26" s="470"/>
      <c r="AC26" s="470"/>
      <c r="AD26" s="470"/>
      <c r="AE26" s="470"/>
      <c r="AF26" s="470"/>
      <c r="AG26" s="471"/>
      <c r="AH26" s="391">
        <v>3</v>
      </c>
      <c r="AI26" s="392"/>
      <c r="AJ26" s="392"/>
      <c r="AK26" s="392"/>
      <c r="AL26" s="393"/>
      <c r="AM26" s="391">
        <v>9375</v>
      </c>
      <c r="AN26" s="392"/>
      <c r="AO26" s="392"/>
      <c r="AP26" s="392"/>
      <c r="AQ26" s="392"/>
      <c r="AR26" s="393"/>
      <c r="AS26" s="391">
        <v>3125</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2800</v>
      </c>
      <c r="R27" s="392"/>
      <c r="S27" s="392"/>
      <c r="T27" s="392"/>
      <c r="U27" s="392"/>
      <c r="V27" s="393"/>
      <c r="W27" s="457"/>
      <c r="X27" s="448"/>
      <c r="Y27" s="449"/>
      <c r="Z27" s="388" t="s">
        <v>164</v>
      </c>
      <c r="AA27" s="389"/>
      <c r="AB27" s="389"/>
      <c r="AC27" s="389"/>
      <c r="AD27" s="389"/>
      <c r="AE27" s="389"/>
      <c r="AF27" s="389"/>
      <c r="AG27" s="390"/>
      <c r="AH27" s="391">
        <v>7</v>
      </c>
      <c r="AI27" s="392"/>
      <c r="AJ27" s="392"/>
      <c r="AK27" s="392"/>
      <c r="AL27" s="393"/>
      <c r="AM27" s="391">
        <v>21174</v>
      </c>
      <c r="AN27" s="392"/>
      <c r="AO27" s="392"/>
      <c r="AP27" s="392"/>
      <c r="AQ27" s="392"/>
      <c r="AR27" s="393"/>
      <c r="AS27" s="391">
        <v>3025</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193000</v>
      </c>
      <c r="BO27" s="419"/>
      <c r="BP27" s="419"/>
      <c r="BQ27" s="419"/>
      <c r="BR27" s="419"/>
      <c r="BS27" s="419"/>
      <c r="BT27" s="419"/>
      <c r="BU27" s="420"/>
      <c r="BV27" s="418">
        <v>193000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2000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671727</v>
      </c>
      <c r="BO28" s="411"/>
      <c r="BP28" s="411"/>
      <c r="BQ28" s="411"/>
      <c r="BR28" s="411"/>
      <c r="BS28" s="411"/>
      <c r="BT28" s="411"/>
      <c r="BU28" s="412"/>
      <c r="BV28" s="410">
        <v>621832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10</v>
      </c>
      <c r="M29" s="392"/>
      <c r="N29" s="392"/>
      <c r="O29" s="392"/>
      <c r="P29" s="393"/>
      <c r="Q29" s="391">
        <v>1770</v>
      </c>
      <c r="R29" s="392"/>
      <c r="S29" s="392"/>
      <c r="T29" s="392"/>
      <c r="U29" s="392"/>
      <c r="V29" s="393"/>
      <c r="W29" s="458"/>
      <c r="X29" s="459"/>
      <c r="Y29" s="460"/>
      <c r="Z29" s="388" t="s">
        <v>171</v>
      </c>
      <c r="AA29" s="389"/>
      <c r="AB29" s="389"/>
      <c r="AC29" s="389"/>
      <c r="AD29" s="389"/>
      <c r="AE29" s="389"/>
      <c r="AF29" s="389"/>
      <c r="AG29" s="390"/>
      <c r="AH29" s="391">
        <v>94</v>
      </c>
      <c r="AI29" s="392"/>
      <c r="AJ29" s="392"/>
      <c r="AK29" s="392"/>
      <c r="AL29" s="393"/>
      <c r="AM29" s="391">
        <v>282783</v>
      </c>
      <c r="AN29" s="392"/>
      <c r="AO29" s="392"/>
      <c r="AP29" s="392"/>
      <c r="AQ29" s="392"/>
      <c r="AR29" s="393"/>
      <c r="AS29" s="391">
        <v>3008</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44623</v>
      </c>
      <c r="BO29" s="416"/>
      <c r="BP29" s="416"/>
      <c r="BQ29" s="416"/>
      <c r="BR29" s="416"/>
      <c r="BS29" s="416"/>
      <c r="BT29" s="416"/>
      <c r="BU29" s="417"/>
      <c r="BV29" s="415">
        <v>44619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96.5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322151</v>
      </c>
      <c r="BO30" s="419"/>
      <c r="BP30" s="419"/>
      <c r="BQ30" s="419"/>
      <c r="BR30" s="419"/>
      <c r="BS30" s="419"/>
      <c r="BT30" s="419"/>
      <c r="BU30" s="420"/>
      <c r="BV30" s="418">
        <v>286374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国民健康保険事業会計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IF('各会計、関係団体の財政状況及び健全化判断比率'!B32="","",'各会計、関係団体の財政状況及び健全化判断比率'!B32)</f>
        <v>下水道事業会計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滋賀県市町村職員退職手当組合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住宅新築資金会計</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介護保険事業会計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彦根市犬上郡営林組合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土地取得造成会計</v>
      </c>
      <c r="F36" s="374"/>
      <c r="G36" s="374"/>
      <c r="H36" s="374"/>
      <c r="I36" s="374"/>
      <c r="J36" s="374"/>
      <c r="K36" s="374"/>
      <c r="L36" s="374"/>
      <c r="M36" s="374"/>
      <c r="N36" s="374"/>
      <c r="O36" s="374"/>
      <c r="P36" s="374"/>
      <c r="Q36" s="374"/>
      <c r="R36" s="374"/>
      <c r="S36" s="374"/>
      <c r="T36" s="167"/>
      <c r="U36" s="375">
        <f t="shared" ref="U36:U43" si="4">IF(W36="","",U35+1)</f>
        <v>7</v>
      </c>
      <c r="V36" s="375"/>
      <c r="W36" s="374" t="str">
        <f>IF('各会計、関係団体の財政状況及び健全化判断比率'!B30="","",'各会計、関係団体の財政状況及び健全化判断比率'!B30)</f>
        <v>後期高齢者医療事業会計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大滝山林組合（一般会計）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f>IF(E37="","",C36+1)</f>
        <v>4</v>
      </c>
      <c r="D37" s="375"/>
      <c r="E37" s="374" t="str">
        <f>IF('各会計、関係団体の財政状況及び健全化判断比率'!B10="","",'各会計、関係団体の財政状況及び健全化判断比率'!B10)</f>
        <v>墓地公園会計</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大滝山林組合（林産物栽培特別会計）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大滝山林組合（高取山森林空間利活用特別会計）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滋賀県市町村交通災害共済組合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滋賀県市町村議会議員公務災害補償等組合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湖東広域衛生管理組合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彦根愛知犬上広域行政組合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19</v>
      </c>
      <c r="BX43" s="375"/>
      <c r="BY43" s="374" t="str">
        <f>IF('各会計、関係団体の財政状況及び健全化判断比率'!B77="","",'各会計、関係団体の財政状況及び健全化判断比率'!B77)</f>
        <v>滋賀県市町村職員研修センター</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4" zoomScale="55" zoomScaleNormal="55" zoomScaleSheetLayoutView="100" workbookViewId="0">
      <selection activeCell="J32" sqref="J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4" t="s">
        <v>527</v>
      </c>
      <c r="D34" s="1184"/>
      <c r="E34" s="1185"/>
      <c r="F34" s="32">
        <v>13.96</v>
      </c>
      <c r="G34" s="33">
        <v>14.42</v>
      </c>
      <c r="H34" s="33">
        <v>14.34</v>
      </c>
      <c r="I34" s="33">
        <v>14.39</v>
      </c>
      <c r="J34" s="34">
        <v>15.1</v>
      </c>
      <c r="K34" s="22"/>
      <c r="L34" s="22"/>
      <c r="M34" s="22"/>
      <c r="N34" s="22"/>
      <c r="O34" s="22"/>
      <c r="P34" s="22"/>
    </row>
    <row r="35" spans="1:16" ht="39" customHeight="1">
      <c r="A35" s="22"/>
      <c r="B35" s="35"/>
      <c r="C35" s="1178" t="s">
        <v>528</v>
      </c>
      <c r="D35" s="1179"/>
      <c r="E35" s="1180"/>
      <c r="F35" s="36">
        <v>3.58</v>
      </c>
      <c r="G35" s="37">
        <v>3.69</v>
      </c>
      <c r="H35" s="37">
        <v>3.38</v>
      </c>
      <c r="I35" s="37">
        <v>7.3</v>
      </c>
      <c r="J35" s="38">
        <v>5.24</v>
      </c>
      <c r="K35" s="22"/>
      <c r="L35" s="22"/>
      <c r="M35" s="22"/>
      <c r="N35" s="22"/>
      <c r="O35" s="22"/>
      <c r="P35" s="22"/>
    </row>
    <row r="36" spans="1:16" ht="39" customHeight="1">
      <c r="A36" s="22"/>
      <c r="B36" s="35"/>
      <c r="C36" s="1178" t="s">
        <v>529</v>
      </c>
      <c r="D36" s="1179"/>
      <c r="E36" s="1180"/>
      <c r="F36" s="36">
        <v>0.49</v>
      </c>
      <c r="G36" s="37">
        <v>0.44</v>
      </c>
      <c r="H36" s="37">
        <v>1.89</v>
      </c>
      <c r="I36" s="37">
        <v>1.4</v>
      </c>
      <c r="J36" s="38">
        <v>1.46</v>
      </c>
      <c r="K36" s="22"/>
      <c r="L36" s="22"/>
      <c r="M36" s="22"/>
      <c r="N36" s="22"/>
      <c r="O36" s="22"/>
      <c r="P36" s="22"/>
    </row>
    <row r="37" spans="1:16" ht="39" customHeight="1">
      <c r="A37" s="22"/>
      <c r="B37" s="35"/>
      <c r="C37" s="1178" t="s">
        <v>530</v>
      </c>
      <c r="D37" s="1179"/>
      <c r="E37" s="1180"/>
      <c r="F37" s="36">
        <v>0.19</v>
      </c>
      <c r="G37" s="37">
        <v>0.25</v>
      </c>
      <c r="H37" s="37">
        <v>0.52</v>
      </c>
      <c r="I37" s="37">
        <v>0.6</v>
      </c>
      <c r="J37" s="38">
        <v>0.43</v>
      </c>
      <c r="K37" s="22"/>
      <c r="L37" s="22"/>
      <c r="M37" s="22"/>
      <c r="N37" s="22"/>
      <c r="O37" s="22"/>
      <c r="P37" s="22"/>
    </row>
    <row r="38" spans="1:16" ht="39" customHeight="1">
      <c r="A38" s="22"/>
      <c r="B38" s="35"/>
      <c r="C38" s="1178" t="s">
        <v>531</v>
      </c>
      <c r="D38" s="1179"/>
      <c r="E38" s="1180"/>
      <c r="F38" s="36">
        <v>0.02</v>
      </c>
      <c r="G38" s="37">
        <v>0.01</v>
      </c>
      <c r="H38" s="37">
        <v>1.63</v>
      </c>
      <c r="I38" s="37">
        <v>0.04</v>
      </c>
      <c r="J38" s="38">
        <v>0.04</v>
      </c>
      <c r="K38" s="22"/>
      <c r="L38" s="22"/>
      <c r="M38" s="22"/>
      <c r="N38" s="22"/>
      <c r="O38" s="22"/>
      <c r="P38" s="22"/>
    </row>
    <row r="39" spans="1:16" ht="39" customHeight="1">
      <c r="A39" s="22"/>
      <c r="B39" s="35"/>
      <c r="C39" s="1178" t="s">
        <v>532</v>
      </c>
      <c r="D39" s="1179"/>
      <c r="E39" s="1180"/>
      <c r="F39" s="36">
        <v>0.03</v>
      </c>
      <c r="G39" s="37">
        <v>0</v>
      </c>
      <c r="H39" s="37">
        <v>0</v>
      </c>
      <c r="I39" s="37">
        <v>0</v>
      </c>
      <c r="J39" s="38">
        <v>0</v>
      </c>
      <c r="K39" s="22"/>
      <c r="L39" s="22"/>
      <c r="M39" s="22"/>
      <c r="N39" s="22"/>
      <c r="O39" s="22"/>
      <c r="P39" s="22"/>
    </row>
    <row r="40" spans="1:16" ht="39" customHeight="1">
      <c r="A40" s="22"/>
      <c r="B40" s="35"/>
      <c r="C40" s="1178" t="s">
        <v>533</v>
      </c>
      <c r="D40" s="1179"/>
      <c r="E40" s="1180"/>
      <c r="F40" s="36">
        <v>0</v>
      </c>
      <c r="G40" s="37">
        <v>0</v>
      </c>
      <c r="H40" s="37">
        <v>0</v>
      </c>
      <c r="I40" s="37">
        <v>0</v>
      </c>
      <c r="J40" s="38">
        <v>0</v>
      </c>
      <c r="K40" s="22"/>
      <c r="L40" s="22"/>
      <c r="M40" s="22"/>
      <c r="N40" s="22"/>
      <c r="O40" s="22"/>
      <c r="P40" s="22"/>
    </row>
    <row r="41" spans="1:16" ht="39" customHeight="1">
      <c r="A41" s="22"/>
      <c r="B41" s="35"/>
      <c r="C41" s="1178" t="s">
        <v>534</v>
      </c>
      <c r="D41" s="1179"/>
      <c r="E41" s="1180"/>
      <c r="F41" s="36">
        <v>0</v>
      </c>
      <c r="G41" s="37">
        <v>0</v>
      </c>
      <c r="H41" s="37">
        <v>0</v>
      </c>
      <c r="I41" s="37">
        <v>0</v>
      </c>
      <c r="J41" s="38">
        <v>0</v>
      </c>
      <c r="K41" s="22"/>
      <c r="L41" s="22"/>
      <c r="M41" s="22"/>
      <c r="N41" s="22"/>
      <c r="O41" s="22"/>
      <c r="P41" s="22"/>
    </row>
    <row r="42" spans="1:16" ht="39" customHeight="1">
      <c r="A42" s="22"/>
      <c r="B42" s="39"/>
      <c r="C42" s="1178" t="s">
        <v>535</v>
      </c>
      <c r="D42" s="1179"/>
      <c r="E42" s="1180"/>
      <c r="F42" s="36" t="s">
        <v>480</v>
      </c>
      <c r="G42" s="37" t="s">
        <v>480</v>
      </c>
      <c r="H42" s="37" t="s">
        <v>480</v>
      </c>
      <c r="I42" s="37" t="s">
        <v>480</v>
      </c>
      <c r="J42" s="38" t="s">
        <v>480</v>
      </c>
      <c r="K42" s="22"/>
      <c r="L42" s="22"/>
      <c r="M42" s="22"/>
      <c r="N42" s="22"/>
      <c r="O42" s="22"/>
      <c r="P42" s="22"/>
    </row>
    <row r="43" spans="1:16" ht="39" customHeight="1" thickBot="1">
      <c r="A43" s="22"/>
      <c r="B43" s="40"/>
      <c r="C43" s="1181" t="s">
        <v>536</v>
      </c>
      <c r="D43" s="1182"/>
      <c r="E43" s="1183"/>
      <c r="F43" s="41">
        <v>0</v>
      </c>
      <c r="G43" s="42">
        <v>0.02</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3" zoomScale="55" zoomScaleNormal="55" zoomScaleSheetLayoutView="55" workbookViewId="0">
      <selection activeCell="N50" sqref="N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4" t="s">
        <v>11</v>
      </c>
      <c r="C45" s="1195"/>
      <c r="D45" s="58"/>
      <c r="E45" s="1200" t="s">
        <v>12</v>
      </c>
      <c r="F45" s="1200"/>
      <c r="G45" s="1200"/>
      <c r="H45" s="1200"/>
      <c r="I45" s="1200"/>
      <c r="J45" s="1201"/>
      <c r="K45" s="59">
        <v>490</v>
      </c>
      <c r="L45" s="60">
        <v>483</v>
      </c>
      <c r="M45" s="60">
        <v>474</v>
      </c>
      <c r="N45" s="60">
        <v>436</v>
      </c>
      <c r="O45" s="61">
        <v>431</v>
      </c>
      <c r="P45" s="48"/>
      <c r="Q45" s="48"/>
      <c r="R45" s="48"/>
      <c r="S45" s="48"/>
      <c r="T45" s="48"/>
      <c r="U45" s="48"/>
    </row>
    <row r="46" spans="1:21" ht="30.75" customHeight="1">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c r="A48" s="48"/>
      <c r="B48" s="1196"/>
      <c r="C48" s="1197"/>
      <c r="D48" s="62"/>
      <c r="E48" s="1188" t="s">
        <v>15</v>
      </c>
      <c r="F48" s="1188"/>
      <c r="G48" s="1188"/>
      <c r="H48" s="1188"/>
      <c r="I48" s="1188"/>
      <c r="J48" s="1189"/>
      <c r="K48" s="63">
        <v>173</v>
      </c>
      <c r="L48" s="64">
        <v>162</v>
      </c>
      <c r="M48" s="64">
        <v>149</v>
      </c>
      <c r="N48" s="64">
        <v>176</v>
      </c>
      <c r="O48" s="65">
        <v>178</v>
      </c>
      <c r="P48" s="48"/>
      <c r="Q48" s="48"/>
      <c r="R48" s="48"/>
      <c r="S48" s="48"/>
      <c r="T48" s="48"/>
      <c r="U48" s="48"/>
    </row>
    <row r="49" spans="1:21" ht="30.75" customHeight="1">
      <c r="A49" s="48"/>
      <c r="B49" s="1196"/>
      <c r="C49" s="1197"/>
      <c r="D49" s="62"/>
      <c r="E49" s="1188" t="s">
        <v>16</v>
      </c>
      <c r="F49" s="1188"/>
      <c r="G49" s="1188"/>
      <c r="H49" s="1188"/>
      <c r="I49" s="1188"/>
      <c r="J49" s="1189"/>
      <c r="K49" s="63">
        <v>16</v>
      </c>
      <c r="L49" s="64">
        <v>1</v>
      </c>
      <c r="M49" s="64">
        <v>1</v>
      </c>
      <c r="N49" s="64">
        <v>1</v>
      </c>
      <c r="O49" s="65">
        <v>1</v>
      </c>
      <c r="P49" s="48"/>
      <c r="Q49" s="48"/>
      <c r="R49" s="48"/>
      <c r="S49" s="48"/>
      <c r="T49" s="48"/>
      <c r="U49" s="48"/>
    </row>
    <row r="50" spans="1:21" ht="30.75" customHeight="1">
      <c r="A50" s="48"/>
      <c r="B50" s="1196"/>
      <c r="C50" s="1197"/>
      <c r="D50" s="62"/>
      <c r="E50" s="1188" t="s">
        <v>17</v>
      </c>
      <c r="F50" s="1188"/>
      <c r="G50" s="1188"/>
      <c r="H50" s="1188"/>
      <c r="I50" s="1188"/>
      <c r="J50" s="1189"/>
      <c r="K50" s="63">
        <v>8</v>
      </c>
      <c r="L50" s="64">
        <v>8</v>
      </c>
      <c r="M50" s="64">
        <v>1</v>
      </c>
      <c r="N50" s="64">
        <v>1</v>
      </c>
      <c r="O50" s="65">
        <v>1</v>
      </c>
      <c r="P50" s="48"/>
      <c r="Q50" s="48"/>
      <c r="R50" s="48"/>
      <c r="S50" s="48"/>
      <c r="T50" s="48"/>
      <c r="U50" s="48"/>
    </row>
    <row r="51" spans="1:21" ht="30.75" customHeight="1">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c r="A52" s="48"/>
      <c r="B52" s="1186" t="s">
        <v>19</v>
      </c>
      <c r="C52" s="1187"/>
      <c r="D52" s="66"/>
      <c r="E52" s="1188" t="s">
        <v>20</v>
      </c>
      <c r="F52" s="1188"/>
      <c r="G52" s="1188"/>
      <c r="H52" s="1188"/>
      <c r="I52" s="1188"/>
      <c r="J52" s="1189"/>
      <c r="K52" s="63">
        <v>438</v>
      </c>
      <c r="L52" s="64">
        <v>421</v>
      </c>
      <c r="M52" s="64">
        <v>416</v>
      </c>
      <c r="N52" s="64">
        <v>391</v>
      </c>
      <c r="O52" s="65">
        <v>378</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249</v>
      </c>
      <c r="L53" s="69">
        <v>233</v>
      </c>
      <c r="M53" s="69">
        <v>209</v>
      </c>
      <c r="N53" s="69">
        <v>223</v>
      </c>
      <c r="O53" s="70">
        <v>233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election activeCell="S49" sqref="S4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14" t="s">
        <v>24</v>
      </c>
      <c r="C41" s="1215"/>
      <c r="D41" s="81"/>
      <c r="E41" s="1216" t="s">
        <v>25</v>
      </c>
      <c r="F41" s="1216"/>
      <c r="G41" s="1216"/>
      <c r="H41" s="1217"/>
      <c r="I41" s="82">
        <v>3482</v>
      </c>
      <c r="J41" s="83">
        <v>3446</v>
      </c>
      <c r="K41" s="83">
        <v>3236</v>
      </c>
      <c r="L41" s="83">
        <v>3023</v>
      </c>
      <c r="M41" s="84">
        <v>2807</v>
      </c>
    </row>
    <row r="42" spans="2:13" ht="27.75" customHeight="1">
      <c r="B42" s="1204"/>
      <c r="C42" s="1205"/>
      <c r="D42" s="85"/>
      <c r="E42" s="1208" t="s">
        <v>26</v>
      </c>
      <c r="F42" s="1208"/>
      <c r="G42" s="1208"/>
      <c r="H42" s="1209"/>
      <c r="I42" s="86">
        <v>19</v>
      </c>
      <c r="J42" s="87">
        <v>11</v>
      </c>
      <c r="K42" s="87">
        <v>10</v>
      </c>
      <c r="L42" s="87">
        <v>8</v>
      </c>
      <c r="M42" s="88">
        <v>7</v>
      </c>
    </row>
    <row r="43" spans="2:13" ht="27.75" customHeight="1">
      <c r="B43" s="1204"/>
      <c r="C43" s="1205"/>
      <c r="D43" s="85"/>
      <c r="E43" s="1208" t="s">
        <v>27</v>
      </c>
      <c r="F43" s="1208"/>
      <c r="G43" s="1208"/>
      <c r="H43" s="1209"/>
      <c r="I43" s="86">
        <v>2413</v>
      </c>
      <c r="J43" s="87">
        <v>2277</v>
      </c>
      <c r="K43" s="87">
        <v>2170</v>
      </c>
      <c r="L43" s="87">
        <v>2006</v>
      </c>
      <c r="M43" s="88">
        <v>1965</v>
      </c>
    </row>
    <row r="44" spans="2:13" ht="27.75" customHeight="1">
      <c r="B44" s="1204"/>
      <c r="C44" s="1205"/>
      <c r="D44" s="85"/>
      <c r="E44" s="1208" t="s">
        <v>28</v>
      </c>
      <c r="F44" s="1208"/>
      <c r="G44" s="1208"/>
      <c r="H44" s="1209"/>
      <c r="I44" s="86">
        <v>4</v>
      </c>
      <c r="J44" s="87">
        <v>3</v>
      </c>
      <c r="K44" s="87">
        <v>3</v>
      </c>
      <c r="L44" s="87">
        <v>40</v>
      </c>
      <c r="M44" s="88">
        <v>38</v>
      </c>
    </row>
    <row r="45" spans="2:13" ht="27.75" customHeight="1">
      <c r="B45" s="1204"/>
      <c r="C45" s="1205"/>
      <c r="D45" s="85"/>
      <c r="E45" s="1208" t="s">
        <v>29</v>
      </c>
      <c r="F45" s="1208"/>
      <c r="G45" s="1208"/>
      <c r="H45" s="1209"/>
      <c r="I45" s="86">
        <v>447</v>
      </c>
      <c r="J45" s="87">
        <v>924</v>
      </c>
      <c r="K45" s="87">
        <v>739</v>
      </c>
      <c r="L45" s="87">
        <v>746</v>
      </c>
      <c r="M45" s="88">
        <v>751</v>
      </c>
    </row>
    <row r="46" spans="2:13" ht="27.75" customHeight="1">
      <c r="B46" s="1204"/>
      <c r="C46" s="1205"/>
      <c r="D46" s="89"/>
      <c r="E46" s="1208" t="s">
        <v>30</v>
      </c>
      <c r="F46" s="1208"/>
      <c r="G46" s="1208"/>
      <c r="H46" s="1209"/>
      <c r="I46" s="86">
        <v>5</v>
      </c>
      <c r="J46" s="87">
        <v>1</v>
      </c>
      <c r="K46" s="87">
        <v>1</v>
      </c>
      <c r="L46" s="87">
        <v>0</v>
      </c>
      <c r="M46" s="88">
        <v>0</v>
      </c>
    </row>
    <row r="47" spans="2:13" ht="27.75" customHeight="1">
      <c r="B47" s="1204"/>
      <c r="C47" s="1205"/>
      <c r="D47" s="90"/>
      <c r="E47" s="1218" t="s">
        <v>31</v>
      </c>
      <c r="F47" s="1219"/>
      <c r="G47" s="1219"/>
      <c r="H47" s="1220"/>
      <c r="I47" s="86" t="s">
        <v>480</v>
      </c>
      <c r="J47" s="87" t="s">
        <v>480</v>
      </c>
      <c r="K47" s="87" t="s">
        <v>480</v>
      </c>
      <c r="L47" s="87" t="s">
        <v>480</v>
      </c>
      <c r="M47" s="88" t="s">
        <v>480</v>
      </c>
    </row>
    <row r="48" spans="2:13" ht="27.75" customHeight="1">
      <c r="B48" s="1204"/>
      <c r="C48" s="1205"/>
      <c r="D48" s="85"/>
      <c r="E48" s="1208" t="s">
        <v>32</v>
      </c>
      <c r="F48" s="1208"/>
      <c r="G48" s="1208"/>
      <c r="H48" s="1209"/>
      <c r="I48" s="86" t="s">
        <v>480</v>
      </c>
      <c r="J48" s="87" t="s">
        <v>480</v>
      </c>
      <c r="K48" s="87" t="s">
        <v>480</v>
      </c>
      <c r="L48" s="87" t="s">
        <v>480</v>
      </c>
      <c r="M48" s="88" t="s">
        <v>480</v>
      </c>
    </row>
    <row r="49" spans="2:13" ht="27.75" customHeight="1">
      <c r="B49" s="1206"/>
      <c r="C49" s="1207"/>
      <c r="D49" s="85"/>
      <c r="E49" s="1208" t="s">
        <v>33</v>
      </c>
      <c r="F49" s="1208"/>
      <c r="G49" s="1208"/>
      <c r="H49" s="1209"/>
      <c r="I49" s="86" t="s">
        <v>480</v>
      </c>
      <c r="J49" s="87" t="s">
        <v>480</v>
      </c>
      <c r="K49" s="87" t="s">
        <v>480</v>
      </c>
      <c r="L49" s="87" t="s">
        <v>480</v>
      </c>
      <c r="M49" s="88" t="s">
        <v>480</v>
      </c>
    </row>
    <row r="50" spans="2:13" ht="27.75" customHeight="1">
      <c r="B50" s="1202" t="s">
        <v>34</v>
      </c>
      <c r="C50" s="1203"/>
      <c r="D50" s="91"/>
      <c r="E50" s="1208" t="s">
        <v>35</v>
      </c>
      <c r="F50" s="1208"/>
      <c r="G50" s="1208"/>
      <c r="H50" s="1209"/>
      <c r="I50" s="86">
        <v>1127</v>
      </c>
      <c r="J50" s="87">
        <v>1093</v>
      </c>
      <c r="K50" s="87">
        <v>1062</v>
      </c>
      <c r="L50" s="87">
        <v>1105</v>
      </c>
      <c r="M50" s="88">
        <v>1190</v>
      </c>
    </row>
    <row r="51" spans="2:13" ht="27.75" customHeight="1">
      <c r="B51" s="1204"/>
      <c r="C51" s="1205"/>
      <c r="D51" s="85"/>
      <c r="E51" s="1208" t="s">
        <v>36</v>
      </c>
      <c r="F51" s="1208"/>
      <c r="G51" s="1208"/>
      <c r="H51" s="1209"/>
      <c r="I51" s="86">
        <v>49</v>
      </c>
      <c r="J51" s="87">
        <v>36</v>
      </c>
      <c r="K51" s="87">
        <v>22</v>
      </c>
      <c r="L51" s="87">
        <v>14</v>
      </c>
      <c r="M51" s="88">
        <v>11</v>
      </c>
    </row>
    <row r="52" spans="2:13" ht="27.75" customHeight="1">
      <c r="B52" s="1206"/>
      <c r="C52" s="1207"/>
      <c r="D52" s="85"/>
      <c r="E52" s="1208" t="s">
        <v>37</v>
      </c>
      <c r="F52" s="1208"/>
      <c r="G52" s="1208"/>
      <c r="H52" s="1209"/>
      <c r="I52" s="86">
        <v>4934</v>
      </c>
      <c r="J52" s="87">
        <v>4836</v>
      </c>
      <c r="K52" s="87">
        <v>4708</v>
      </c>
      <c r="L52" s="87">
        <v>4643</v>
      </c>
      <c r="M52" s="88">
        <v>4531</v>
      </c>
    </row>
    <row r="53" spans="2:13" ht="27.75" customHeight="1" thickBot="1">
      <c r="B53" s="1210" t="s">
        <v>21</v>
      </c>
      <c r="C53" s="1211"/>
      <c r="D53" s="92"/>
      <c r="E53" s="1212" t="s">
        <v>38</v>
      </c>
      <c r="F53" s="1212"/>
      <c r="G53" s="1212"/>
      <c r="H53" s="1213"/>
      <c r="I53" s="93">
        <v>260</v>
      </c>
      <c r="J53" s="94">
        <v>696</v>
      </c>
      <c r="K53" s="94">
        <v>368</v>
      </c>
      <c r="L53" s="94">
        <v>62</v>
      </c>
      <c r="M53" s="95">
        <v>-165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ht="13.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570</v>
      </c>
    </row>
    <row r="11" spans="1:51" s="370" customFormat="1" ht="13.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570</v>
      </c>
    </row>
    <row r="13" spans="1:51" s="370" customFormat="1" ht="13.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c r="P19" s="246"/>
      <c r="Q19" s="246"/>
    </row>
    <row r="20" spans="1:259" ht="13.5">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6"/>
      <c r="C40" s="246"/>
      <c r="D40" s="246"/>
      <c r="E40" s="246"/>
      <c r="F40" s="246"/>
      <c r="G40" s="246"/>
      <c r="H40" s="246"/>
      <c r="I40" s="246"/>
      <c r="J40" s="246"/>
      <c r="K40" s="246"/>
      <c r="L40" s="246"/>
      <c r="M40" s="246"/>
      <c r="N40" s="246"/>
      <c r="O40" s="246"/>
      <c r="P40" s="356"/>
      <c r="Q40" s="246"/>
    </row>
    <row r="41" spans="2:17" ht="17.25">
      <c r="B41" s="247" t="s">
        <v>569</v>
      </c>
      <c r="C41" s="248"/>
      <c r="D41" s="248"/>
      <c r="E41" s="248"/>
      <c r="F41" s="248"/>
      <c r="G41" s="248"/>
      <c r="H41" s="248"/>
      <c r="I41" s="248"/>
      <c r="J41" s="248"/>
      <c r="K41" s="248"/>
      <c r="L41" s="248"/>
      <c r="M41" s="248"/>
      <c r="N41" s="248"/>
      <c r="O41" s="248"/>
      <c r="P41" s="249"/>
    </row>
    <row r="42" spans="2:17" ht="13.5">
      <c r="B42" s="250"/>
      <c r="C42" s="246"/>
      <c r="D42" s="246"/>
      <c r="E42" s="246"/>
      <c r="F42" s="246"/>
      <c r="G42" s="355" t="s">
        <v>565</v>
      </c>
      <c r="I42" s="354"/>
      <c r="J42" s="354"/>
      <c r="K42" s="354"/>
      <c r="L42" s="246"/>
      <c r="M42" s="246"/>
      <c r="N42" s="246"/>
      <c r="O42" s="246"/>
    </row>
    <row r="43" spans="2:17" ht="13.5">
      <c r="B43" s="250"/>
      <c r="C43" s="246"/>
      <c r="D43" s="246"/>
      <c r="E43" s="246"/>
      <c r="F43" s="246"/>
      <c r="G43" s="1233"/>
      <c r="H43" s="1234"/>
      <c r="I43" s="1234"/>
      <c r="J43" s="1234"/>
      <c r="K43" s="1234"/>
      <c r="L43" s="1234"/>
      <c r="M43" s="1234"/>
      <c r="N43" s="1234"/>
      <c r="O43" s="1235"/>
    </row>
    <row r="44" spans="2:17" ht="13.5">
      <c r="B44" s="250"/>
      <c r="C44" s="246"/>
      <c r="D44" s="246"/>
      <c r="E44" s="246"/>
      <c r="F44" s="246"/>
      <c r="G44" s="1236"/>
      <c r="H44" s="1237"/>
      <c r="I44" s="1237"/>
      <c r="J44" s="1237"/>
      <c r="K44" s="1237"/>
      <c r="L44" s="1237"/>
      <c r="M44" s="1237"/>
      <c r="N44" s="1237"/>
      <c r="O44" s="1238"/>
    </row>
    <row r="45" spans="2:17" ht="13.5">
      <c r="B45" s="250"/>
      <c r="C45" s="246"/>
      <c r="D45" s="246"/>
      <c r="E45" s="246"/>
      <c r="F45" s="246"/>
      <c r="G45" s="1236"/>
      <c r="H45" s="1237"/>
      <c r="I45" s="1237"/>
      <c r="J45" s="1237"/>
      <c r="K45" s="1237"/>
      <c r="L45" s="1237"/>
      <c r="M45" s="1237"/>
      <c r="N45" s="1237"/>
      <c r="O45" s="1238"/>
    </row>
    <row r="46" spans="2:17" ht="13.5">
      <c r="B46" s="250"/>
      <c r="C46" s="246"/>
      <c r="D46" s="246"/>
      <c r="E46" s="246"/>
      <c r="F46" s="246"/>
      <c r="G46" s="1236"/>
      <c r="H46" s="1237"/>
      <c r="I46" s="1237"/>
      <c r="J46" s="1237"/>
      <c r="K46" s="1237"/>
      <c r="L46" s="1237"/>
      <c r="M46" s="1237"/>
      <c r="N46" s="1237"/>
      <c r="O46" s="1238"/>
    </row>
    <row r="47" spans="2:17" ht="13.5">
      <c r="B47" s="250"/>
      <c r="C47" s="246"/>
      <c r="D47" s="246"/>
      <c r="E47" s="246"/>
      <c r="F47" s="246"/>
      <c r="G47" s="1239"/>
      <c r="H47" s="1240"/>
      <c r="I47" s="1240"/>
      <c r="J47" s="1240"/>
      <c r="K47" s="1240"/>
      <c r="L47" s="1240"/>
      <c r="M47" s="1240"/>
      <c r="N47" s="1240"/>
      <c r="O47" s="1241"/>
    </row>
    <row r="48" spans="2:17" ht="13.5">
      <c r="B48" s="250"/>
      <c r="C48" s="246"/>
      <c r="D48" s="246"/>
      <c r="E48" s="246"/>
      <c r="F48" s="246"/>
      <c r="G48" s="246"/>
      <c r="H48" s="365"/>
      <c r="I48" s="365"/>
      <c r="J48" s="365"/>
    </row>
    <row r="49" spans="1:17" ht="13.5">
      <c r="B49" s="250"/>
      <c r="C49" s="246"/>
      <c r="D49" s="246"/>
      <c r="E49" s="246"/>
      <c r="F49" s="246"/>
      <c r="G49" s="245" t="s">
        <v>568</v>
      </c>
    </row>
    <row r="50" spans="1:17" ht="13.5">
      <c r="B50" s="250"/>
      <c r="C50" s="246"/>
      <c r="D50" s="246"/>
      <c r="E50" s="246"/>
      <c r="F50" s="246"/>
      <c r="G50" s="1242"/>
      <c r="H50" s="1243"/>
      <c r="I50" s="1243"/>
      <c r="J50" s="1244"/>
      <c r="K50" s="347" t="s">
        <v>520</v>
      </c>
      <c r="L50" s="347" t="s">
        <v>521</v>
      </c>
      <c r="M50" s="347" t="s">
        <v>522</v>
      </c>
      <c r="N50" s="347" t="s">
        <v>523</v>
      </c>
      <c r="O50" s="347" t="s">
        <v>524</v>
      </c>
    </row>
    <row r="51" spans="1:17" ht="13.5">
      <c r="B51" s="250"/>
      <c r="C51" s="246"/>
      <c r="D51" s="246"/>
      <c r="E51" s="246"/>
      <c r="F51" s="246"/>
      <c r="G51" s="1245" t="s">
        <v>563</v>
      </c>
      <c r="H51" s="1246"/>
      <c r="I51" s="1251" t="s">
        <v>561</v>
      </c>
      <c r="J51" s="1251"/>
      <c r="K51" s="1255"/>
      <c r="L51" s="1255"/>
      <c r="M51" s="1255"/>
      <c r="N51" s="1255"/>
      <c r="O51" s="1255"/>
    </row>
    <row r="52" spans="1:17" ht="13.5">
      <c r="B52" s="250"/>
      <c r="C52" s="246"/>
      <c r="D52" s="246"/>
      <c r="E52" s="246"/>
      <c r="F52" s="246"/>
      <c r="G52" s="1247"/>
      <c r="H52" s="1248"/>
      <c r="I52" s="1252"/>
      <c r="J52" s="1252"/>
      <c r="K52" s="1221"/>
      <c r="L52" s="1221"/>
      <c r="M52" s="1221"/>
      <c r="N52" s="1221"/>
      <c r="O52" s="1221"/>
    </row>
    <row r="53" spans="1:17" ht="13.5">
      <c r="A53" s="357"/>
      <c r="B53" s="250"/>
      <c r="C53" s="246"/>
      <c r="D53" s="246"/>
      <c r="E53" s="246"/>
      <c r="F53" s="246"/>
      <c r="G53" s="1247"/>
      <c r="H53" s="1248"/>
      <c r="I53" s="1231" t="s">
        <v>567</v>
      </c>
      <c r="J53" s="1231"/>
      <c r="K53" s="1256"/>
      <c r="L53" s="1256"/>
      <c r="M53" s="1256"/>
      <c r="N53" s="1256"/>
      <c r="O53" s="1256"/>
    </row>
    <row r="54" spans="1:17" ht="13.5">
      <c r="A54" s="357"/>
      <c r="B54" s="250"/>
      <c r="C54" s="246"/>
      <c r="D54" s="246"/>
      <c r="E54" s="246"/>
      <c r="F54" s="246"/>
      <c r="G54" s="1249"/>
      <c r="H54" s="1250"/>
      <c r="I54" s="1231"/>
      <c r="J54" s="1231"/>
      <c r="K54" s="1254"/>
      <c r="L54" s="1254"/>
      <c r="M54" s="1254"/>
      <c r="N54" s="1254"/>
      <c r="O54" s="1254"/>
    </row>
    <row r="55" spans="1:17" ht="13.5">
      <c r="A55" s="357"/>
      <c r="B55" s="250"/>
      <c r="C55" s="246"/>
      <c r="D55" s="246"/>
      <c r="E55" s="246"/>
      <c r="F55" s="246"/>
      <c r="G55" s="1225" t="s">
        <v>562</v>
      </c>
      <c r="H55" s="1226"/>
      <c r="I55" s="1231" t="s">
        <v>561</v>
      </c>
      <c r="J55" s="1231"/>
      <c r="K55" s="1255"/>
      <c r="L55" s="1255"/>
      <c r="M55" s="1255"/>
      <c r="N55" s="1255"/>
      <c r="O55" s="1255"/>
    </row>
    <row r="56" spans="1:17" ht="13.5">
      <c r="A56" s="357"/>
      <c r="B56" s="250"/>
      <c r="C56" s="246"/>
      <c r="D56" s="246"/>
      <c r="E56" s="246"/>
      <c r="F56" s="246"/>
      <c r="G56" s="1227"/>
      <c r="H56" s="1228"/>
      <c r="I56" s="1231"/>
      <c r="J56" s="1231"/>
      <c r="K56" s="1221"/>
      <c r="L56" s="1221"/>
      <c r="M56" s="1221"/>
      <c r="N56" s="1221"/>
      <c r="O56" s="1221"/>
    </row>
    <row r="57" spans="1:17" s="357" customFormat="1" ht="13.5">
      <c r="B57" s="358"/>
      <c r="C57" s="354"/>
      <c r="D57" s="354"/>
      <c r="E57" s="354"/>
      <c r="F57" s="354"/>
      <c r="G57" s="1227"/>
      <c r="H57" s="1228"/>
      <c r="I57" s="1223" t="s">
        <v>567</v>
      </c>
      <c r="J57" s="1223"/>
      <c r="K57" s="1256"/>
      <c r="L57" s="1256"/>
      <c r="M57" s="1256"/>
      <c r="N57" s="1256"/>
      <c r="O57" s="1256"/>
      <c r="P57" s="363"/>
      <c r="Q57" s="358"/>
    </row>
    <row r="58" spans="1:17" s="357" customFormat="1" ht="13.5">
      <c r="A58" s="245"/>
      <c r="B58" s="358"/>
      <c r="C58" s="354"/>
      <c r="D58" s="354"/>
      <c r="E58" s="354"/>
      <c r="F58" s="354"/>
      <c r="G58" s="1229"/>
      <c r="H58" s="1230"/>
      <c r="I58" s="1223"/>
      <c r="J58" s="1223"/>
      <c r="K58" s="1254"/>
      <c r="L58" s="1254"/>
      <c r="M58" s="1254"/>
      <c r="N58" s="1254"/>
      <c r="O58" s="1254"/>
      <c r="P58" s="363"/>
      <c r="Q58" s="358"/>
    </row>
    <row r="59" spans="1:17" s="357" customFormat="1" ht="13.5">
      <c r="A59" s="245"/>
      <c r="B59" s="358"/>
      <c r="C59" s="354"/>
      <c r="D59" s="354"/>
      <c r="E59" s="354"/>
      <c r="F59" s="354"/>
      <c r="G59" s="354"/>
      <c r="H59" s="354"/>
      <c r="I59" s="354"/>
      <c r="J59" s="354"/>
      <c r="K59" s="364"/>
      <c r="L59" s="364"/>
      <c r="M59" s="364"/>
      <c r="N59" s="364"/>
      <c r="O59" s="364"/>
      <c r="P59" s="363"/>
      <c r="Q59" s="358"/>
    </row>
    <row r="60" spans="1:17" s="357" customFormat="1" ht="13.5">
      <c r="A60" s="245"/>
      <c r="B60" s="358"/>
      <c r="C60" s="354"/>
      <c r="D60" s="354"/>
      <c r="E60" s="354"/>
      <c r="F60" s="354"/>
      <c r="G60" s="354"/>
      <c r="H60" s="354"/>
      <c r="I60" s="354"/>
      <c r="J60" s="354"/>
      <c r="K60" s="364"/>
      <c r="L60" s="364"/>
      <c r="M60" s="364"/>
      <c r="N60" s="364"/>
      <c r="O60" s="364"/>
      <c r="P60" s="363"/>
      <c r="Q60" s="358"/>
    </row>
    <row r="61" spans="1:17" s="357" customFormat="1" ht="13.5">
      <c r="A61" s="245"/>
      <c r="B61" s="362"/>
      <c r="C61" s="361"/>
      <c r="D61" s="361"/>
      <c r="E61" s="361"/>
      <c r="F61" s="361"/>
      <c r="G61" s="361"/>
      <c r="H61" s="361"/>
      <c r="I61" s="361"/>
      <c r="J61" s="361"/>
      <c r="K61" s="361"/>
      <c r="L61" s="361"/>
      <c r="M61" s="360"/>
      <c r="N61" s="360"/>
      <c r="O61" s="360"/>
      <c r="P61" s="359"/>
      <c r="Q61" s="358"/>
    </row>
    <row r="62" spans="1:17" ht="13.5">
      <c r="B62" s="356"/>
      <c r="C62" s="356"/>
      <c r="D62" s="356"/>
      <c r="E62" s="356"/>
      <c r="F62" s="356"/>
      <c r="G62" s="356"/>
      <c r="H62" s="356"/>
      <c r="I62" s="356"/>
      <c r="J62" s="356"/>
      <c r="K62" s="356"/>
      <c r="L62" s="356"/>
      <c r="M62" s="356"/>
      <c r="N62" s="356"/>
      <c r="O62" s="356"/>
      <c r="P62" s="356"/>
      <c r="Q62" s="246"/>
    </row>
    <row r="63" spans="1:17" ht="17.25">
      <c r="B63" s="309" t="s">
        <v>566</v>
      </c>
      <c r="C63" s="246"/>
      <c r="D63" s="246"/>
      <c r="E63" s="246"/>
      <c r="F63" s="246"/>
      <c r="G63" s="246"/>
      <c r="H63" s="246"/>
      <c r="I63" s="246"/>
      <c r="J63" s="246"/>
      <c r="K63" s="246"/>
      <c r="L63" s="246"/>
      <c r="M63" s="246"/>
      <c r="N63" s="246"/>
      <c r="O63" s="246"/>
    </row>
    <row r="64" spans="1:17" ht="13.5">
      <c r="B64" s="250"/>
      <c r="C64" s="246"/>
      <c r="D64" s="246"/>
      <c r="E64" s="246"/>
      <c r="F64" s="246"/>
      <c r="G64" s="355" t="s">
        <v>565</v>
      </c>
      <c r="I64" s="354"/>
      <c r="J64" s="354"/>
      <c r="K64" s="354"/>
      <c r="L64" s="246"/>
      <c r="M64" s="246"/>
      <c r="N64" s="246"/>
      <c r="O64" s="246"/>
    </row>
    <row r="65" spans="2:30" ht="13.5">
      <c r="B65" s="250"/>
      <c r="C65" s="246"/>
      <c r="D65" s="246"/>
      <c r="E65" s="246"/>
      <c r="F65" s="246"/>
      <c r="G65" s="1233" t="s">
        <v>571</v>
      </c>
      <c r="H65" s="1234"/>
      <c r="I65" s="1234"/>
      <c r="J65" s="1234"/>
      <c r="K65" s="1234"/>
      <c r="L65" s="1234"/>
      <c r="M65" s="1234"/>
      <c r="N65" s="1234"/>
      <c r="O65" s="1235"/>
    </row>
    <row r="66" spans="2:30" ht="13.5">
      <c r="B66" s="250"/>
      <c r="C66" s="246"/>
      <c r="D66" s="246"/>
      <c r="E66" s="246"/>
      <c r="F66" s="246"/>
      <c r="G66" s="1236"/>
      <c r="H66" s="1237"/>
      <c r="I66" s="1237"/>
      <c r="J66" s="1237"/>
      <c r="K66" s="1237"/>
      <c r="L66" s="1237"/>
      <c r="M66" s="1237"/>
      <c r="N66" s="1237"/>
      <c r="O66" s="1238"/>
    </row>
    <row r="67" spans="2:30" ht="13.5">
      <c r="B67" s="250"/>
      <c r="C67" s="246"/>
      <c r="D67" s="246"/>
      <c r="E67" s="246"/>
      <c r="F67" s="246"/>
      <c r="G67" s="1236"/>
      <c r="H67" s="1237"/>
      <c r="I67" s="1237"/>
      <c r="J67" s="1237"/>
      <c r="K67" s="1237"/>
      <c r="L67" s="1237"/>
      <c r="M67" s="1237"/>
      <c r="N67" s="1237"/>
      <c r="O67" s="1238"/>
    </row>
    <row r="68" spans="2:30" ht="13.5">
      <c r="B68" s="250"/>
      <c r="C68" s="246"/>
      <c r="D68" s="246"/>
      <c r="E68" s="246"/>
      <c r="F68" s="246"/>
      <c r="G68" s="1236"/>
      <c r="H68" s="1237"/>
      <c r="I68" s="1237"/>
      <c r="J68" s="1237"/>
      <c r="K68" s="1237"/>
      <c r="L68" s="1237"/>
      <c r="M68" s="1237"/>
      <c r="N68" s="1237"/>
      <c r="O68" s="1238"/>
    </row>
    <row r="69" spans="2:30" ht="13.5">
      <c r="B69" s="250"/>
      <c r="C69" s="246"/>
      <c r="D69" s="246"/>
      <c r="E69" s="246"/>
      <c r="F69" s="246"/>
      <c r="G69" s="1239"/>
      <c r="H69" s="1240"/>
      <c r="I69" s="1240"/>
      <c r="J69" s="1240"/>
      <c r="K69" s="1240"/>
      <c r="L69" s="1240"/>
      <c r="M69" s="1240"/>
      <c r="N69" s="1240"/>
      <c r="O69" s="1241"/>
    </row>
    <row r="70" spans="2:30" ht="13.5">
      <c r="B70" s="250"/>
      <c r="C70" s="246"/>
      <c r="D70" s="246"/>
      <c r="E70" s="246"/>
      <c r="F70" s="246"/>
      <c r="G70" s="246"/>
      <c r="H70" s="353"/>
      <c r="I70" s="353"/>
      <c r="J70" s="350"/>
      <c r="K70" s="350"/>
      <c r="L70" s="349"/>
      <c r="M70" s="350"/>
      <c r="N70" s="349"/>
      <c r="O70" s="348"/>
    </row>
    <row r="71" spans="2:30" ht="13.5">
      <c r="B71" s="250"/>
      <c r="C71" s="246"/>
      <c r="D71" s="246"/>
      <c r="E71" s="246"/>
      <c r="F71" s="246"/>
      <c r="G71" s="352" t="s">
        <v>564</v>
      </c>
      <c r="I71" s="351"/>
      <c r="J71" s="350"/>
      <c r="K71" s="350"/>
      <c r="L71" s="349"/>
      <c r="M71" s="350"/>
      <c r="N71" s="349"/>
      <c r="O71" s="348"/>
    </row>
    <row r="72" spans="2:30" ht="13.5">
      <c r="B72" s="250"/>
      <c r="C72" s="246"/>
      <c r="D72" s="246"/>
      <c r="E72" s="246"/>
      <c r="F72" s="246"/>
      <c r="G72" s="1242"/>
      <c r="H72" s="1243"/>
      <c r="I72" s="1243"/>
      <c r="J72" s="1244"/>
      <c r="K72" s="347" t="s">
        <v>520</v>
      </c>
      <c r="L72" s="347" t="s">
        <v>521</v>
      </c>
      <c r="M72" s="347" t="s">
        <v>522</v>
      </c>
      <c r="N72" s="347" t="s">
        <v>523</v>
      </c>
      <c r="O72" s="347" t="s">
        <v>524</v>
      </c>
    </row>
    <row r="73" spans="2:30" ht="13.5">
      <c r="B73" s="250"/>
      <c r="C73" s="246"/>
      <c r="D73" s="246"/>
      <c r="E73" s="246"/>
      <c r="F73" s="246"/>
      <c r="G73" s="1245" t="s">
        <v>563</v>
      </c>
      <c r="H73" s="1246"/>
      <c r="I73" s="1251" t="s">
        <v>561</v>
      </c>
      <c r="J73" s="1251"/>
      <c r="K73" s="1232">
        <v>13.3</v>
      </c>
      <c r="L73" s="1232">
        <v>35.5</v>
      </c>
      <c r="M73" s="1221">
        <v>18.899999999999999</v>
      </c>
      <c r="N73" s="1221">
        <v>3.1</v>
      </c>
      <c r="O73" s="1221"/>
      <c r="S73" s="245">
        <v>9.9</v>
      </c>
    </row>
    <row r="74" spans="2:30" ht="13.5">
      <c r="B74" s="250"/>
      <c r="C74" s="246"/>
      <c r="D74" s="246"/>
      <c r="E74" s="246"/>
      <c r="F74" s="246"/>
      <c r="G74" s="1247"/>
      <c r="H74" s="1248"/>
      <c r="I74" s="1252"/>
      <c r="J74" s="1252"/>
      <c r="K74" s="1232"/>
      <c r="L74" s="1232"/>
      <c r="M74" s="1221"/>
      <c r="N74" s="1221"/>
      <c r="O74" s="1221"/>
    </row>
    <row r="75" spans="2:30" ht="13.5">
      <c r="B75" s="250"/>
      <c r="C75" s="246"/>
      <c r="D75" s="246"/>
      <c r="E75" s="246"/>
      <c r="F75" s="246"/>
      <c r="G75" s="1247"/>
      <c r="H75" s="1248"/>
      <c r="I75" s="1231" t="s">
        <v>560</v>
      </c>
      <c r="J75" s="1231"/>
      <c r="K75" s="1253">
        <v>12.8</v>
      </c>
      <c r="L75" s="1253">
        <v>12.4</v>
      </c>
      <c r="M75" s="1253">
        <v>11.8</v>
      </c>
      <c r="N75" s="1253">
        <v>11.2</v>
      </c>
      <c r="O75" s="1253">
        <v>11.2</v>
      </c>
      <c r="U75" s="245">
        <v>81.2</v>
      </c>
      <c r="W75" s="245">
        <v>87.2</v>
      </c>
      <c r="Y75" s="245">
        <v>99.8</v>
      </c>
      <c r="AA75" s="245">
        <v>109.5</v>
      </c>
      <c r="AC75" s="245">
        <v>115.2</v>
      </c>
    </row>
    <row r="76" spans="2:30" ht="13.5">
      <c r="B76" s="250"/>
      <c r="C76" s="246"/>
      <c r="D76" s="246"/>
      <c r="E76" s="246"/>
      <c r="F76" s="246"/>
      <c r="G76" s="1249"/>
      <c r="H76" s="1250"/>
      <c r="I76" s="1231"/>
      <c r="J76" s="1231"/>
      <c r="K76" s="1254"/>
      <c r="L76" s="1254"/>
      <c r="M76" s="1254"/>
      <c r="N76" s="1254"/>
      <c r="O76" s="1254"/>
    </row>
    <row r="77" spans="2:30" ht="13.5">
      <c r="B77" s="250"/>
      <c r="C77" s="246"/>
      <c r="D77" s="246"/>
      <c r="E77" s="246"/>
      <c r="F77" s="246"/>
      <c r="G77" s="1225" t="s">
        <v>562</v>
      </c>
      <c r="H77" s="1226"/>
      <c r="I77" s="1231" t="s">
        <v>561</v>
      </c>
      <c r="J77" s="1231"/>
      <c r="K77" s="1232">
        <v>18.7</v>
      </c>
      <c r="L77" s="1232">
        <v>12.9</v>
      </c>
      <c r="M77" s="1221">
        <v>22.6</v>
      </c>
      <c r="N77" s="1221">
        <v>0.8</v>
      </c>
      <c r="O77" s="1221">
        <v>0</v>
      </c>
      <c r="R77" s="245">
        <v>12.3</v>
      </c>
      <c r="T77" s="245">
        <v>11.1</v>
      </c>
    </row>
    <row r="78" spans="2:30" ht="13.5">
      <c r="B78" s="250"/>
      <c r="C78" s="246"/>
      <c r="D78" s="246"/>
      <c r="E78" s="246"/>
      <c r="F78" s="246"/>
      <c r="G78" s="1227"/>
      <c r="H78" s="1228"/>
      <c r="I78" s="1231"/>
      <c r="J78" s="1231"/>
      <c r="K78" s="1232"/>
      <c r="L78" s="1232"/>
      <c r="M78" s="1221"/>
      <c r="N78" s="1221"/>
      <c r="O78" s="1221"/>
    </row>
    <row r="79" spans="2:30" ht="13.5">
      <c r="B79" s="250"/>
      <c r="C79" s="246"/>
      <c r="D79" s="246"/>
      <c r="E79" s="246"/>
      <c r="F79" s="246"/>
      <c r="G79" s="1227"/>
      <c r="H79" s="1228"/>
      <c r="I79" s="1222" t="s">
        <v>560</v>
      </c>
      <c r="J79" s="1223"/>
      <c r="K79" s="1224">
        <v>10.7</v>
      </c>
      <c r="L79" s="1224">
        <v>10</v>
      </c>
      <c r="M79" s="1224">
        <v>9.5</v>
      </c>
      <c r="N79" s="1224">
        <v>8.1</v>
      </c>
      <c r="O79" s="1224">
        <v>7.3</v>
      </c>
      <c r="V79" s="245">
        <v>53.5</v>
      </c>
      <c r="X79" s="245">
        <v>48.2</v>
      </c>
      <c r="Z79" s="245">
        <v>34.200000000000003</v>
      </c>
      <c r="AB79" s="245">
        <v>30.3</v>
      </c>
      <c r="AD79" s="245">
        <v>28.9</v>
      </c>
    </row>
    <row r="80" spans="2:30" ht="13.5">
      <c r="B80" s="250"/>
      <c r="C80" s="246"/>
      <c r="D80" s="246"/>
      <c r="E80" s="246"/>
      <c r="F80" s="246"/>
      <c r="G80" s="1229"/>
      <c r="H80" s="1230"/>
      <c r="I80" s="1223"/>
      <c r="J80" s="1223"/>
      <c r="K80" s="1224"/>
      <c r="L80" s="1224"/>
      <c r="M80" s="1224"/>
      <c r="N80" s="1224"/>
      <c r="O80" s="1224"/>
    </row>
    <row r="81" spans="2:17" ht="13.5">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44"/>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519</v>
      </c>
      <c r="G2" s="113"/>
      <c r="H2" s="114"/>
    </row>
    <row r="3" spans="1:8">
      <c r="A3" s="110" t="s">
        <v>512</v>
      </c>
      <c r="B3" s="115"/>
      <c r="C3" s="116"/>
      <c r="D3" s="117">
        <v>55129</v>
      </c>
      <c r="E3" s="118"/>
      <c r="F3" s="119">
        <v>117673</v>
      </c>
      <c r="G3" s="120"/>
      <c r="H3" s="121"/>
    </row>
    <row r="4" spans="1:8">
      <c r="A4" s="122"/>
      <c r="B4" s="123"/>
      <c r="C4" s="124"/>
      <c r="D4" s="125">
        <v>29306</v>
      </c>
      <c r="E4" s="126"/>
      <c r="F4" s="127">
        <v>62359</v>
      </c>
      <c r="G4" s="128"/>
      <c r="H4" s="129"/>
    </row>
    <row r="5" spans="1:8">
      <c r="A5" s="110" t="s">
        <v>514</v>
      </c>
      <c r="B5" s="115"/>
      <c r="C5" s="116"/>
      <c r="D5" s="117">
        <v>61721</v>
      </c>
      <c r="E5" s="118"/>
      <c r="F5" s="119">
        <v>118223</v>
      </c>
      <c r="G5" s="120"/>
      <c r="H5" s="121"/>
    </row>
    <row r="6" spans="1:8">
      <c r="A6" s="122"/>
      <c r="B6" s="123"/>
      <c r="C6" s="124"/>
      <c r="D6" s="125">
        <v>49423</v>
      </c>
      <c r="E6" s="126"/>
      <c r="F6" s="127">
        <v>57106</v>
      </c>
      <c r="G6" s="128"/>
      <c r="H6" s="129"/>
    </row>
    <row r="7" spans="1:8">
      <c r="A7" s="110" t="s">
        <v>515</v>
      </c>
      <c r="B7" s="115"/>
      <c r="C7" s="116"/>
      <c r="D7" s="117">
        <v>18465</v>
      </c>
      <c r="E7" s="118"/>
      <c r="F7" s="119">
        <v>128485</v>
      </c>
      <c r="G7" s="120"/>
      <c r="H7" s="121"/>
    </row>
    <row r="8" spans="1:8">
      <c r="A8" s="122"/>
      <c r="B8" s="123"/>
      <c r="C8" s="124"/>
      <c r="D8" s="125">
        <v>14005</v>
      </c>
      <c r="E8" s="126"/>
      <c r="F8" s="127">
        <v>62765</v>
      </c>
      <c r="G8" s="128"/>
      <c r="H8" s="129"/>
    </row>
    <row r="9" spans="1:8">
      <c r="A9" s="110" t="s">
        <v>516</v>
      </c>
      <c r="B9" s="115"/>
      <c r="C9" s="116"/>
      <c r="D9" s="117">
        <v>14992</v>
      </c>
      <c r="E9" s="118"/>
      <c r="F9" s="119">
        <v>128611</v>
      </c>
      <c r="G9" s="120"/>
      <c r="H9" s="121"/>
    </row>
    <row r="10" spans="1:8">
      <c r="A10" s="122"/>
      <c r="B10" s="123"/>
      <c r="C10" s="124"/>
      <c r="D10" s="125">
        <v>8053</v>
      </c>
      <c r="E10" s="126"/>
      <c r="F10" s="127">
        <v>61552</v>
      </c>
      <c r="G10" s="128"/>
      <c r="H10" s="129"/>
    </row>
    <row r="11" spans="1:8">
      <c r="A11" s="110" t="s">
        <v>517</v>
      </c>
      <c r="B11" s="115"/>
      <c r="C11" s="116"/>
      <c r="D11" s="117">
        <v>21643</v>
      </c>
      <c r="E11" s="118"/>
      <c r="F11" s="119">
        <v>138651</v>
      </c>
      <c r="G11" s="120"/>
      <c r="H11" s="121"/>
    </row>
    <row r="12" spans="1:8">
      <c r="A12" s="122"/>
      <c r="B12" s="123"/>
      <c r="C12" s="130"/>
      <c r="D12" s="125">
        <v>11381</v>
      </c>
      <c r="E12" s="126"/>
      <c r="F12" s="127">
        <v>71211</v>
      </c>
      <c r="G12" s="128"/>
      <c r="H12" s="129"/>
    </row>
    <row r="13" spans="1:8">
      <c r="A13" s="110"/>
      <c r="B13" s="115"/>
      <c r="C13" s="131"/>
      <c r="D13" s="132">
        <v>34390</v>
      </c>
      <c r="E13" s="133"/>
      <c r="F13" s="134">
        <v>126329</v>
      </c>
      <c r="G13" s="135"/>
      <c r="H13" s="121"/>
    </row>
    <row r="14" spans="1:8">
      <c r="A14" s="122"/>
      <c r="B14" s="123"/>
      <c r="C14" s="124"/>
      <c r="D14" s="125">
        <v>22434</v>
      </c>
      <c r="E14" s="126"/>
      <c r="F14" s="127">
        <v>62999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2.3199999999999998</v>
      </c>
      <c r="C19" s="136">
        <f>ROUND(VALUE(SUBSTITUTE(実質収支比率等に係る経年分析!G$48,"▲","-")),2)</f>
        <v>3.72</v>
      </c>
      <c r="D19" s="136">
        <f>ROUND(VALUE(SUBSTITUTE(実質収支比率等に係る経年分析!H$48,"▲","-")),2)</f>
        <v>3.38</v>
      </c>
      <c r="E19" s="136">
        <f>ROUND(VALUE(SUBSTITUTE(実質収支比率等に係る経年分析!I$48,"▲","-")),2)</f>
        <v>7.3</v>
      </c>
      <c r="F19" s="136">
        <f>ROUND(VALUE(SUBSTITUTE(実質収支比率等に係る経年分析!J$48,"▲","-")),2)</f>
        <v>5.25</v>
      </c>
    </row>
    <row r="20" spans="1:11">
      <c r="A20" s="136" t="s">
        <v>43</v>
      </c>
      <c r="B20" s="136">
        <f>ROUND(VALUE(SUBSTITUTE(実質収支比率等に係る経年分析!F$47,"▲","-")),2)</f>
        <v>28.66</v>
      </c>
      <c r="C20" s="136">
        <f>ROUND(VALUE(SUBSTITUTE(実質収支比率等に係る経年分析!G$47,"▲","-")),2)</f>
        <v>28.31</v>
      </c>
      <c r="D20" s="136">
        <f>ROUND(VALUE(SUBSTITUTE(実質収支比率等に係る経年分析!H$47,"▲","-")),2)</f>
        <v>26.61</v>
      </c>
      <c r="E20" s="136">
        <f>ROUND(VALUE(SUBSTITUTE(実質収支比率等に係る経年分析!I$47,"▲","-")),2)</f>
        <v>26.17</v>
      </c>
      <c r="F20" s="136">
        <f>ROUND(VALUE(SUBSTITUTE(実質収支比率等に係る経年分析!J$47,"▲","-")),2)</f>
        <v>28.47</v>
      </c>
    </row>
    <row r="21" spans="1:11">
      <c r="A21" s="136" t="s">
        <v>44</v>
      </c>
      <c r="B21" s="136">
        <f>IF(ISNUMBER(VALUE(SUBSTITUTE(実質収支比率等に係る経年分析!F$49,"▲","-"))),ROUND(VALUE(SUBSTITUTE(実質収支比率等に係る経年分析!F$49,"▲","-")),2),NA())</f>
        <v>-5.3</v>
      </c>
      <c r="C21" s="136">
        <f>IF(ISNUMBER(VALUE(SUBSTITUTE(実質収支比率等に係る経年分析!G$49,"▲","-"))),ROUND(VALUE(SUBSTITUTE(実質収支比率等に係る経年分析!G$49,"▲","-")),2),NA())</f>
        <v>0.94</v>
      </c>
      <c r="D21" s="136">
        <f>IF(ISNUMBER(VALUE(SUBSTITUTE(実質収支比率等に係る経年分析!H$49,"▲","-"))),ROUND(VALUE(SUBSTITUTE(実質収支比率等に係る経年分析!H$49,"▲","-")),2),NA())</f>
        <v>-2.2799999999999998</v>
      </c>
      <c r="E21" s="136">
        <f>IF(ISNUMBER(VALUE(SUBSTITUTE(実質収支比率等に係る経年分析!I$49,"▲","-"))),ROUND(VALUE(SUBSTITUTE(実質収支比率等に係る経年分析!I$49,"▲","-")),2),NA())</f>
        <v>4.01</v>
      </c>
      <c r="F21" s="136">
        <f>IF(ISNUMBER(VALUE(SUBSTITUTE(実質収支比率等に係る経年分析!J$49,"▲","-"))),ROUND(VALUE(SUBSTITUTE(実質収支比率等に係る経年分析!J$49,"▲","-")),2),NA())</f>
        <v>0.01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墓地公園会計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土地取得造成会計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下水道事業会計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1.63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0.04</v>
      </c>
    </row>
    <row r="33" spans="1:16">
      <c r="A33" s="137" t="str">
        <f>IF(連結実質赤字比率に係る赤字・黒字の構成分析!C$37="",NA(),連結実質赤字比率に係る赤字・黒字の構成分析!C$37)</f>
        <v>介護保険事業会計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0.43</v>
      </c>
    </row>
    <row r="34" spans="1:16">
      <c r="A34" s="137" t="str">
        <f>IF(連結実質赤字比率に係る赤字・黒字の構成分析!C$36="",NA(),連結実質赤字比率に係る赤字・黒字の構成分析!C$36)</f>
        <v>国民健康保険事業会計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1.89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1.46</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3.58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3.69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3.38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5.24</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13.96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14.42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14.34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14.39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15.1</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438</v>
      </c>
      <c r="E42" s="138"/>
      <c r="F42" s="138"/>
      <c r="G42" s="138">
        <f>'実質公債費比率（分子）の構造'!L$52</f>
        <v>421</v>
      </c>
      <c r="H42" s="138"/>
      <c r="I42" s="138"/>
      <c r="J42" s="138">
        <f>'実質公債費比率（分子）の構造'!M$52</f>
        <v>416</v>
      </c>
      <c r="K42" s="138"/>
      <c r="L42" s="138"/>
      <c r="M42" s="138">
        <f>'実質公債費比率（分子）の構造'!N$52</f>
        <v>391</v>
      </c>
      <c r="N42" s="138"/>
      <c r="O42" s="138"/>
      <c r="P42" s="138">
        <f>'実質公債費比率（分子）の構造'!O$52</f>
        <v>378</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8</v>
      </c>
      <c r="C44" s="138"/>
      <c r="D44" s="138"/>
      <c r="E44" s="138">
        <f>'実質公債費比率（分子）の構造'!L$50</f>
        <v>8</v>
      </c>
      <c r="F44" s="138"/>
      <c r="G44" s="138"/>
      <c r="H44" s="138">
        <f>'実質公債費比率（分子）の構造'!M$50</f>
        <v>1</v>
      </c>
      <c r="I44" s="138"/>
      <c r="J44" s="138"/>
      <c r="K44" s="138">
        <f>'実質公債費比率（分子）の構造'!N$50</f>
        <v>1</v>
      </c>
      <c r="L44" s="138"/>
      <c r="M44" s="138"/>
      <c r="N44" s="138">
        <f>'実質公債費比率（分子）の構造'!O$50</f>
        <v>1</v>
      </c>
      <c r="O44" s="138"/>
      <c r="P44" s="138"/>
    </row>
    <row r="45" spans="1:16">
      <c r="A45" s="138" t="s">
        <v>54</v>
      </c>
      <c r="B45" s="138">
        <f>'実質公債費比率（分子）の構造'!K$49</f>
        <v>16</v>
      </c>
      <c r="C45" s="138"/>
      <c r="D45" s="138"/>
      <c r="E45" s="138">
        <f>'実質公債費比率（分子）の構造'!L$49</f>
        <v>1</v>
      </c>
      <c r="F45" s="138"/>
      <c r="G45" s="138"/>
      <c r="H45" s="138">
        <f>'実質公債費比率（分子）の構造'!M$49</f>
        <v>1</v>
      </c>
      <c r="I45" s="138"/>
      <c r="J45" s="138"/>
      <c r="K45" s="138">
        <f>'実質公債費比率（分子）の構造'!N$49</f>
        <v>1</v>
      </c>
      <c r="L45" s="138"/>
      <c r="M45" s="138"/>
      <c r="N45" s="138">
        <f>'実質公債費比率（分子）の構造'!O$49</f>
        <v>1</v>
      </c>
      <c r="O45" s="138"/>
      <c r="P45" s="138"/>
    </row>
    <row r="46" spans="1:16">
      <c r="A46" s="138" t="s">
        <v>55</v>
      </c>
      <c r="B46" s="138">
        <f>'実質公債費比率（分子）の構造'!K$48</f>
        <v>173</v>
      </c>
      <c r="C46" s="138"/>
      <c r="D46" s="138"/>
      <c r="E46" s="138">
        <f>'実質公債費比率（分子）の構造'!L$48</f>
        <v>162</v>
      </c>
      <c r="F46" s="138"/>
      <c r="G46" s="138"/>
      <c r="H46" s="138">
        <f>'実質公債費比率（分子）の構造'!M$48</f>
        <v>149</v>
      </c>
      <c r="I46" s="138"/>
      <c r="J46" s="138"/>
      <c r="K46" s="138">
        <f>'実質公債費比率（分子）の構造'!N$48</f>
        <v>176</v>
      </c>
      <c r="L46" s="138"/>
      <c r="M46" s="138"/>
      <c r="N46" s="138">
        <f>'実質公債費比率（分子）の構造'!O$48</f>
        <v>178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490</v>
      </c>
      <c r="C49" s="138"/>
      <c r="D49" s="138"/>
      <c r="E49" s="138">
        <f>'実質公債費比率（分子）の構造'!L$45</f>
        <v>483</v>
      </c>
      <c r="F49" s="138"/>
      <c r="G49" s="138"/>
      <c r="H49" s="138">
        <f>'実質公債費比率（分子）の構造'!M$45</f>
        <v>474</v>
      </c>
      <c r="I49" s="138"/>
      <c r="J49" s="138"/>
      <c r="K49" s="138">
        <f>'実質公債費比率（分子）の構造'!N$45</f>
        <v>436</v>
      </c>
      <c r="L49" s="138"/>
      <c r="M49" s="138"/>
      <c r="N49" s="138">
        <f>'実質公債費比率（分子）の構造'!O$45</f>
        <v>431</v>
      </c>
      <c r="O49" s="138"/>
      <c r="P49" s="138"/>
    </row>
    <row r="50" spans="1:16">
      <c r="A50" s="138" t="s">
        <v>59</v>
      </c>
      <c r="B50" s="138" t="e">
        <f>NA()</f>
        <v>#N/A</v>
      </c>
      <c r="C50" s="138">
        <f>IF(ISNUMBER('実質公債費比率（分子）の構造'!K$53),'実質公債費比率（分子）の構造'!K$53,NA())</f>
        <v>249</v>
      </c>
      <c r="D50" s="138" t="e">
        <f>NA()</f>
        <v>#N/A</v>
      </c>
      <c r="E50" s="138" t="e">
        <f>NA()</f>
        <v>#N/A</v>
      </c>
      <c r="F50" s="138">
        <f>IF(ISNUMBER('実質公債費比率（分子）の構造'!L$53),'実質公債費比率（分子）の構造'!L$53,NA())</f>
        <v>233</v>
      </c>
      <c r="G50" s="138" t="e">
        <f>NA()</f>
        <v>#N/A</v>
      </c>
      <c r="H50" s="138" t="e">
        <f>NA()</f>
        <v>#N/A</v>
      </c>
      <c r="I50" s="138">
        <f>IF(ISNUMBER('実質公債費比率（分子）の構造'!M$53),'実質公債費比率（分子）の構造'!M$53,NA())</f>
        <v>209</v>
      </c>
      <c r="J50" s="138" t="e">
        <f>NA()</f>
        <v>#N/A</v>
      </c>
      <c r="K50" s="138" t="e">
        <f>NA()</f>
        <v>#N/A</v>
      </c>
      <c r="L50" s="138">
        <f>IF(ISNUMBER('実質公債費比率（分子）の構造'!N$53),'実質公債費比率（分子）の構造'!N$53,NA())</f>
        <v>223</v>
      </c>
      <c r="M50" s="138" t="e">
        <f>NA()</f>
        <v>#N/A</v>
      </c>
      <c r="N50" s="138" t="e">
        <f>NA()</f>
        <v>#N/A</v>
      </c>
      <c r="O50" s="138">
        <f>IF(ISNUMBER('実質公債費比率（分子）の構造'!O$53),'実質公債費比率（分子）の構造'!O$53,NA())</f>
        <v>233</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4934</v>
      </c>
      <c r="E56" s="137"/>
      <c r="F56" s="137"/>
      <c r="G56" s="137">
        <f>'将来負担比率（分子）の構造'!J$52</f>
        <v>4836</v>
      </c>
      <c r="H56" s="137"/>
      <c r="I56" s="137"/>
      <c r="J56" s="137">
        <f>'将来負担比率（分子）の構造'!K$52</f>
        <v>4708</v>
      </c>
      <c r="K56" s="137"/>
      <c r="L56" s="137"/>
      <c r="M56" s="137">
        <f>'将来負担比率（分子）の構造'!L$52</f>
        <v>4643</v>
      </c>
      <c r="N56" s="137"/>
      <c r="O56" s="137"/>
      <c r="P56" s="137">
        <f>'将来負担比率（分子）の構造'!M$52</f>
        <v>4531</v>
      </c>
    </row>
    <row r="57" spans="1:16">
      <c r="A57" s="137" t="s">
        <v>36</v>
      </c>
      <c r="B57" s="137"/>
      <c r="C57" s="137"/>
      <c r="D57" s="137">
        <f>'将来負担比率（分子）の構造'!I$51</f>
        <v>49</v>
      </c>
      <c r="E57" s="137"/>
      <c r="F57" s="137"/>
      <c r="G57" s="137">
        <f>'将来負担比率（分子）の構造'!J$51</f>
        <v>36</v>
      </c>
      <c r="H57" s="137"/>
      <c r="I57" s="137"/>
      <c r="J57" s="137">
        <f>'将来負担比率（分子）の構造'!K$51</f>
        <v>22</v>
      </c>
      <c r="K57" s="137"/>
      <c r="L57" s="137"/>
      <c r="M57" s="137">
        <f>'将来負担比率（分子）の構造'!L$51</f>
        <v>14</v>
      </c>
      <c r="N57" s="137"/>
      <c r="O57" s="137"/>
      <c r="P57" s="137">
        <f>'将来負担比率（分子）の構造'!M$51</f>
        <v>11</v>
      </c>
    </row>
    <row r="58" spans="1:16">
      <c r="A58" s="137" t="s">
        <v>35</v>
      </c>
      <c r="B58" s="137"/>
      <c r="C58" s="137"/>
      <c r="D58" s="137">
        <f>'将来負担比率（分子）の構造'!I$50</f>
        <v>1127</v>
      </c>
      <c r="E58" s="137"/>
      <c r="F58" s="137"/>
      <c r="G58" s="137">
        <f>'将来負担比率（分子）の構造'!J$50</f>
        <v>1093</v>
      </c>
      <c r="H58" s="137"/>
      <c r="I58" s="137"/>
      <c r="J58" s="137">
        <f>'将来負担比率（分子）の構造'!K$50</f>
        <v>1062</v>
      </c>
      <c r="K58" s="137"/>
      <c r="L58" s="137"/>
      <c r="M58" s="137">
        <f>'将来負担比率（分子）の構造'!L$50</f>
        <v>1105</v>
      </c>
      <c r="N58" s="137"/>
      <c r="O58" s="137"/>
      <c r="P58" s="137">
        <f>'将来負担比率（分子）の構造'!M$50</f>
        <v>1190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5</v>
      </c>
      <c r="C61" s="137"/>
      <c r="D61" s="137"/>
      <c r="E61" s="137">
        <f>'将来負担比率（分子）の構造'!J$46</f>
        <v>1</v>
      </c>
      <c r="F61" s="137"/>
      <c r="G61" s="137"/>
      <c r="H61" s="137">
        <f>'将来負担比率（分子）の構造'!K$46</f>
        <v>1</v>
      </c>
      <c r="I61" s="137"/>
      <c r="J61" s="137"/>
      <c r="K61" s="137">
        <f>'将来負担比率（分子）の構造'!L$46</f>
        <v>0</v>
      </c>
      <c r="L61" s="137"/>
      <c r="M61" s="137"/>
      <c r="N61" s="137">
        <f>'将来負担比率（分子）の構造'!M$46</f>
        <v>0</v>
      </c>
      <c r="O61" s="137"/>
      <c r="P61" s="137"/>
    </row>
    <row r="62" spans="1:16">
      <c r="A62" s="137" t="s">
        <v>29</v>
      </c>
      <c r="B62" s="137">
        <f>'将来負担比率（分子）の構造'!I$45</f>
        <v>447</v>
      </c>
      <c r="C62" s="137"/>
      <c r="D62" s="137"/>
      <c r="E62" s="137">
        <f>'将来負担比率（分子）の構造'!J$45</f>
        <v>924</v>
      </c>
      <c r="F62" s="137"/>
      <c r="G62" s="137"/>
      <c r="H62" s="137">
        <f>'将来負担比率（分子）の構造'!K$45</f>
        <v>739</v>
      </c>
      <c r="I62" s="137"/>
      <c r="J62" s="137"/>
      <c r="K62" s="137">
        <f>'将来負担比率（分子）の構造'!L$45</f>
        <v>746</v>
      </c>
      <c r="L62" s="137"/>
      <c r="M62" s="137"/>
      <c r="N62" s="137">
        <f>'将来負担比率（分子）の構造'!M$45</f>
        <v>751</v>
      </c>
      <c r="O62" s="137"/>
      <c r="P62" s="137"/>
    </row>
    <row r="63" spans="1:16">
      <c r="A63" s="137" t="s">
        <v>28</v>
      </c>
      <c r="B63" s="137">
        <f>'将来負担比率（分子）の構造'!I$44</f>
        <v>4</v>
      </c>
      <c r="C63" s="137"/>
      <c r="D63" s="137"/>
      <c r="E63" s="137">
        <f>'将来負担比率（分子）の構造'!J$44</f>
        <v>3</v>
      </c>
      <c r="F63" s="137"/>
      <c r="G63" s="137"/>
      <c r="H63" s="137">
        <f>'将来負担比率（分子）の構造'!K$44</f>
        <v>3</v>
      </c>
      <c r="I63" s="137"/>
      <c r="J63" s="137"/>
      <c r="K63" s="137">
        <f>'将来負担比率（分子）の構造'!L$44</f>
        <v>40</v>
      </c>
      <c r="L63" s="137"/>
      <c r="M63" s="137"/>
      <c r="N63" s="137">
        <f>'将来負担比率（分子）の構造'!M$44</f>
        <v>38</v>
      </c>
      <c r="O63" s="137"/>
      <c r="P63" s="137"/>
    </row>
    <row r="64" spans="1:16">
      <c r="A64" s="137" t="s">
        <v>27</v>
      </c>
      <c r="B64" s="137">
        <f>'将来負担比率（分子）の構造'!I$43</f>
        <v>2413</v>
      </c>
      <c r="C64" s="137"/>
      <c r="D64" s="137"/>
      <c r="E64" s="137">
        <f>'将来負担比率（分子）の構造'!J$43</f>
        <v>2277</v>
      </c>
      <c r="F64" s="137"/>
      <c r="G64" s="137"/>
      <c r="H64" s="137">
        <f>'将来負担比率（分子）の構造'!K$43</f>
        <v>2170</v>
      </c>
      <c r="I64" s="137"/>
      <c r="J64" s="137"/>
      <c r="K64" s="137">
        <f>'将来負担比率（分子）の構造'!L$43</f>
        <v>2006</v>
      </c>
      <c r="L64" s="137"/>
      <c r="M64" s="137"/>
      <c r="N64" s="137">
        <f>'将来負担比率（分子）の構造'!M$43</f>
        <v>1965</v>
      </c>
      <c r="O64" s="137"/>
      <c r="P64" s="137"/>
    </row>
    <row r="65" spans="1:16">
      <c r="A65" s="137" t="s">
        <v>26</v>
      </c>
      <c r="B65" s="137">
        <f>'将来負担比率（分子）の構造'!I$42</f>
        <v>19</v>
      </c>
      <c r="C65" s="137"/>
      <c r="D65" s="137"/>
      <c r="E65" s="137">
        <f>'将来負担比率（分子）の構造'!J$42</f>
        <v>11</v>
      </c>
      <c r="F65" s="137"/>
      <c r="G65" s="137"/>
      <c r="H65" s="137">
        <f>'将来負担比率（分子）の構造'!K$42</f>
        <v>10</v>
      </c>
      <c r="I65" s="137"/>
      <c r="J65" s="137"/>
      <c r="K65" s="137">
        <f>'将来負担比率（分子）の構造'!L$42</f>
        <v>8</v>
      </c>
      <c r="L65" s="137"/>
      <c r="M65" s="137"/>
      <c r="N65" s="137">
        <f>'将来負担比率（分子）の構造'!M$42</f>
        <v>7</v>
      </c>
      <c r="O65" s="137"/>
      <c r="P65" s="137"/>
    </row>
    <row r="66" spans="1:16">
      <c r="A66" s="137" t="s">
        <v>25</v>
      </c>
      <c r="B66" s="137">
        <f>'将来負担比率（分子）の構造'!I$41</f>
        <v>3482</v>
      </c>
      <c r="C66" s="137"/>
      <c r="D66" s="137"/>
      <c r="E66" s="137">
        <f>'将来負担比率（分子）の構造'!J$41</f>
        <v>3446</v>
      </c>
      <c r="F66" s="137"/>
      <c r="G66" s="137"/>
      <c r="H66" s="137">
        <f>'将来負担比率（分子）の構造'!K$41</f>
        <v>3236</v>
      </c>
      <c r="I66" s="137"/>
      <c r="J66" s="137"/>
      <c r="K66" s="137">
        <f>'将来負担比率（分子）の構造'!L$41</f>
        <v>3023</v>
      </c>
      <c r="L66" s="137"/>
      <c r="M66" s="137"/>
      <c r="N66" s="137">
        <f>'将来負担比率（分子）の構造'!M$41</f>
        <v>2807</v>
      </c>
      <c r="O66" s="137"/>
      <c r="P66" s="137"/>
    </row>
    <row r="67" spans="1:16">
      <c r="A67" s="137" t="s">
        <v>63</v>
      </c>
      <c r="B67" s="137" t="e">
        <f>NA()</f>
        <v>#N/A</v>
      </c>
      <c r="C67" s="137">
        <f>IF(ISNUMBER('将来負担比率（分子）の構造'!I$53), IF('将来負担比率（分子）の構造'!I$53 &lt; 0, 0, '将来負担比率（分子）の構造'!I$53), NA())</f>
        <v>260</v>
      </c>
      <c r="D67" s="137" t="e">
        <f>NA()</f>
        <v>#N/A</v>
      </c>
      <c r="E67" s="137" t="e">
        <f>NA()</f>
        <v>#N/A</v>
      </c>
      <c r="F67" s="137">
        <f>IF(ISNUMBER('将来負担比率（分子）の構造'!J$53), IF('将来負担比率（分子）の構造'!J$53 &lt; 0, 0, '将来負担比率（分子）の構造'!J$53), NA())</f>
        <v>696</v>
      </c>
      <c r="G67" s="137" t="e">
        <f>NA()</f>
        <v>#N/A</v>
      </c>
      <c r="H67" s="137" t="e">
        <f>NA()</f>
        <v>#N/A</v>
      </c>
      <c r="I67" s="137">
        <f>IF(ISNUMBER('将来負担比率（分子）の構造'!K$53), IF('将来負担比率（分子）の構造'!K$53 &lt; 0, 0, '将来負担比率（分子）の構造'!K$53), NA())</f>
        <v>368</v>
      </c>
      <c r="J67" s="137" t="e">
        <f>NA()</f>
        <v>#N/A</v>
      </c>
      <c r="K67" s="137" t="e">
        <f>NA()</f>
        <v>#N/A</v>
      </c>
      <c r="L67" s="137">
        <f>IF(ISNUMBER('将来負担比率（分子）の構造'!L$53), IF('将来負担比率（分子）の構造'!L$53 &lt; 0, 0, '将来負担比率（分子）の構造'!L$53), NA())</f>
        <v>62</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0" workbookViewId="0">
      <selection activeCell="CZ35" activeCellId="2" sqref="CZ38:DC38 CZ39:DC39 CZ35:DC35"/>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820958</v>
      </c>
      <c r="S5" s="671"/>
      <c r="T5" s="671"/>
      <c r="U5" s="671"/>
      <c r="V5" s="671"/>
      <c r="W5" s="671"/>
      <c r="X5" s="671"/>
      <c r="Y5" s="718"/>
      <c r="Z5" s="731">
        <v>20.399999999999999</v>
      </c>
      <c r="AA5" s="731"/>
      <c r="AB5" s="731"/>
      <c r="AC5" s="731"/>
      <c r="AD5" s="732">
        <v>820958</v>
      </c>
      <c r="AE5" s="732"/>
      <c r="AF5" s="732"/>
      <c r="AG5" s="732"/>
      <c r="AH5" s="732"/>
      <c r="AI5" s="732"/>
      <c r="AJ5" s="732"/>
      <c r="AK5" s="732"/>
      <c r="AL5" s="719">
        <v>36.5</v>
      </c>
      <c r="AM5" s="688"/>
      <c r="AN5" s="688"/>
      <c r="AO5" s="720"/>
      <c r="AP5" s="707" t="s">
        <v>210</v>
      </c>
      <c r="AQ5" s="708"/>
      <c r="AR5" s="708"/>
      <c r="AS5" s="708"/>
      <c r="AT5" s="708"/>
      <c r="AU5" s="708"/>
      <c r="AV5" s="708"/>
      <c r="AW5" s="708"/>
      <c r="AX5" s="708"/>
      <c r="AY5" s="708"/>
      <c r="AZ5" s="708"/>
      <c r="BA5" s="708"/>
      <c r="BB5" s="708"/>
      <c r="BC5" s="708"/>
      <c r="BD5" s="708"/>
      <c r="BE5" s="708"/>
      <c r="BF5" s="709"/>
      <c r="BG5" s="620">
        <v>820958</v>
      </c>
      <c r="BH5" s="621"/>
      <c r="BI5" s="621"/>
      <c r="BJ5" s="621"/>
      <c r="BK5" s="621"/>
      <c r="BL5" s="621"/>
      <c r="BM5" s="621"/>
      <c r="BN5" s="622"/>
      <c r="BO5" s="673">
        <v>100</v>
      </c>
      <c r="BP5" s="673"/>
      <c r="BQ5" s="673"/>
      <c r="BR5" s="673"/>
      <c r="BS5" s="674">
        <v>2635</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34396</v>
      </c>
      <c r="S6" s="621"/>
      <c r="T6" s="621"/>
      <c r="U6" s="621"/>
      <c r="V6" s="621"/>
      <c r="W6" s="621"/>
      <c r="X6" s="621"/>
      <c r="Y6" s="622"/>
      <c r="Z6" s="673">
        <v>0.9</v>
      </c>
      <c r="AA6" s="673"/>
      <c r="AB6" s="673"/>
      <c r="AC6" s="673"/>
      <c r="AD6" s="674">
        <v>34396</v>
      </c>
      <c r="AE6" s="674"/>
      <c r="AF6" s="674"/>
      <c r="AG6" s="674"/>
      <c r="AH6" s="674"/>
      <c r="AI6" s="674"/>
      <c r="AJ6" s="674"/>
      <c r="AK6" s="674"/>
      <c r="AL6" s="643">
        <v>1.5</v>
      </c>
      <c r="AM6" s="675"/>
      <c r="AN6" s="675"/>
      <c r="AO6" s="676"/>
      <c r="AP6" s="617" t="s">
        <v>215</v>
      </c>
      <c r="AQ6" s="618"/>
      <c r="AR6" s="618"/>
      <c r="AS6" s="618"/>
      <c r="AT6" s="618"/>
      <c r="AU6" s="618"/>
      <c r="AV6" s="618"/>
      <c r="AW6" s="618"/>
      <c r="AX6" s="618"/>
      <c r="AY6" s="618"/>
      <c r="AZ6" s="618"/>
      <c r="BA6" s="618"/>
      <c r="BB6" s="618"/>
      <c r="BC6" s="618"/>
      <c r="BD6" s="618"/>
      <c r="BE6" s="618"/>
      <c r="BF6" s="619"/>
      <c r="BG6" s="620">
        <v>820958</v>
      </c>
      <c r="BH6" s="621"/>
      <c r="BI6" s="621"/>
      <c r="BJ6" s="621"/>
      <c r="BK6" s="621"/>
      <c r="BL6" s="621"/>
      <c r="BM6" s="621"/>
      <c r="BN6" s="622"/>
      <c r="BO6" s="673">
        <v>100</v>
      </c>
      <c r="BP6" s="673"/>
      <c r="BQ6" s="673"/>
      <c r="BR6" s="673"/>
      <c r="BS6" s="674">
        <v>2635</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66633</v>
      </c>
      <c r="CS6" s="621"/>
      <c r="CT6" s="621"/>
      <c r="CU6" s="621"/>
      <c r="CV6" s="621"/>
      <c r="CW6" s="621"/>
      <c r="CX6" s="621"/>
      <c r="CY6" s="622"/>
      <c r="CZ6" s="673">
        <v>1.7</v>
      </c>
      <c r="DA6" s="673"/>
      <c r="DB6" s="673"/>
      <c r="DC6" s="673"/>
      <c r="DD6" s="626" t="s">
        <v>217</v>
      </c>
      <c r="DE6" s="621"/>
      <c r="DF6" s="621"/>
      <c r="DG6" s="621"/>
      <c r="DH6" s="621"/>
      <c r="DI6" s="621"/>
      <c r="DJ6" s="621"/>
      <c r="DK6" s="621"/>
      <c r="DL6" s="621"/>
      <c r="DM6" s="621"/>
      <c r="DN6" s="621"/>
      <c r="DO6" s="621"/>
      <c r="DP6" s="622"/>
      <c r="DQ6" s="626">
        <v>66633</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968</v>
      </c>
      <c r="S7" s="621"/>
      <c r="T7" s="621"/>
      <c r="U7" s="621"/>
      <c r="V7" s="621"/>
      <c r="W7" s="621"/>
      <c r="X7" s="621"/>
      <c r="Y7" s="622"/>
      <c r="Z7" s="673">
        <v>0</v>
      </c>
      <c r="AA7" s="673"/>
      <c r="AB7" s="673"/>
      <c r="AC7" s="673"/>
      <c r="AD7" s="674">
        <v>968</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293761</v>
      </c>
      <c r="BH7" s="621"/>
      <c r="BI7" s="621"/>
      <c r="BJ7" s="621"/>
      <c r="BK7" s="621"/>
      <c r="BL7" s="621"/>
      <c r="BM7" s="621"/>
      <c r="BN7" s="622"/>
      <c r="BO7" s="673">
        <v>35.799999999999997</v>
      </c>
      <c r="BP7" s="673"/>
      <c r="BQ7" s="673"/>
      <c r="BR7" s="673"/>
      <c r="BS7" s="674">
        <v>2635</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786422</v>
      </c>
      <c r="CS7" s="621"/>
      <c r="CT7" s="621"/>
      <c r="CU7" s="621"/>
      <c r="CV7" s="621"/>
      <c r="CW7" s="621"/>
      <c r="CX7" s="621"/>
      <c r="CY7" s="622"/>
      <c r="CZ7" s="673">
        <v>20.3</v>
      </c>
      <c r="DA7" s="673"/>
      <c r="DB7" s="673"/>
      <c r="DC7" s="673"/>
      <c r="DD7" s="626">
        <v>20863</v>
      </c>
      <c r="DE7" s="621"/>
      <c r="DF7" s="621"/>
      <c r="DG7" s="621"/>
      <c r="DH7" s="621"/>
      <c r="DI7" s="621"/>
      <c r="DJ7" s="621"/>
      <c r="DK7" s="621"/>
      <c r="DL7" s="621"/>
      <c r="DM7" s="621"/>
      <c r="DN7" s="621"/>
      <c r="DO7" s="621"/>
      <c r="DP7" s="622"/>
      <c r="DQ7" s="626">
        <v>562879</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2377</v>
      </c>
      <c r="S8" s="621"/>
      <c r="T8" s="621"/>
      <c r="U8" s="621"/>
      <c r="V8" s="621"/>
      <c r="W8" s="621"/>
      <c r="X8" s="621"/>
      <c r="Y8" s="622"/>
      <c r="Z8" s="673">
        <v>0.1</v>
      </c>
      <c r="AA8" s="673"/>
      <c r="AB8" s="673"/>
      <c r="AC8" s="673"/>
      <c r="AD8" s="674">
        <v>2377</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11192</v>
      </c>
      <c r="BH8" s="621"/>
      <c r="BI8" s="621"/>
      <c r="BJ8" s="621"/>
      <c r="BK8" s="621"/>
      <c r="BL8" s="621"/>
      <c r="BM8" s="621"/>
      <c r="BN8" s="622"/>
      <c r="BO8" s="673">
        <v>1.4</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1327617</v>
      </c>
      <c r="CS8" s="621"/>
      <c r="CT8" s="621"/>
      <c r="CU8" s="621"/>
      <c r="CV8" s="621"/>
      <c r="CW8" s="621"/>
      <c r="CX8" s="621"/>
      <c r="CY8" s="622"/>
      <c r="CZ8" s="673">
        <v>34.299999999999997</v>
      </c>
      <c r="DA8" s="673"/>
      <c r="DB8" s="673"/>
      <c r="DC8" s="673"/>
      <c r="DD8" s="626">
        <v>22909</v>
      </c>
      <c r="DE8" s="621"/>
      <c r="DF8" s="621"/>
      <c r="DG8" s="621"/>
      <c r="DH8" s="621"/>
      <c r="DI8" s="621"/>
      <c r="DJ8" s="621"/>
      <c r="DK8" s="621"/>
      <c r="DL8" s="621"/>
      <c r="DM8" s="621"/>
      <c r="DN8" s="621"/>
      <c r="DO8" s="621"/>
      <c r="DP8" s="622"/>
      <c r="DQ8" s="626">
        <v>852030</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1522</v>
      </c>
      <c r="S9" s="621"/>
      <c r="T9" s="621"/>
      <c r="U9" s="621"/>
      <c r="V9" s="621"/>
      <c r="W9" s="621"/>
      <c r="X9" s="621"/>
      <c r="Y9" s="622"/>
      <c r="Z9" s="673">
        <v>0</v>
      </c>
      <c r="AA9" s="673"/>
      <c r="AB9" s="673"/>
      <c r="AC9" s="673"/>
      <c r="AD9" s="674">
        <v>1522</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245966</v>
      </c>
      <c r="BH9" s="621"/>
      <c r="BI9" s="621"/>
      <c r="BJ9" s="621"/>
      <c r="BK9" s="621"/>
      <c r="BL9" s="621"/>
      <c r="BM9" s="621"/>
      <c r="BN9" s="622"/>
      <c r="BO9" s="673">
        <v>30</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195495</v>
      </c>
      <c r="CS9" s="621"/>
      <c r="CT9" s="621"/>
      <c r="CU9" s="621"/>
      <c r="CV9" s="621"/>
      <c r="CW9" s="621"/>
      <c r="CX9" s="621"/>
      <c r="CY9" s="622"/>
      <c r="CZ9" s="673">
        <v>5.0999999999999996</v>
      </c>
      <c r="DA9" s="673"/>
      <c r="DB9" s="673"/>
      <c r="DC9" s="673"/>
      <c r="DD9" s="626">
        <v>800</v>
      </c>
      <c r="DE9" s="621"/>
      <c r="DF9" s="621"/>
      <c r="DG9" s="621"/>
      <c r="DH9" s="621"/>
      <c r="DI9" s="621"/>
      <c r="DJ9" s="621"/>
      <c r="DK9" s="621"/>
      <c r="DL9" s="621"/>
      <c r="DM9" s="621"/>
      <c r="DN9" s="621"/>
      <c r="DO9" s="621"/>
      <c r="DP9" s="622"/>
      <c r="DQ9" s="626">
        <v>190783</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110528</v>
      </c>
      <c r="S10" s="621"/>
      <c r="T10" s="621"/>
      <c r="U10" s="621"/>
      <c r="V10" s="621"/>
      <c r="W10" s="621"/>
      <c r="X10" s="621"/>
      <c r="Y10" s="622"/>
      <c r="Z10" s="673">
        <v>2.7</v>
      </c>
      <c r="AA10" s="673"/>
      <c r="AB10" s="673"/>
      <c r="AC10" s="673"/>
      <c r="AD10" s="674">
        <v>110528</v>
      </c>
      <c r="AE10" s="674"/>
      <c r="AF10" s="674"/>
      <c r="AG10" s="674"/>
      <c r="AH10" s="674"/>
      <c r="AI10" s="674"/>
      <c r="AJ10" s="674"/>
      <c r="AK10" s="674"/>
      <c r="AL10" s="643">
        <v>4.9000000000000004</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18936</v>
      </c>
      <c r="BH10" s="621"/>
      <c r="BI10" s="621"/>
      <c r="BJ10" s="621"/>
      <c r="BK10" s="621"/>
      <c r="BL10" s="621"/>
      <c r="BM10" s="621"/>
      <c r="BN10" s="622"/>
      <c r="BO10" s="673">
        <v>2.2999999999999998</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575</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540</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17667</v>
      </c>
      <c r="BH11" s="621"/>
      <c r="BI11" s="621"/>
      <c r="BJ11" s="621"/>
      <c r="BK11" s="621"/>
      <c r="BL11" s="621"/>
      <c r="BM11" s="621"/>
      <c r="BN11" s="622"/>
      <c r="BO11" s="673">
        <v>2.2000000000000002</v>
      </c>
      <c r="BP11" s="673"/>
      <c r="BQ11" s="673"/>
      <c r="BR11" s="673"/>
      <c r="BS11" s="626">
        <v>2635</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106036</v>
      </c>
      <c r="CS11" s="621"/>
      <c r="CT11" s="621"/>
      <c r="CU11" s="621"/>
      <c r="CV11" s="621"/>
      <c r="CW11" s="621"/>
      <c r="CX11" s="621"/>
      <c r="CY11" s="622"/>
      <c r="CZ11" s="673">
        <v>2.7</v>
      </c>
      <c r="DA11" s="673"/>
      <c r="DB11" s="673"/>
      <c r="DC11" s="673"/>
      <c r="DD11" s="626">
        <v>17079</v>
      </c>
      <c r="DE11" s="621"/>
      <c r="DF11" s="621"/>
      <c r="DG11" s="621"/>
      <c r="DH11" s="621"/>
      <c r="DI11" s="621"/>
      <c r="DJ11" s="621"/>
      <c r="DK11" s="621"/>
      <c r="DL11" s="621"/>
      <c r="DM11" s="621"/>
      <c r="DN11" s="621"/>
      <c r="DO11" s="621"/>
      <c r="DP11" s="622"/>
      <c r="DQ11" s="626">
        <v>60607</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453848</v>
      </c>
      <c r="BH12" s="621"/>
      <c r="BI12" s="621"/>
      <c r="BJ12" s="621"/>
      <c r="BK12" s="621"/>
      <c r="BL12" s="621"/>
      <c r="BM12" s="621"/>
      <c r="BN12" s="622"/>
      <c r="BO12" s="673">
        <v>55.3</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91177</v>
      </c>
      <c r="CS12" s="621"/>
      <c r="CT12" s="621"/>
      <c r="CU12" s="621"/>
      <c r="CV12" s="621"/>
      <c r="CW12" s="621"/>
      <c r="CX12" s="621"/>
      <c r="CY12" s="622"/>
      <c r="CZ12" s="673">
        <v>2.4</v>
      </c>
      <c r="DA12" s="673"/>
      <c r="DB12" s="673"/>
      <c r="DC12" s="673"/>
      <c r="DD12" s="626">
        <v>21424</v>
      </c>
      <c r="DE12" s="621"/>
      <c r="DF12" s="621"/>
      <c r="DG12" s="621"/>
      <c r="DH12" s="621"/>
      <c r="DI12" s="621"/>
      <c r="DJ12" s="621"/>
      <c r="DK12" s="621"/>
      <c r="DL12" s="621"/>
      <c r="DM12" s="621"/>
      <c r="DN12" s="621"/>
      <c r="DO12" s="621"/>
      <c r="DP12" s="622"/>
      <c r="DQ12" s="626">
        <v>71078</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9598</v>
      </c>
      <c r="S13" s="621"/>
      <c r="T13" s="621"/>
      <c r="U13" s="621"/>
      <c r="V13" s="621"/>
      <c r="W13" s="621"/>
      <c r="X13" s="621"/>
      <c r="Y13" s="622"/>
      <c r="Z13" s="673">
        <v>0.2</v>
      </c>
      <c r="AA13" s="673"/>
      <c r="AB13" s="673"/>
      <c r="AC13" s="673"/>
      <c r="AD13" s="674">
        <v>9598</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453777</v>
      </c>
      <c r="BH13" s="621"/>
      <c r="BI13" s="621"/>
      <c r="BJ13" s="621"/>
      <c r="BK13" s="621"/>
      <c r="BL13" s="621"/>
      <c r="BM13" s="621"/>
      <c r="BN13" s="622"/>
      <c r="BO13" s="673">
        <v>55.3</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371347</v>
      </c>
      <c r="CS13" s="621"/>
      <c r="CT13" s="621"/>
      <c r="CU13" s="621"/>
      <c r="CV13" s="621"/>
      <c r="CW13" s="621"/>
      <c r="CX13" s="621"/>
      <c r="CY13" s="622"/>
      <c r="CZ13" s="673">
        <v>9.6</v>
      </c>
      <c r="DA13" s="673"/>
      <c r="DB13" s="673"/>
      <c r="DC13" s="673"/>
      <c r="DD13" s="626">
        <v>54285</v>
      </c>
      <c r="DE13" s="621"/>
      <c r="DF13" s="621"/>
      <c r="DG13" s="621"/>
      <c r="DH13" s="621"/>
      <c r="DI13" s="621"/>
      <c r="DJ13" s="621"/>
      <c r="DK13" s="621"/>
      <c r="DL13" s="621"/>
      <c r="DM13" s="621"/>
      <c r="DN13" s="621"/>
      <c r="DO13" s="621"/>
      <c r="DP13" s="622"/>
      <c r="DQ13" s="626">
        <v>324777</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27673</v>
      </c>
      <c r="BH14" s="621"/>
      <c r="BI14" s="621"/>
      <c r="BJ14" s="621"/>
      <c r="BK14" s="621"/>
      <c r="BL14" s="621"/>
      <c r="BM14" s="621"/>
      <c r="BN14" s="622"/>
      <c r="BO14" s="673">
        <v>3.4</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116675</v>
      </c>
      <c r="CS14" s="621"/>
      <c r="CT14" s="621"/>
      <c r="CU14" s="621"/>
      <c r="CV14" s="621"/>
      <c r="CW14" s="621"/>
      <c r="CX14" s="621"/>
      <c r="CY14" s="622"/>
      <c r="CZ14" s="673">
        <v>3</v>
      </c>
      <c r="DA14" s="673"/>
      <c r="DB14" s="673"/>
      <c r="DC14" s="673"/>
      <c r="DD14" s="626">
        <v>13207</v>
      </c>
      <c r="DE14" s="621"/>
      <c r="DF14" s="621"/>
      <c r="DG14" s="621"/>
      <c r="DH14" s="621"/>
      <c r="DI14" s="621"/>
      <c r="DJ14" s="621"/>
      <c r="DK14" s="621"/>
      <c r="DL14" s="621"/>
      <c r="DM14" s="621"/>
      <c r="DN14" s="621"/>
      <c r="DO14" s="621"/>
      <c r="DP14" s="622"/>
      <c r="DQ14" s="626">
        <v>107416</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1950</v>
      </c>
      <c r="S15" s="621"/>
      <c r="T15" s="621"/>
      <c r="U15" s="621"/>
      <c r="V15" s="621"/>
      <c r="W15" s="621"/>
      <c r="X15" s="621"/>
      <c r="Y15" s="622"/>
      <c r="Z15" s="673">
        <v>0</v>
      </c>
      <c r="AA15" s="673"/>
      <c r="AB15" s="673"/>
      <c r="AC15" s="673"/>
      <c r="AD15" s="674">
        <v>1950</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45676</v>
      </c>
      <c r="BH15" s="621"/>
      <c r="BI15" s="621"/>
      <c r="BJ15" s="621"/>
      <c r="BK15" s="621"/>
      <c r="BL15" s="621"/>
      <c r="BM15" s="621"/>
      <c r="BN15" s="622"/>
      <c r="BO15" s="673">
        <v>5.6</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371933</v>
      </c>
      <c r="CS15" s="621"/>
      <c r="CT15" s="621"/>
      <c r="CU15" s="621"/>
      <c r="CV15" s="621"/>
      <c r="CW15" s="621"/>
      <c r="CX15" s="621"/>
      <c r="CY15" s="622"/>
      <c r="CZ15" s="673">
        <v>9.6</v>
      </c>
      <c r="DA15" s="673"/>
      <c r="DB15" s="673"/>
      <c r="DC15" s="673"/>
      <c r="DD15" s="626">
        <v>6626</v>
      </c>
      <c r="DE15" s="621"/>
      <c r="DF15" s="621"/>
      <c r="DG15" s="621"/>
      <c r="DH15" s="621"/>
      <c r="DI15" s="621"/>
      <c r="DJ15" s="621"/>
      <c r="DK15" s="621"/>
      <c r="DL15" s="621"/>
      <c r="DM15" s="621"/>
      <c r="DN15" s="621"/>
      <c r="DO15" s="621"/>
      <c r="DP15" s="622"/>
      <c r="DQ15" s="626">
        <v>310632</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1680592</v>
      </c>
      <c r="S16" s="621"/>
      <c r="T16" s="621"/>
      <c r="U16" s="621"/>
      <c r="V16" s="621"/>
      <c r="W16" s="621"/>
      <c r="X16" s="621"/>
      <c r="Y16" s="622"/>
      <c r="Z16" s="673">
        <v>41.8</v>
      </c>
      <c r="AA16" s="673"/>
      <c r="AB16" s="673"/>
      <c r="AC16" s="673"/>
      <c r="AD16" s="674">
        <v>1255620</v>
      </c>
      <c r="AE16" s="674"/>
      <c r="AF16" s="674"/>
      <c r="AG16" s="674"/>
      <c r="AH16" s="674"/>
      <c r="AI16" s="674"/>
      <c r="AJ16" s="674"/>
      <c r="AK16" s="674"/>
      <c r="AL16" s="643">
        <v>55.8</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1255620</v>
      </c>
      <c r="S17" s="621"/>
      <c r="T17" s="621"/>
      <c r="U17" s="621"/>
      <c r="V17" s="621"/>
      <c r="W17" s="621"/>
      <c r="X17" s="621"/>
      <c r="Y17" s="622"/>
      <c r="Z17" s="673">
        <v>31.2</v>
      </c>
      <c r="AA17" s="673"/>
      <c r="AB17" s="673"/>
      <c r="AC17" s="673"/>
      <c r="AD17" s="674">
        <v>1255620</v>
      </c>
      <c r="AE17" s="674"/>
      <c r="AF17" s="674"/>
      <c r="AG17" s="674"/>
      <c r="AH17" s="674"/>
      <c r="AI17" s="674"/>
      <c r="AJ17" s="674"/>
      <c r="AK17" s="674"/>
      <c r="AL17" s="643">
        <v>55.8</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431136</v>
      </c>
      <c r="CS17" s="621"/>
      <c r="CT17" s="621"/>
      <c r="CU17" s="621"/>
      <c r="CV17" s="621"/>
      <c r="CW17" s="621"/>
      <c r="CX17" s="621"/>
      <c r="CY17" s="622"/>
      <c r="CZ17" s="673">
        <v>11.2</v>
      </c>
      <c r="DA17" s="673"/>
      <c r="DB17" s="673"/>
      <c r="DC17" s="673"/>
      <c r="DD17" s="626" t="s">
        <v>112</v>
      </c>
      <c r="DE17" s="621"/>
      <c r="DF17" s="621"/>
      <c r="DG17" s="621"/>
      <c r="DH17" s="621"/>
      <c r="DI17" s="621"/>
      <c r="DJ17" s="621"/>
      <c r="DK17" s="621"/>
      <c r="DL17" s="621"/>
      <c r="DM17" s="621"/>
      <c r="DN17" s="621"/>
      <c r="DO17" s="621"/>
      <c r="DP17" s="622"/>
      <c r="DQ17" s="626">
        <v>419163</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424972</v>
      </c>
      <c r="S18" s="621"/>
      <c r="T18" s="621"/>
      <c r="U18" s="621"/>
      <c r="V18" s="621"/>
      <c r="W18" s="621"/>
      <c r="X18" s="621"/>
      <c r="Y18" s="622"/>
      <c r="Z18" s="673">
        <v>10.6</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2662889</v>
      </c>
      <c r="S20" s="621"/>
      <c r="T20" s="621"/>
      <c r="U20" s="621"/>
      <c r="V20" s="621"/>
      <c r="W20" s="621"/>
      <c r="X20" s="621"/>
      <c r="Y20" s="622"/>
      <c r="Z20" s="673">
        <v>66.2</v>
      </c>
      <c r="AA20" s="673"/>
      <c r="AB20" s="673"/>
      <c r="AC20" s="673"/>
      <c r="AD20" s="674">
        <v>2237917</v>
      </c>
      <c r="AE20" s="674"/>
      <c r="AF20" s="674"/>
      <c r="AG20" s="674"/>
      <c r="AH20" s="674"/>
      <c r="AI20" s="674"/>
      <c r="AJ20" s="674"/>
      <c r="AK20" s="674"/>
      <c r="AL20" s="643">
        <v>99.4</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3865046</v>
      </c>
      <c r="CS20" s="621"/>
      <c r="CT20" s="621"/>
      <c r="CU20" s="621"/>
      <c r="CV20" s="621"/>
      <c r="CW20" s="621"/>
      <c r="CX20" s="621"/>
      <c r="CY20" s="622"/>
      <c r="CZ20" s="673">
        <v>100</v>
      </c>
      <c r="DA20" s="673"/>
      <c r="DB20" s="673"/>
      <c r="DC20" s="673"/>
      <c r="DD20" s="626">
        <v>157193</v>
      </c>
      <c r="DE20" s="621"/>
      <c r="DF20" s="621"/>
      <c r="DG20" s="621"/>
      <c r="DH20" s="621"/>
      <c r="DI20" s="621"/>
      <c r="DJ20" s="621"/>
      <c r="DK20" s="621"/>
      <c r="DL20" s="621"/>
      <c r="DM20" s="621"/>
      <c r="DN20" s="621"/>
      <c r="DO20" s="621"/>
      <c r="DP20" s="622"/>
      <c r="DQ20" s="626">
        <v>2966538</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1254</v>
      </c>
      <c r="S21" s="621"/>
      <c r="T21" s="621"/>
      <c r="U21" s="621"/>
      <c r="V21" s="621"/>
      <c r="W21" s="621"/>
      <c r="X21" s="621"/>
      <c r="Y21" s="622"/>
      <c r="Z21" s="673">
        <v>0</v>
      </c>
      <c r="AA21" s="673"/>
      <c r="AB21" s="673"/>
      <c r="AC21" s="673"/>
      <c r="AD21" s="674">
        <v>1254</v>
      </c>
      <c r="AE21" s="674"/>
      <c r="AF21" s="674"/>
      <c r="AG21" s="674"/>
      <c r="AH21" s="674"/>
      <c r="AI21" s="674"/>
      <c r="AJ21" s="674"/>
      <c r="AK21" s="674"/>
      <c r="AL21" s="643">
        <v>0.1</v>
      </c>
      <c r="AM21" s="675"/>
      <c r="AN21" s="675"/>
      <c r="AO21" s="676"/>
      <c r="AP21" s="714" t="s">
        <v>261</v>
      </c>
      <c r="AQ21" s="721"/>
      <c r="AR21" s="721"/>
      <c r="AS21" s="721"/>
      <c r="AT21" s="721"/>
      <c r="AU21" s="721"/>
      <c r="AV21" s="721"/>
      <c r="AW21" s="721"/>
      <c r="AX21" s="721"/>
      <c r="AY21" s="721"/>
      <c r="AZ21" s="721"/>
      <c r="BA21" s="721"/>
      <c r="BB21" s="721"/>
      <c r="BC21" s="721"/>
      <c r="BD21" s="721"/>
      <c r="BE21" s="721"/>
      <c r="BF21" s="716"/>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11996</v>
      </c>
      <c r="S22" s="621"/>
      <c r="T22" s="621"/>
      <c r="U22" s="621"/>
      <c r="V22" s="621"/>
      <c r="W22" s="621"/>
      <c r="X22" s="621"/>
      <c r="Y22" s="622"/>
      <c r="Z22" s="673">
        <v>0.3</v>
      </c>
      <c r="AA22" s="673"/>
      <c r="AB22" s="673"/>
      <c r="AC22" s="673"/>
      <c r="AD22" s="674">
        <v>2272</v>
      </c>
      <c r="AE22" s="674"/>
      <c r="AF22" s="674"/>
      <c r="AG22" s="674"/>
      <c r="AH22" s="674"/>
      <c r="AI22" s="674"/>
      <c r="AJ22" s="674"/>
      <c r="AK22" s="674"/>
      <c r="AL22" s="643">
        <v>0.1</v>
      </c>
      <c r="AM22" s="675"/>
      <c r="AN22" s="675"/>
      <c r="AO22" s="676"/>
      <c r="AP22" s="714" t="s">
        <v>263</v>
      </c>
      <c r="AQ22" s="721"/>
      <c r="AR22" s="721"/>
      <c r="AS22" s="721"/>
      <c r="AT22" s="721"/>
      <c r="AU22" s="721"/>
      <c r="AV22" s="721"/>
      <c r="AW22" s="721"/>
      <c r="AX22" s="721"/>
      <c r="AY22" s="721"/>
      <c r="AZ22" s="721"/>
      <c r="BA22" s="721"/>
      <c r="BB22" s="721"/>
      <c r="BC22" s="721"/>
      <c r="BD22" s="721"/>
      <c r="BE22" s="721"/>
      <c r="BF22" s="716"/>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56409</v>
      </c>
      <c r="S23" s="621"/>
      <c r="T23" s="621"/>
      <c r="U23" s="621"/>
      <c r="V23" s="621"/>
      <c r="W23" s="621"/>
      <c r="X23" s="621"/>
      <c r="Y23" s="622"/>
      <c r="Z23" s="673">
        <v>1.4</v>
      </c>
      <c r="AA23" s="673"/>
      <c r="AB23" s="673"/>
      <c r="AC23" s="673"/>
      <c r="AD23" s="674">
        <v>2651</v>
      </c>
      <c r="AE23" s="674"/>
      <c r="AF23" s="674"/>
      <c r="AG23" s="674"/>
      <c r="AH23" s="674"/>
      <c r="AI23" s="674"/>
      <c r="AJ23" s="674"/>
      <c r="AK23" s="674"/>
      <c r="AL23" s="643">
        <v>0.1</v>
      </c>
      <c r="AM23" s="675"/>
      <c r="AN23" s="675"/>
      <c r="AO23" s="676"/>
      <c r="AP23" s="714" t="s">
        <v>266</v>
      </c>
      <c r="AQ23" s="721"/>
      <c r="AR23" s="721"/>
      <c r="AS23" s="721"/>
      <c r="AT23" s="721"/>
      <c r="AU23" s="721"/>
      <c r="AV23" s="721"/>
      <c r="AW23" s="721"/>
      <c r="AX23" s="721"/>
      <c r="AY23" s="721"/>
      <c r="AZ23" s="721"/>
      <c r="BA23" s="721"/>
      <c r="BB23" s="721"/>
      <c r="BC23" s="721"/>
      <c r="BD23" s="721"/>
      <c r="BE23" s="721"/>
      <c r="BF23" s="716"/>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5671</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4" t="s">
        <v>273</v>
      </c>
      <c r="AQ24" s="721"/>
      <c r="AR24" s="721"/>
      <c r="AS24" s="721"/>
      <c r="AT24" s="721"/>
      <c r="AU24" s="721"/>
      <c r="AV24" s="721"/>
      <c r="AW24" s="721"/>
      <c r="AX24" s="721"/>
      <c r="AY24" s="721"/>
      <c r="AZ24" s="721"/>
      <c r="BA24" s="721"/>
      <c r="BB24" s="721"/>
      <c r="BC24" s="721"/>
      <c r="BD24" s="721"/>
      <c r="BE24" s="721"/>
      <c r="BF24" s="716"/>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1554438</v>
      </c>
      <c r="CS24" s="671"/>
      <c r="CT24" s="671"/>
      <c r="CU24" s="671"/>
      <c r="CV24" s="671"/>
      <c r="CW24" s="671"/>
      <c r="CX24" s="671"/>
      <c r="CY24" s="718"/>
      <c r="CZ24" s="722">
        <v>40.200000000000003</v>
      </c>
      <c r="DA24" s="723"/>
      <c r="DB24" s="723"/>
      <c r="DC24" s="724"/>
      <c r="DD24" s="717">
        <v>1163428</v>
      </c>
      <c r="DE24" s="671"/>
      <c r="DF24" s="671"/>
      <c r="DG24" s="671"/>
      <c r="DH24" s="671"/>
      <c r="DI24" s="671"/>
      <c r="DJ24" s="671"/>
      <c r="DK24" s="718"/>
      <c r="DL24" s="717">
        <v>1147507</v>
      </c>
      <c r="DM24" s="671"/>
      <c r="DN24" s="671"/>
      <c r="DO24" s="671"/>
      <c r="DP24" s="671"/>
      <c r="DQ24" s="671"/>
      <c r="DR24" s="671"/>
      <c r="DS24" s="671"/>
      <c r="DT24" s="671"/>
      <c r="DU24" s="671"/>
      <c r="DV24" s="718"/>
      <c r="DW24" s="719">
        <v>48.2</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322736</v>
      </c>
      <c r="S25" s="621"/>
      <c r="T25" s="621"/>
      <c r="U25" s="621"/>
      <c r="V25" s="621"/>
      <c r="W25" s="621"/>
      <c r="X25" s="621"/>
      <c r="Y25" s="622"/>
      <c r="Z25" s="673">
        <v>8</v>
      </c>
      <c r="AA25" s="673"/>
      <c r="AB25" s="673"/>
      <c r="AC25" s="673"/>
      <c r="AD25" s="674" t="s">
        <v>112</v>
      </c>
      <c r="AE25" s="674"/>
      <c r="AF25" s="674"/>
      <c r="AG25" s="674"/>
      <c r="AH25" s="674"/>
      <c r="AI25" s="674"/>
      <c r="AJ25" s="674"/>
      <c r="AK25" s="674"/>
      <c r="AL25" s="643" t="s">
        <v>112</v>
      </c>
      <c r="AM25" s="675"/>
      <c r="AN25" s="675"/>
      <c r="AO25" s="676"/>
      <c r="AP25" s="714" t="s">
        <v>276</v>
      </c>
      <c r="AQ25" s="721"/>
      <c r="AR25" s="721"/>
      <c r="AS25" s="721"/>
      <c r="AT25" s="721"/>
      <c r="AU25" s="721"/>
      <c r="AV25" s="721"/>
      <c r="AW25" s="721"/>
      <c r="AX25" s="721"/>
      <c r="AY25" s="721"/>
      <c r="AZ25" s="721"/>
      <c r="BA25" s="721"/>
      <c r="BB25" s="721"/>
      <c r="BC25" s="721"/>
      <c r="BD25" s="721"/>
      <c r="BE25" s="721"/>
      <c r="BF25" s="716"/>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742315</v>
      </c>
      <c r="CS25" s="639"/>
      <c r="CT25" s="639"/>
      <c r="CU25" s="639"/>
      <c r="CV25" s="639"/>
      <c r="CW25" s="639"/>
      <c r="CX25" s="639"/>
      <c r="CY25" s="640"/>
      <c r="CZ25" s="623">
        <v>19.2</v>
      </c>
      <c r="DA25" s="641"/>
      <c r="DB25" s="641"/>
      <c r="DC25" s="642"/>
      <c r="DD25" s="626">
        <v>636590</v>
      </c>
      <c r="DE25" s="639"/>
      <c r="DF25" s="639"/>
      <c r="DG25" s="639"/>
      <c r="DH25" s="639"/>
      <c r="DI25" s="639"/>
      <c r="DJ25" s="639"/>
      <c r="DK25" s="640"/>
      <c r="DL25" s="626">
        <v>635700</v>
      </c>
      <c r="DM25" s="639"/>
      <c r="DN25" s="639"/>
      <c r="DO25" s="639"/>
      <c r="DP25" s="639"/>
      <c r="DQ25" s="639"/>
      <c r="DR25" s="639"/>
      <c r="DS25" s="639"/>
      <c r="DT25" s="639"/>
      <c r="DU25" s="639"/>
      <c r="DV25" s="640"/>
      <c r="DW25" s="643">
        <v>26.7</v>
      </c>
      <c r="DX25" s="644"/>
      <c r="DY25" s="644"/>
      <c r="DZ25" s="644"/>
      <c r="EA25" s="644"/>
      <c r="EB25" s="644"/>
      <c r="EC25" s="645"/>
    </row>
    <row r="26" spans="2:133" ht="11.25" customHeight="1">
      <c r="B26" s="711" t="s">
        <v>278</v>
      </c>
      <c r="C26" s="712"/>
      <c r="D26" s="712"/>
      <c r="E26" s="712"/>
      <c r="F26" s="712"/>
      <c r="G26" s="712"/>
      <c r="H26" s="712"/>
      <c r="I26" s="712"/>
      <c r="J26" s="712"/>
      <c r="K26" s="712"/>
      <c r="L26" s="712"/>
      <c r="M26" s="712"/>
      <c r="N26" s="712"/>
      <c r="O26" s="712"/>
      <c r="P26" s="712"/>
      <c r="Q26" s="713"/>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4" t="s">
        <v>279</v>
      </c>
      <c r="AQ26" s="715"/>
      <c r="AR26" s="715"/>
      <c r="AS26" s="715"/>
      <c r="AT26" s="715"/>
      <c r="AU26" s="715"/>
      <c r="AV26" s="715"/>
      <c r="AW26" s="715"/>
      <c r="AX26" s="715"/>
      <c r="AY26" s="715"/>
      <c r="AZ26" s="715"/>
      <c r="BA26" s="715"/>
      <c r="BB26" s="715"/>
      <c r="BC26" s="715"/>
      <c r="BD26" s="715"/>
      <c r="BE26" s="715"/>
      <c r="BF26" s="716"/>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518478</v>
      </c>
      <c r="CS26" s="621"/>
      <c r="CT26" s="621"/>
      <c r="CU26" s="621"/>
      <c r="CV26" s="621"/>
      <c r="CW26" s="621"/>
      <c r="CX26" s="621"/>
      <c r="CY26" s="622"/>
      <c r="CZ26" s="623">
        <v>13.4</v>
      </c>
      <c r="DA26" s="641"/>
      <c r="DB26" s="641"/>
      <c r="DC26" s="642"/>
      <c r="DD26" s="626">
        <v>417567</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244015</v>
      </c>
      <c r="S27" s="621"/>
      <c r="T27" s="621"/>
      <c r="U27" s="621"/>
      <c r="V27" s="621"/>
      <c r="W27" s="621"/>
      <c r="X27" s="621"/>
      <c r="Y27" s="622"/>
      <c r="Z27" s="673">
        <v>6.1</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820958</v>
      </c>
      <c r="BH27" s="621"/>
      <c r="BI27" s="621"/>
      <c r="BJ27" s="621"/>
      <c r="BK27" s="621"/>
      <c r="BL27" s="621"/>
      <c r="BM27" s="621"/>
      <c r="BN27" s="622"/>
      <c r="BO27" s="673">
        <v>100</v>
      </c>
      <c r="BP27" s="673"/>
      <c r="BQ27" s="673"/>
      <c r="BR27" s="673"/>
      <c r="BS27" s="626">
        <v>2635</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380987</v>
      </c>
      <c r="CS27" s="639"/>
      <c r="CT27" s="639"/>
      <c r="CU27" s="639"/>
      <c r="CV27" s="639"/>
      <c r="CW27" s="639"/>
      <c r="CX27" s="639"/>
      <c r="CY27" s="640"/>
      <c r="CZ27" s="623">
        <v>9.9</v>
      </c>
      <c r="DA27" s="641"/>
      <c r="DB27" s="641"/>
      <c r="DC27" s="642"/>
      <c r="DD27" s="626">
        <v>107675</v>
      </c>
      <c r="DE27" s="639"/>
      <c r="DF27" s="639"/>
      <c r="DG27" s="639"/>
      <c r="DH27" s="639"/>
      <c r="DI27" s="639"/>
      <c r="DJ27" s="639"/>
      <c r="DK27" s="640"/>
      <c r="DL27" s="626">
        <v>92644</v>
      </c>
      <c r="DM27" s="639"/>
      <c r="DN27" s="639"/>
      <c r="DO27" s="639"/>
      <c r="DP27" s="639"/>
      <c r="DQ27" s="639"/>
      <c r="DR27" s="639"/>
      <c r="DS27" s="639"/>
      <c r="DT27" s="639"/>
      <c r="DU27" s="639"/>
      <c r="DV27" s="640"/>
      <c r="DW27" s="643">
        <v>3.9</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34463</v>
      </c>
      <c r="S28" s="621"/>
      <c r="T28" s="621"/>
      <c r="U28" s="621"/>
      <c r="V28" s="621"/>
      <c r="W28" s="621"/>
      <c r="X28" s="621"/>
      <c r="Y28" s="622"/>
      <c r="Z28" s="673">
        <v>0.9</v>
      </c>
      <c r="AA28" s="673"/>
      <c r="AB28" s="673"/>
      <c r="AC28" s="673"/>
      <c r="AD28" s="674">
        <v>3566</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431136</v>
      </c>
      <c r="CS28" s="621"/>
      <c r="CT28" s="621"/>
      <c r="CU28" s="621"/>
      <c r="CV28" s="621"/>
      <c r="CW28" s="621"/>
      <c r="CX28" s="621"/>
      <c r="CY28" s="622"/>
      <c r="CZ28" s="623">
        <v>11.2</v>
      </c>
      <c r="DA28" s="641"/>
      <c r="DB28" s="641"/>
      <c r="DC28" s="642"/>
      <c r="DD28" s="626">
        <v>419163</v>
      </c>
      <c r="DE28" s="621"/>
      <c r="DF28" s="621"/>
      <c r="DG28" s="621"/>
      <c r="DH28" s="621"/>
      <c r="DI28" s="621"/>
      <c r="DJ28" s="621"/>
      <c r="DK28" s="622"/>
      <c r="DL28" s="626">
        <v>419163</v>
      </c>
      <c r="DM28" s="621"/>
      <c r="DN28" s="621"/>
      <c r="DO28" s="621"/>
      <c r="DP28" s="621"/>
      <c r="DQ28" s="621"/>
      <c r="DR28" s="621"/>
      <c r="DS28" s="621"/>
      <c r="DT28" s="621"/>
      <c r="DU28" s="621"/>
      <c r="DV28" s="622"/>
      <c r="DW28" s="643">
        <v>17.600000000000001</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108955</v>
      </c>
      <c r="S29" s="621"/>
      <c r="T29" s="621"/>
      <c r="U29" s="621"/>
      <c r="V29" s="621"/>
      <c r="W29" s="621"/>
      <c r="X29" s="621"/>
      <c r="Y29" s="622"/>
      <c r="Z29" s="673">
        <v>2.7</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431136</v>
      </c>
      <c r="CS29" s="639"/>
      <c r="CT29" s="639"/>
      <c r="CU29" s="639"/>
      <c r="CV29" s="639"/>
      <c r="CW29" s="639"/>
      <c r="CX29" s="639"/>
      <c r="CY29" s="640"/>
      <c r="CZ29" s="623">
        <v>11.2</v>
      </c>
      <c r="DA29" s="641"/>
      <c r="DB29" s="641"/>
      <c r="DC29" s="642"/>
      <c r="DD29" s="626">
        <v>419163</v>
      </c>
      <c r="DE29" s="639"/>
      <c r="DF29" s="639"/>
      <c r="DG29" s="639"/>
      <c r="DH29" s="639"/>
      <c r="DI29" s="639"/>
      <c r="DJ29" s="639"/>
      <c r="DK29" s="640"/>
      <c r="DL29" s="626">
        <v>419163</v>
      </c>
      <c r="DM29" s="639"/>
      <c r="DN29" s="639"/>
      <c r="DO29" s="639"/>
      <c r="DP29" s="639"/>
      <c r="DQ29" s="639"/>
      <c r="DR29" s="639"/>
      <c r="DS29" s="639"/>
      <c r="DT29" s="639"/>
      <c r="DU29" s="639"/>
      <c r="DV29" s="640"/>
      <c r="DW29" s="643">
        <v>17.600000000000001</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77068</v>
      </c>
      <c r="S30" s="621"/>
      <c r="T30" s="621"/>
      <c r="U30" s="621"/>
      <c r="V30" s="621"/>
      <c r="W30" s="621"/>
      <c r="X30" s="621"/>
      <c r="Y30" s="622"/>
      <c r="Z30" s="673">
        <v>1.9</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98.7</v>
      </c>
      <c r="BH30" s="687"/>
      <c r="BI30" s="687"/>
      <c r="BJ30" s="687"/>
      <c r="BK30" s="687"/>
      <c r="BL30" s="687"/>
      <c r="BM30" s="688">
        <v>93.5</v>
      </c>
      <c r="BN30" s="687"/>
      <c r="BO30" s="687"/>
      <c r="BP30" s="687"/>
      <c r="BQ30" s="689"/>
      <c r="BR30" s="686">
        <v>98.8</v>
      </c>
      <c r="BS30" s="687"/>
      <c r="BT30" s="687"/>
      <c r="BU30" s="687"/>
      <c r="BV30" s="687"/>
      <c r="BW30" s="687"/>
      <c r="BX30" s="688">
        <v>94</v>
      </c>
      <c r="BY30" s="687"/>
      <c r="BZ30" s="687"/>
      <c r="CA30" s="687"/>
      <c r="CB30" s="689"/>
      <c r="CD30" s="692"/>
      <c r="CE30" s="693"/>
      <c r="CF30" s="657" t="s">
        <v>293</v>
      </c>
      <c r="CG30" s="654"/>
      <c r="CH30" s="654"/>
      <c r="CI30" s="654"/>
      <c r="CJ30" s="654"/>
      <c r="CK30" s="654"/>
      <c r="CL30" s="654"/>
      <c r="CM30" s="654"/>
      <c r="CN30" s="654"/>
      <c r="CO30" s="654"/>
      <c r="CP30" s="654"/>
      <c r="CQ30" s="655"/>
      <c r="CR30" s="620">
        <v>398426</v>
      </c>
      <c r="CS30" s="621"/>
      <c r="CT30" s="621"/>
      <c r="CU30" s="621"/>
      <c r="CV30" s="621"/>
      <c r="CW30" s="621"/>
      <c r="CX30" s="621"/>
      <c r="CY30" s="622"/>
      <c r="CZ30" s="623">
        <v>10.3</v>
      </c>
      <c r="DA30" s="641"/>
      <c r="DB30" s="641"/>
      <c r="DC30" s="642"/>
      <c r="DD30" s="626">
        <v>386799</v>
      </c>
      <c r="DE30" s="621"/>
      <c r="DF30" s="621"/>
      <c r="DG30" s="621"/>
      <c r="DH30" s="621"/>
      <c r="DI30" s="621"/>
      <c r="DJ30" s="621"/>
      <c r="DK30" s="622"/>
      <c r="DL30" s="626">
        <v>386799</v>
      </c>
      <c r="DM30" s="621"/>
      <c r="DN30" s="621"/>
      <c r="DO30" s="621"/>
      <c r="DP30" s="621"/>
      <c r="DQ30" s="621"/>
      <c r="DR30" s="621"/>
      <c r="DS30" s="621"/>
      <c r="DT30" s="621"/>
      <c r="DU30" s="621"/>
      <c r="DV30" s="622"/>
      <c r="DW30" s="643">
        <v>16.2</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183264</v>
      </c>
      <c r="S31" s="621"/>
      <c r="T31" s="621"/>
      <c r="U31" s="621"/>
      <c r="V31" s="621"/>
      <c r="W31" s="621"/>
      <c r="X31" s="621"/>
      <c r="Y31" s="622"/>
      <c r="Z31" s="673">
        <v>4.5999999999999996</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98.7</v>
      </c>
      <c r="BH31" s="639"/>
      <c r="BI31" s="639"/>
      <c r="BJ31" s="639"/>
      <c r="BK31" s="639"/>
      <c r="BL31" s="639"/>
      <c r="BM31" s="675">
        <v>93.6</v>
      </c>
      <c r="BN31" s="685"/>
      <c r="BO31" s="685"/>
      <c r="BP31" s="685"/>
      <c r="BQ31" s="649"/>
      <c r="BR31" s="684">
        <v>99.2</v>
      </c>
      <c r="BS31" s="639"/>
      <c r="BT31" s="639"/>
      <c r="BU31" s="639"/>
      <c r="BV31" s="639"/>
      <c r="BW31" s="639"/>
      <c r="BX31" s="675">
        <v>95</v>
      </c>
      <c r="BY31" s="685"/>
      <c r="BZ31" s="685"/>
      <c r="CA31" s="685"/>
      <c r="CB31" s="649"/>
      <c r="CD31" s="692"/>
      <c r="CE31" s="693"/>
      <c r="CF31" s="657" t="s">
        <v>297</v>
      </c>
      <c r="CG31" s="654"/>
      <c r="CH31" s="654"/>
      <c r="CI31" s="654"/>
      <c r="CJ31" s="654"/>
      <c r="CK31" s="654"/>
      <c r="CL31" s="654"/>
      <c r="CM31" s="654"/>
      <c r="CN31" s="654"/>
      <c r="CO31" s="654"/>
      <c r="CP31" s="654"/>
      <c r="CQ31" s="655"/>
      <c r="CR31" s="620">
        <v>32710</v>
      </c>
      <c r="CS31" s="639"/>
      <c r="CT31" s="639"/>
      <c r="CU31" s="639"/>
      <c r="CV31" s="639"/>
      <c r="CW31" s="639"/>
      <c r="CX31" s="639"/>
      <c r="CY31" s="640"/>
      <c r="CZ31" s="623">
        <v>0.8</v>
      </c>
      <c r="DA31" s="641"/>
      <c r="DB31" s="641"/>
      <c r="DC31" s="642"/>
      <c r="DD31" s="626">
        <v>32364</v>
      </c>
      <c r="DE31" s="639"/>
      <c r="DF31" s="639"/>
      <c r="DG31" s="639"/>
      <c r="DH31" s="639"/>
      <c r="DI31" s="639"/>
      <c r="DJ31" s="639"/>
      <c r="DK31" s="640"/>
      <c r="DL31" s="626">
        <v>32364</v>
      </c>
      <c r="DM31" s="639"/>
      <c r="DN31" s="639"/>
      <c r="DO31" s="639"/>
      <c r="DP31" s="639"/>
      <c r="DQ31" s="639"/>
      <c r="DR31" s="639"/>
      <c r="DS31" s="639"/>
      <c r="DT31" s="639"/>
      <c r="DU31" s="639"/>
      <c r="DV31" s="640"/>
      <c r="DW31" s="643">
        <v>1.4</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130240</v>
      </c>
      <c r="S32" s="621"/>
      <c r="T32" s="621"/>
      <c r="U32" s="621"/>
      <c r="V32" s="621"/>
      <c r="W32" s="621"/>
      <c r="X32" s="621"/>
      <c r="Y32" s="622"/>
      <c r="Z32" s="673">
        <v>3.2</v>
      </c>
      <c r="AA32" s="673"/>
      <c r="AB32" s="673"/>
      <c r="AC32" s="673"/>
      <c r="AD32" s="674">
        <v>3627</v>
      </c>
      <c r="AE32" s="674"/>
      <c r="AF32" s="674"/>
      <c r="AG32" s="674"/>
      <c r="AH32" s="674"/>
      <c r="AI32" s="674"/>
      <c r="AJ32" s="674"/>
      <c r="AK32" s="674"/>
      <c r="AL32" s="643">
        <v>0.2</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98.8</v>
      </c>
      <c r="BH32" s="605"/>
      <c r="BI32" s="605"/>
      <c r="BJ32" s="605"/>
      <c r="BK32" s="605"/>
      <c r="BL32" s="605"/>
      <c r="BM32" s="668">
        <v>93.2</v>
      </c>
      <c r="BN32" s="605"/>
      <c r="BO32" s="605"/>
      <c r="BP32" s="605"/>
      <c r="BQ32" s="662"/>
      <c r="BR32" s="683">
        <v>98.1</v>
      </c>
      <c r="BS32" s="605"/>
      <c r="BT32" s="605"/>
      <c r="BU32" s="605"/>
      <c r="BV32" s="605"/>
      <c r="BW32" s="605"/>
      <c r="BX32" s="668">
        <v>92.8</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181915</v>
      </c>
      <c r="S33" s="621"/>
      <c r="T33" s="621"/>
      <c r="U33" s="621"/>
      <c r="V33" s="621"/>
      <c r="W33" s="621"/>
      <c r="X33" s="621"/>
      <c r="Y33" s="622"/>
      <c r="Z33" s="673">
        <v>4.5</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2153415</v>
      </c>
      <c r="CS33" s="639"/>
      <c r="CT33" s="639"/>
      <c r="CU33" s="639"/>
      <c r="CV33" s="639"/>
      <c r="CW33" s="639"/>
      <c r="CX33" s="639"/>
      <c r="CY33" s="640"/>
      <c r="CZ33" s="623">
        <v>55.7</v>
      </c>
      <c r="DA33" s="641"/>
      <c r="DB33" s="641"/>
      <c r="DC33" s="642"/>
      <c r="DD33" s="626">
        <v>1729948</v>
      </c>
      <c r="DE33" s="639"/>
      <c r="DF33" s="639"/>
      <c r="DG33" s="639"/>
      <c r="DH33" s="639"/>
      <c r="DI33" s="639"/>
      <c r="DJ33" s="639"/>
      <c r="DK33" s="640"/>
      <c r="DL33" s="626">
        <v>1108843</v>
      </c>
      <c r="DM33" s="639"/>
      <c r="DN33" s="639"/>
      <c r="DO33" s="639"/>
      <c r="DP33" s="639"/>
      <c r="DQ33" s="639"/>
      <c r="DR33" s="639"/>
      <c r="DS33" s="639"/>
      <c r="DT33" s="639"/>
      <c r="DU33" s="639"/>
      <c r="DV33" s="640"/>
      <c r="DW33" s="643">
        <v>46.6</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910859</v>
      </c>
      <c r="CS34" s="621"/>
      <c r="CT34" s="621"/>
      <c r="CU34" s="621"/>
      <c r="CV34" s="621"/>
      <c r="CW34" s="621"/>
      <c r="CX34" s="621"/>
      <c r="CY34" s="622"/>
      <c r="CZ34" s="623">
        <v>23.6</v>
      </c>
      <c r="DA34" s="641"/>
      <c r="DB34" s="641"/>
      <c r="DC34" s="642"/>
      <c r="DD34" s="626">
        <v>703927</v>
      </c>
      <c r="DE34" s="621"/>
      <c r="DF34" s="621"/>
      <c r="DG34" s="621"/>
      <c r="DH34" s="621"/>
      <c r="DI34" s="621"/>
      <c r="DJ34" s="621"/>
      <c r="DK34" s="622"/>
      <c r="DL34" s="626">
        <v>390246</v>
      </c>
      <c r="DM34" s="621"/>
      <c r="DN34" s="621"/>
      <c r="DO34" s="621"/>
      <c r="DP34" s="621"/>
      <c r="DQ34" s="621"/>
      <c r="DR34" s="621"/>
      <c r="DS34" s="621"/>
      <c r="DT34" s="621"/>
      <c r="DU34" s="621"/>
      <c r="DV34" s="622"/>
      <c r="DW34" s="643">
        <v>16.399999999999999</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129215</v>
      </c>
      <c r="S35" s="621"/>
      <c r="T35" s="621"/>
      <c r="U35" s="621"/>
      <c r="V35" s="621"/>
      <c r="W35" s="621"/>
      <c r="X35" s="621"/>
      <c r="Y35" s="622"/>
      <c r="Z35" s="673">
        <v>3.2</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566253</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34521</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41188</v>
      </c>
      <c r="CS35" s="639"/>
      <c r="CT35" s="639"/>
      <c r="CU35" s="639"/>
      <c r="CV35" s="639"/>
      <c r="CW35" s="639"/>
      <c r="CX35" s="639"/>
      <c r="CY35" s="640"/>
      <c r="CZ35" s="623">
        <v>1.1000000000000001</v>
      </c>
      <c r="DA35" s="641"/>
      <c r="DB35" s="641"/>
      <c r="DC35" s="642"/>
      <c r="DD35" s="626">
        <v>39893</v>
      </c>
      <c r="DE35" s="639"/>
      <c r="DF35" s="639"/>
      <c r="DG35" s="639"/>
      <c r="DH35" s="639"/>
      <c r="DI35" s="639"/>
      <c r="DJ35" s="639"/>
      <c r="DK35" s="640"/>
      <c r="DL35" s="626">
        <v>23629</v>
      </c>
      <c r="DM35" s="639"/>
      <c r="DN35" s="639"/>
      <c r="DO35" s="639"/>
      <c r="DP35" s="639"/>
      <c r="DQ35" s="639"/>
      <c r="DR35" s="639"/>
      <c r="DS35" s="639"/>
      <c r="DT35" s="639"/>
      <c r="DU35" s="639"/>
      <c r="DV35" s="640"/>
      <c r="DW35" s="643">
        <v>1</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4020875</v>
      </c>
      <c r="S36" s="661"/>
      <c r="T36" s="661"/>
      <c r="U36" s="661"/>
      <c r="V36" s="661"/>
      <c r="W36" s="661"/>
      <c r="X36" s="661"/>
      <c r="Y36" s="664"/>
      <c r="Z36" s="665">
        <v>100</v>
      </c>
      <c r="AA36" s="665"/>
      <c r="AB36" s="665"/>
      <c r="AC36" s="665"/>
      <c r="AD36" s="666">
        <v>2251287</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201731</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39032</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480545</v>
      </c>
      <c r="CS36" s="621"/>
      <c r="CT36" s="621"/>
      <c r="CU36" s="621"/>
      <c r="CV36" s="621"/>
      <c r="CW36" s="621"/>
      <c r="CX36" s="621"/>
      <c r="CY36" s="622"/>
      <c r="CZ36" s="623">
        <v>12.4</v>
      </c>
      <c r="DA36" s="641"/>
      <c r="DB36" s="641"/>
      <c r="DC36" s="642"/>
      <c r="DD36" s="626">
        <v>391039</v>
      </c>
      <c r="DE36" s="621"/>
      <c r="DF36" s="621"/>
      <c r="DG36" s="621"/>
      <c r="DH36" s="621"/>
      <c r="DI36" s="621"/>
      <c r="DJ36" s="621"/>
      <c r="DK36" s="622"/>
      <c r="DL36" s="626">
        <v>259176</v>
      </c>
      <c r="DM36" s="621"/>
      <c r="DN36" s="621"/>
      <c r="DO36" s="621"/>
      <c r="DP36" s="621"/>
      <c r="DQ36" s="621"/>
      <c r="DR36" s="621"/>
      <c r="DS36" s="621"/>
      <c r="DT36" s="621"/>
      <c r="DU36" s="621"/>
      <c r="DV36" s="622"/>
      <c r="DW36" s="643">
        <v>10.9</v>
      </c>
      <c r="DX36" s="644"/>
      <c r="DY36" s="644"/>
      <c r="DZ36" s="644"/>
      <c r="EA36" s="644"/>
      <c r="EB36" s="644"/>
      <c r="EC36" s="645"/>
    </row>
    <row r="37" spans="2:133" ht="11.25" customHeight="1">
      <c r="AQ37" s="646" t="s">
        <v>315</v>
      </c>
      <c r="AR37" s="647"/>
      <c r="AS37" s="647"/>
      <c r="AT37" s="647"/>
      <c r="AU37" s="647"/>
      <c r="AV37" s="647"/>
      <c r="AW37" s="647"/>
      <c r="AX37" s="647"/>
      <c r="AY37" s="648"/>
      <c r="AZ37" s="620">
        <v>5244</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1086</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97430</v>
      </c>
      <c r="CS37" s="639"/>
      <c r="CT37" s="639"/>
      <c r="CU37" s="639"/>
      <c r="CV37" s="639"/>
      <c r="CW37" s="639"/>
      <c r="CX37" s="639"/>
      <c r="CY37" s="640"/>
      <c r="CZ37" s="623">
        <v>2.5</v>
      </c>
      <c r="DA37" s="641"/>
      <c r="DB37" s="641"/>
      <c r="DC37" s="642"/>
      <c r="DD37" s="626">
        <v>94736</v>
      </c>
      <c r="DE37" s="639"/>
      <c r="DF37" s="639"/>
      <c r="DG37" s="639"/>
      <c r="DH37" s="639"/>
      <c r="DI37" s="639"/>
      <c r="DJ37" s="639"/>
      <c r="DK37" s="640"/>
      <c r="DL37" s="626">
        <v>91859</v>
      </c>
      <c r="DM37" s="639"/>
      <c r="DN37" s="639"/>
      <c r="DO37" s="639"/>
      <c r="DP37" s="639"/>
      <c r="DQ37" s="639"/>
      <c r="DR37" s="639"/>
      <c r="DS37" s="639"/>
      <c r="DT37" s="639"/>
      <c r="DU37" s="639"/>
      <c r="DV37" s="640"/>
      <c r="DW37" s="643">
        <v>3.9</v>
      </c>
      <c r="DX37" s="644"/>
      <c r="DY37" s="644"/>
      <c r="DZ37" s="644"/>
      <c r="EA37" s="644"/>
      <c r="EB37" s="644"/>
      <c r="EC37" s="645"/>
    </row>
    <row r="38" spans="2:133" ht="11.25" customHeight="1">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1986</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561009</v>
      </c>
      <c r="CS38" s="621"/>
      <c r="CT38" s="621"/>
      <c r="CU38" s="621"/>
      <c r="CV38" s="621"/>
      <c r="CW38" s="621"/>
      <c r="CX38" s="621"/>
      <c r="CY38" s="622"/>
      <c r="CZ38" s="623">
        <v>14.5</v>
      </c>
      <c r="DA38" s="641"/>
      <c r="DB38" s="641"/>
      <c r="DC38" s="642"/>
      <c r="DD38" s="626">
        <v>506162</v>
      </c>
      <c r="DE38" s="621"/>
      <c r="DF38" s="621"/>
      <c r="DG38" s="621"/>
      <c r="DH38" s="621"/>
      <c r="DI38" s="621"/>
      <c r="DJ38" s="621"/>
      <c r="DK38" s="622"/>
      <c r="DL38" s="626">
        <v>435792</v>
      </c>
      <c r="DM38" s="621"/>
      <c r="DN38" s="621"/>
      <c r="DO38" s="621"/>
      <c r="DP38" s="621"/>
      <c r="DQ38" s="621"/>
      <c r="DR38" s="621"/>
      <c r="DS38" s="621"/>
      <c r="DT38" s="621"/>
      <c r="DU38" s="621"/>
      <c r="DV38" s="622"/>
      <c r="DW38" s="643">
        <v>18.3</v>
      </c>
      <c r="DX38" s="644"/>
      <c r="DY38" s="644"/>
      <c r="DZ38" s="644"/>
      <c r="EA38" s="644"/>
      <c r="EB38" s="644"/>
      <c r="EC38" s="645"/>
    </row>
    <row r="39" spans="2:133" ht="11.25" customHeight="1">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85</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158233</v>
      </c>
      <c r="CS39" s="639"/>
      <c r="CT39" s="639"/>
      <c r="CU39" s="639"/>
      <c r="CV39" s="639"/>
      <c r="CW39" s="639"/>
      <c r="CX39" s="639"/>
      <c r="CY39" s="640"/>
      <c r="CZ39" s="623">
        <v>4.0999999999999996</v>
      </c>
      <c r="DA39" s="641"/>
      <c r="DB39" s="641"/>
      <c r="DC39" s="642"/>
      <c r="DD39" s="626">
        <v>88927</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105155</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118</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1581</v>
      </c>
      <c r="CS40" s="621"/>
      <c r="CT40" s="621"/>
      <c r="CU40" s="621"/>
      <c r="CV40" s="621"/>
      <c r="CW40" s="621"/>
      <c r="CX40" s="621"/>
      <c r="CY40" s="622"/>
      <c r="CZ40" s="623">
        <v>0</v>
      </c>
      <c r="DA40" s="641"/>
      <c r="DB40" s="641"/>
      <c r="DC40" s="642"/>
      <c r="DD40" s="626" t="s">
        <v>319</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254123</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292</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157193</v>
      </c>
      <c r="CS42" s="621"/>
      <c r="CT42" s="621"/>
      <c r="CU42" s="621"/>
      <c r="CV42" s="621"/>
      <c r="CW42" s="621"/>
      <c r="CX42" s="621"/>
      <c r="CY42" s="622"/>
      <c r="CZ42" s="623">
        <v>4.0999999999999996</v>
      </c>
      <c r="DA42" s="624"/>
      <c r="DB42" s="624"/>
      <c r="DC42" s="625"/>
      <c r="DD42" s="626">
        <v>73162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1555</v>
      </c>
      <c r="CS43" s="639"/>
      <c r="CT43" s="639"/>
      <c r="CU43" s="639"/>
      <c r="CV43" s="639"/>
      <c r="CW43" s="639"/>
      <c r="CX43" s="639"/>
      <c r="CY43" s="640"/>
      <c r="CZ43" s="623">
        <v>0</v>
      </c>
      <c r="DA43" s="641"/>
      <c r="DB43" s="641"/>
      <c r="DC43" s="642"/>
      <c r="DD43" s="626">
        <v>1555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157193</v>
      </c>
      <c r="CS44" s="621"/>
      <c r="CT44" s="621"/>
      <c r="CU44" s="621"/>
      <c r="CV44" s="621"/>
      <c r="CW44" s="621"/>
      <c r="CX44" s="621"/>
      <c r="CY44" s="622"/>
      <c r="CZ44" s="623">
        <v>4.0999999999999996</v>
      </c>
      <c r="DA44" s="624"/>
      <c r="DB44" s="624"/>
      <c r="DC44" s="625"/>
      <c r="DD44" s="626">
        <v>73162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74003</v>
      </c>
      <c r="CS45" s="639"/>
      <c r="CT45" s="639"/>
      <c r="CU45" s="639"/>
      <c r="CV45" s="639"/>
      <c r="CW45" s="639"/>
      <c r="CX45" s="639"/>
      <c r="CY45" s="640"/>
      <c r="CZ45" s="623">
        <v>1.9</v>
      </c>
      <c r="DA45" s="641"/>
      <c r="DB45" s="641"/>
      <c r="DC45" s="642"/>
      <c r="DD45" s="626">
        <v>11954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82659</v>
      </c>
      <c r="CS46" s="621"/>
      <c r="CT46" s="621"/>
      <c r="CU46" s="621"/>
      <c r="CV46" s="621"/>
      <c r="CW46" s="621"/>
      <c r="CX46" s="621"/>
      <c r="CY46" s="622"/>
      <c r="CZ46" s="623">
        <v>2.1</v>
      </c>
      <c r="DA46" s="624"/>
      <c r="DB46" s="624"/>
      <c r="DC46" s="625"/>
      <c r="DD46" s="626">
        <v>60677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3865046</v>
      </c>
      <c r="CS49" s="605"/>
      <c r="CT49" s="605"/>
      <c r="CU49" s="605"/>
      <c r="CV49" s="605"/>
      <c r="CW49" s="605"/>
      <c r="CX49" s="605"/>
      <c r="CY49" s="606"/>
      <c r="CZ49" s="607">
        <v>100</v>
      </c>
      <c r="DA49" s="608"/>
      <c r="DB49" s="608"/>
      <c r="DC49" s="609"/>
      <c r="DD49" s="610">
        <v>2966538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1" zoomScale="70" zoomScaleNormal="25" zoomScaleSheetLayoutView="70" workbookViewId="0">
      <selection activeCell="BS7" sqref="BS7:CG7"/>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4014</v>
      </c>
      <c r="R7" s="1134"/>
      <c r="S7" s="1134"/>
      <c r="T7" s="1134"/>
      <c r="U7" s="1134"/>
      <c r="V7" s="1134">
        <v>3858</v>
      </c>
      <c r="W7" s="1134"/>
      <c r="X7" s="1134"/>
      <c r="Y7" s="1134"/>
      <c r="Z7" s="1134"/>
      <c r="AA7" s="1134">
        <v>156</v>
      </c>
      <c r="AB7" s="1134"/>
      <c r="AC7" s="1134"/>
      <c r="AD7" s="1134"/>
      <c r="AE7" s="1135"/>
      <c r="AF7" s="1136">
        <v>124</v>
      </c>
      <c r="AG7" s="1137"/>
      <c r="AH7" s="1137"/>
      <c r="AI7" s="1137"/>
      <c r="AJ7" s="1138"/>
      <c r="AK7" s="1120">
        <v>17</v>
      </c>
      <c r="AL7" s="1121"/>
      <c r="AM7" s="1121"/>
      <c r="AN7" s="1121"/>
      <c r="AO7" s="1121"/>
      <c r="AP7" s="1121">
        <v>2805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0" t="s">
        <v>367</v>
      </c>
      <c r="C8" s="1061"/>
      <c r="D8" s="1061"/>
      <c r="E8" s="1061"/>
      <c r="F8" s="1061"/>
      <c r="G8" s="1061"/>
      <c r="H8" s="1061"/>
      <c r="I8" s="1061"/>
      <c r="J8" s="1061"/>
      <c r="K8" s="1061"/>
      <c r="L8" s="1061"/>
      <c r="M8" s="1061"/>
      <c r="N8" s="1061"/>
      <c r="O8" s="1061"/>
      <c r="P8" s="1062"/>
      <c r="Q8" s="1072">
        <v>20</v>
      </c>
      <c r="R8" s="1073"/>
      <c r="S8" s="1073"/>
      <c r="T8" s="1073"/>
      <c r="U8" s="1073"/>
      <c r="V8" s="1073">
        <v>20</v>
      </c>
      <c r="W8" s="1073"/>
      <c r="X8" s="1073"/>
      <c r="Y8" s="1073"/>
      <c r="Z8" s="1073"/>
      <c r="AA8" s="1073" t="s">
        <v>537</v>
      </c>
      <c r="AB8" s="1073"/>
      <c r="AC8" s="1073"/>
      <c r="AD8" s="1073"/>
      <c r="AE8" s="1074"/>
      <c r="AF8" s="1066" t="s">
        <v>112</v>
      </c>
      <c r="AG8" s="1067"/>
      <c r="AH8" s="1067"/>
      <c r="AI8" s="1067"/>
      <c r="AJ8" s="1068"/>
      <c r="AK8" s="1115">
        <v>9</v>
      </c>
      <c r="AL8" s="1116"/>
      <c r="AM8" s="1116"/>
      <c r="AN8" s="1116"/>
      <c r="AO8" s="1116"/>
      <c r="AP8" s="1116">
        <v>2</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0" t="s">
        <v>368</v>
      </c>
      <c r="C9" s="1061"/>
      <c r="D9" s="1061"/>
      <c r="E9" s="1061"/>
      <c r="F9" s="1061"/>
      <c r="G9" s="1061"/>
      <c r="H9" s="1061"/>
      <c r="I9" s="1061"/>
      <c r="J9" s="1061"/>
      <c r="K9" s="1061"/>
      <c r="L9" s="1061"/>
      <c r="M9" s="1061"/>
      <c r="N9" s="1061"/>
      <c r="O9" s="1061"/>
      <c r="P9" s="1062"/>
      <c r="Q9" s="1072">
        <v>12</v>
      </c>
      <c r="R9" s="1073"/>
      <c r="S9" s="1073"/>
      <c r="T9" s="1073"/>
      <c r="U9" s="1073"/>
      <c r="V9" s="1073">
        <v>12</v>
      </c>
      <c r="W9" s="1073"/>
      <c r="X9" s="1073"/>
      <c r="Y9" s="1073"/>
      <c r="Z9" s="1073"/>
      <c r="AA9" s="1073">
        <v>0</v>
      </c>
      <c r="AB9" s="1073"/>
      <c r="AC9" s="1073"/>
      <c r="AD9" s="1073"/>
      <c r="AE9" s="1074"/>
      <c r="AF9" s="1066">
        <v>0</v>
      </c>
      <c r="AG9" s="1067"/>
      <c r="AH9" s="1067"/>
      <c r="AI9" s="1067"/>
      <c r="AJ9" s="1068"/>
      <c r="AK9" s="1115" t="s">
        <v>537</v>
      </c>
      <c r="AL9" s="1116"/>
      <c r="AM9" s="1116"/>
      <c r="AN9" s="1116"/>
      <c r="AO9" s="1116"/>
      <c r="AP9" s="1116" t="s">
        <v>538</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0" t="s">
        <v>369</v>
      </c>
      <c r="C10" s="1061"/>
      <c r="D10" s="1061"/>
      <c r="E10" s="1061"/>
      <c r="F10" s="1061"/>
      <c r="G10" s="1061"/>
      <c r="H10" s="1061"/>
      <c r="I10" s="1061"/>
      <c r="J10" s="1061"/>
      <c r="K10" s="1061"/>
      <c r="L10" s="1061"/>
      <c r="M10" s="1061"/>
      <c r="N10" s="1061"/>
      <c r="O10" s="1061"/>
      <c r="P10" s="1062"/>
      <c r="Q10" s="1072">
        <v>1</v>
      </c>
      <c r="R10" s="1073"/>
      <c r="S10" s="1073"/>
      <c r="T10" s="1073"/>
      <c r="U10" s="1073"/>
      <c r="V10" s="1073">
        <v>1</v>
      </c>
      <c r="W10" s="1073"/>
      <c r="X10" s="1073"/>
      <c r="Y10" s="1073"/>
      <c r="Z10" s="1073"/>
      <c r="AA10" s="1073">
        <v>0</v>
      </c>
      <c r="AB10" s="1073"/>
      <c r="AC10" s="1073"/>
      <c r="AD10" s="1073"/>
      <c r="AE10" s="1074"/>
      <c r="AF10" s="1066">
        <v>0</v>
      </c>
      <c r="AG10" s="1067"/>
      <c r="AH10" s="1067"/>
      <c r="AI10" s="1067"/>
      <c r="AJ10" s="1068"/>
      <c r="AK10" s="1115" t="s">
        <v>537</v>
      </c>
      <c r="AL10" s="1116"/>
      <c r="AM10" s="1116"/>
      <c r="AN10" s="1116"/>
      <c r="AO10" s="1116"/>
      <c r="AP10" s="1116" t="s">
        <v>539</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0"/>
      <c r="C11" s="1061"/>
      <c r="D11" s="1061"/>
      <c r="E11" s="1061"/>
      <c r="F11" s="1061"/>
      <c r="G11" s="1061"/>
      <c r="H11" s="1061"/>
      <c r="I11" s="1061"/>
      <c r="J11" s="1061"/>
      <c r="K11" s="1061"/>
      <c r="L11" s="1061"/>
      <c r="M11" s="1061"/>
      <c r="N11" s="1061"/>
      <c r="O11" s="1061"/>
      <c r="P11" s="1062"/>
      <c r="Q11" s="1072"/>
      <c r="R11" s="1073"/>
      <c r="S11" s="1073"/>
      <c r="T11" s="1073"/>
      <c r="U11" s="1073"/>
      <c r="V11" s="1073"/>
      <c r="W11" s="1073"/>
      <c r="X11" s="1073"/>
      <c r="Y11" s="1073"/>
      <c r="Z11" s="1073"/>
      <c r="AA11" s="1073"/>
      <c r="AB11" s="1073"/>
      <c r="AC11" s="1073"/>
      <c r="AD11" s="1073"/>
      <c r="AE11" s="1074"/>
      <c r="AF11" s="1066"/>
      <c r="AG11" s="1067"/>
      <c r="AH11" s="1067"/>
      <c r="AI11" s="1067"/>
      <c r="AJ11" s="1068"/>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0"/>
      <c r="C12" s="1061"/>
      <c r="D12" s="1061"/>
      <c r="E12" s="1061"/>
      <c r="F12" s="1061"/>
      <c r="G12" s="1061"/>
      <c r="H12" s="1061"/>
      <c r="I12" s="1061"/>
      <c r="J12" s="1061"/>
      <c r="K12" s="1061"/>
      <c r="L12" s="1061"/>
      <c r="M12" s="1061"/>
      <c r="N12" s="1061"/>
      <c r="O12" s="1061"/>
      <c r="P12" s="1062"/>
      <c r="Q12" s="1072"/>
      <c r="R12" s="1073"/>
      <c r="S12" s="1073"/>
      <c r="T12" s="1073"/>
      <c r="U12" s="1073"/>
      <c r="V12" s="1073"/>
      <c r="W12" s="1073"/>
      <c r="X12" s="1073"/>
      <c r="Y12" s="1073"/>
      <c r="Z12" s="1073"/>
      <c r="AA12" s="1073"/>
      <c r="AB12" s="1073"/>
      <c r="AC12" s="1073"/>
      <c r="AD12" s="1073"/>
      <c r="AE12" s="1074"/>
      <c r="AF12" s="1066"/>
      <c r="AG12" s="1067"/>
      <c r="AH12" s="1067"/>
      <c r="AI12" s="1067"/>
      <c r="AJ12" s="1068"/>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0"/>
      <c r="C13" s="1061"/>
      <c r="D13" s="1061"/>
      <c r="E13" s="1061"/>
      <c r="F13" s="1061"/>
      <c r="G13" s="1061"/>
      <c r="H13" s="1061"/>
      <c r="I13" s="1061"/>
      <c r="J13" s="1061"/>
      <c r="K13" s="1061"/>
      <c r="L13" s="1061"/>
      <c r="M13" s="1061"/>
      <c r="N13" s="1061"/>
      <c r="O13" s="1061"/>
      <c r="P13" s="1062"/>
      <c r="Q13" s="1072"/>
      <c r="R13" s="1073"/>
      <c r="S13" s="1073"/>
      <c r="T13" s="1073"/>
      <c r="U13" s="1073"/>
      <c r="V13" s="1073"/>
      <c r="W13" s="1073"/>
      <c r="X13" s="1073"/>
      <c r="Y13" s="1073"/>
      <c r="Z13" s="1073"/>
      <c r="AA13" s="1073"/>
      <c r="AB13" s="1073"/>
      <c r="AC13" s="1073"/>
      <c r="AD13" s="1073"/>
      <c r="AE13" s="1074"/>
      <c r="AF13" s="1066"/>
      <c r="AG13" s="1067"/>
      <c r="AH13" s="1067"/>
      <c r="AI13" s="1067"/>
      <c r="AJ13" s="1068"/>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0"/>
      <c r="C14" s="1061"/>
      <c r="D14" s="1061"/>
      <c r="E14" s="1061"/>
      <c r="F14" s="1061"/>
      <c r="G14" s="1061"/>
      <c r="H14" s="1061"/>
      <c r="I14" s="1061"/>
      <c r="J14" s="1061"/>
      <c r="K14" s="1061"/>
      <c r="L14" s="1061"/>
      <c r="M14" s="1061"/>
      <c r="N14" s="1061"/>
      <c r="O14" s="1061"/>
      <c r="P14" s="1062"/>
      <c r="Q14" s="1072"/>
      <c r="R14" s="1073"/>
      <c r="S14" s="1073"/>
      <c r="T14" s="1073"/>
      <c r="U14" s="1073"/>
      <c r="V14" s="1073"/>
      <c r="W14" s="1073"/>
      <c r="X14" s="1073"/>
      <c r="Y14" s="1073"/>
      <c r="Z14" s="1073"/>
      <c r="AA14" s="1073"/>
      <c r="AB14" s="1073"/>
      <c r="AC14" s="1073"/>
      <c r="AD14" s="1073"/>
      <c r="AE14" s="1074"/>
      <c r="AF14" s="1066"/>
      <c r="AG14" s="1067"/>
      <c r="AH14" s="1067"/>
      <c r="AI14" s="1067"/>
      <c r="AJ14" s="1068"/>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0"/>
      <c r="C15" s="1061"/>
      <c r="D15" s="1061"/>
      <c r="E15" s="1061"/>
      <c r="F15" s="1061"/>
      <c r="G15" s="1061"/>
      <c r="H15" s="1061"/>
      <c r="I15" s="1061"/>
      <c r="J15" s="1061"/>
      <c r="K15" s="1061"/>
      <c r="L15" s="1061"/>
      <c r="M15" s="1061"/>
      <c r="N15" s="1061"/>
      <c r="O15" s="1061"/>
      <c r="P15" s="1062"/>
      <c r="Q15" s="1072"/>
      <c r="R15" s="1073"/>
      <c r="S15" s="1073"/>
      <c r="T15" s="1073"/>
      <c r="U15" s="1073"/>
      <c r="V15" s="1073"/>
      <c r="W15" s="1073"/>
      <c r="X15" s="1073"/>
      <c r="Y15" s="1073"/>
      <c r="Z15" s="1073"/>
      <c r="AA15" s="1073"/>
      <c r="AB15" s="1073"/>
      <c r="AC15" s="1073"/>
      <c r="AD15" s="1073"/>
      <c r="AE15" s="1074"/>
      <c r="AF15" s="1066"/>
      <c r="AG15" s="1067"/>
      <c r="AH15" s="1067"/>
      <c r="AI15" s="1067"/>
      <c r="AJ15" s="1068"/>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0"/>
      <c r="C16" s="1061"/>
      <c r="D16" s="1061"/>
      <c r="E16" s="1061"/>
      <c r="F16" s="1061"/>
      <c r="G16" s="1061"/>
      <c r="H16" s="1061"/>
      <c r="I16" s="1061"/>
      <c r="J16" s="1061"/>
      <c r="K16" s="1061"/>
      <c r="L16" s="1061"/>
      <c r="M16" s="1061"/>
      <c r="N16" s="1061"/>
      <c r="O16" s="1061"/>
      <c r="P16" s="1062"/>
      <c r="Q16" s="1072"/>
      <c r="R16" s="1073"/>
      <c r="S16" s="1073"/>
      <c r="T16" s="1073"/>
      <c r="U16" s="1073"/>
      <c r="V16" s="1073"/>
      <c r="W16" s="1073"/>
      <c r="X16" s="1073"/>
      <c r="Y16" s="1073"/>
      <c r="Z16" s="1073"/>
      <c r="AA16" s="1073"/>
      <c r="AB16" s="1073"/>
      <c r="AC16" s="1073"/>
      <c r="AD16" s="1073"/>
      <c r="AE16" s="1074"/>
      <c r="AF16" s="1066"/>
      <c r="AG16" s="1067"/>
      <c r="AH16" s="1067"/>
      <c r="AI16" s="1067"/>
      <c r="AJ16" s="1068"/>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0"/>
      <c r="C17" s="1061"/>
      <c r="D17" s="1061"/>
      <c r="E17" s="1061"/>
      <c r="F17" s="1061"/>
      <c r="G17" s="1061"/>
      <c r="H17" s="1061"/>
      <c r="I17" s="1061"/>
      <c r="J17" s="1061"/>
      <c r="K17" s="1061"/>
      <c r="L17" s="1061"/>
      <c r="M17" s="1061"/>
      <c r="N17" s="1061"/>
      <c r="O17" s="1061"/>
      <c r="P17" s="1062"/>
      <c r="Q17" s="1072"/>
      <c r="R17" s="1073"/>
      <c r="S17" s="1073"/>
      <c r="T17" s="1073"/>
      <c r="U17" s="1073"/>
      <c r="V17" s="1073"/>
      <c r="W17" s="1073"/>
      <c r="X17" s="1073"/>
      <c r="Y17" s="1073"/>
      <c r="Z17" s="1073"/>
      <c r="AA17" s="1073"/>
      <c r="AB17" s="1073"/>
      <c r="AC17" s="1073"/>
      <c r="AD17" s="1073"/>
      <c r="AE17" s="1074"/>
      <c r="AF17" s="1066"/>
      <c r="AG17" s="1067"/>
      <c r="AH17" s="1067"/>
      <c r="AI17" s="1067"/>
      <c r="AJ17" s="1068"/>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0"/>
      <c r="C18" s="1061"/>
      <c r="D18" s="1061"/>
      <c r="E18" s="1061"/>
      <c r="F18" s="1061"/>
      <c r="G18" s="1061"/>
      <c r="H18" s="1061"/>
      <c r="I18" s="1061"/>
      <c r="J18" s="1061"/>
      <c r="K18" s="1061"/>
      <c r="L18" s="1061"/>
      <c r="M18" s="1061"/>
      <c r="N18" s="1061"/>
      <c r="O18" s="1061"/>
      <c r="P18" s="1062"/>
      <c r="Q18" s="1072"/>
      <c r="R18" s="1073"/>
      <c r="S18" s="1073"/>
      <c r="T18" s="1073"/>
      <c r="U18" s="1073"/>
      <c r="V18" s="1073"/>
      <c r="W18" s="1073"/>
      <c r="X18" s="1073"/>
      <c r="Y18" s="1073"/>
      <c r="Z18" s="1073"/>
      <c r="AA18" s="1073"/>
      <c r="AB18" s="1073"/>
      <c r="AC18" s="1073"/>
      <c r="AD18" s="1073"/>
      <c r="AE18" s="1074"/>
      <c r="AF18" s="1066"/>
      <c r="AG18" s="1067"/>
      <c r="AH18" s="1067"/>
      <c r="AI18" s="1067"/>
      <c r="AJ18" s="1068"/>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0"/>
      <c r="C19" s="1061"/>
      <c r="D19" s="1061"/>
      <c r="E19" s="1061"/>
      <c r="F19" s="1061"/>
      <c r="G19" s="1061"/>
      <c r="H19" s="1061"/>
      <c r="I19" s="1061"/>
      <c r="J19" s="1061"/>
      <c r="K19" s="1061"/>
      <c r="L19" s="1061"/>
      <c r="M19" s="1061"/>
      <c r="N19" s="1061"/>
      <c r="O19" s="1061"/>
      <c r="P19" s="1062"/>
      <c r="Q19" s="1072"/>
      <c r="R19" s="1073"/>
      <c r="S19" s="1073"/>
      <c r="T19" s="1073"/>
      <c r="U19" s="1073"/>
      <c r="V19" s="1073"/>
      <c r="W19" s="1073"/>
      <c r="X19" s="1073"/>
      <c r="Y19" s="1073"/>
      <c r="Z19" s="1073"/>
      <c r="AA19" s="1073"/>
      <c r="AB19" s="1073"/>
      <c r="AC19" s="1073"/>
      <c r="AD19" s="1073"/>
      <c r="AE19" s="1074"/>
      <c r="AF19" s="1066"/>
      <c r="AG19" s="1067"/>
      <c r="AH19" s="1067"/>
      <c r="AI19" s="1067"/>
      <c r="AJ19" s="1068"/>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0"/>
      <c r="C20" s="1061"/>
      <c r="D20" s="1061"/>
      <c r="E20" s="1061"/>
      <c r="F20" s="1061"/>
      <c r="G20" s="1061"/>
      <c r="H20" s="1061"/>
      <c r="I20" s="1061"/>
      <c r="J20" s="1061"/>
      <c r="K20" s="1061"/>
      <c r="L20" s="1061"/>
      <c r="M20" s="1061"/>
      <c r="N20" s="1061"/>
      <c r="O20" s="1061"/>
      <c r="P20" s="1062"/>
      <c r="Q20" s="1072"/>
      <c r="R20" s="1073"/>
      <c r="S20" s="1073"/>
      <c r="T20" s="1073"/>
      <c r="U20" s="1073"/>
      <c r="V20" s="1073"/>
      <c r="W20" s="1073"/>
      <c r="X20" s="1073"/>
      <c r="Y20" s="1073"/>
      <c r="Z20" s="1073"/>
      <c r="AA20" s="1073"/>
      <c r="AB20" s="1073"/>
      <c r="AC20" s="1073"/>
      <c r="AD20" s="1073"/>
      <c r="AE20" s="1074"/>
      <c r="AF20" s="1066"/>
      <c r="AG20" s="1067"/>
      <c r="AH20" s="1067"/>
      <c r="AI20" s="1067"/>
      <c r="AJ20" s="1068"/>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0"/>
      <c r="C21" s="1061"/>
      <c r="D21" s="1061"/>
      <c r="E21" s="1061"/>
      <c r="F21" s="1061"/>
      <c r="G21" s="1061"/>
      <c r="H21" s="1061"/>
      <c r="I21" s="1061"/>
      <c r="J21" s="1061"/>
      <c r="K21" s="1061"/>
      <c r="L21" s="1061"/>
      <c r="M21" s="1061"/>
      <c r="N21" s="1061"/>
      <c r="O21" s="1061"/>
      <c r="P21" s="1062"/>
      <c r="Q21" s="1072"/>
      <c r="R21" s="1073"/>
      <c r="S21" s="1073"/>
      <c r="T21" s="1073"/>
      <c r="U21" s="1073"/>
      <c r="V21" s="1073"/>
      <c r="W21" s="1073"/>
      <c r="X21" s="1073"/>
      <c r="Y21" s="1073"/>
      <c r="Z21" s="1073"/>
      <c r="AA21" s="1073"/>
      <c r="AB21" s="1073"/>
      <c r="AC21" s="1073"/>
      <c r="AD21" s="1073"/>
      <c r="AE21" s="1074"/>
      <c r="AF21" s="1066"/>
      <c r="AG21" s="1067"/>
      <c r="AH21" s="1067"/>
      <c r="AI21" s="1067"/>
      <c r="AJ21" s="1068"/>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0"/>
      <c r="C22" s="1061"/>
      <c r="D22" s="1061"/>
      <c r="E22" s="1061"/>
      <c r="F22" s="1061"/>
      <c r="G22" s="1061"/>
      <c r="H22" s="1061"/>
      <c r="I22" s="1061"/>
      <c r="J22" s="1061"/>
      <c r="K22" s="1061"/>
      <c r="L22" s="1061"/>
      <c r="M22" s="1061"/>
      <c r="N22" s="1061"/>
      <c r="O22" s="1061"/>
      <c r="P22" s="1062"/>
      <c r="Q22" s="1110"/>
      <c r="R22" s="1111"/>
      <c r="S22" s="1111"/>
      <c r="T22" s="1111"/>
      <c r="U22" s="1111"/>
      <c r="V22" s="1111"/>
      <c r="W22" s="1111"/>
      <c r="X22" s="1111"/>
      <c r="Y22" s="1111"/>
      <c r="Z22" s="1111"/>
      <c r="AA22" s="1111"/>
      <c r="AB22" s="1111"/>
      <c r="AC22" s="1111"/>
      <c r="AD22" s="1111"/>
      <c r="AE22" s="1112"/>
      <c r="AF22" s="1066"/>
      <c r="AG22" s="1067"/>
      <c r="AH22" s="1067"/>
      <c r="AI22" s="1067"/>
      <c r="AJ22" s="1068"/>
      <c r="AK22" s="1106"/>
      <c r="AL22" s="1107"/>
      <c r="AM22" s="1107"/>
      <c r="AN22" s="1107"/>
      <c r="AO22" s="1107"/>
      <c r="AP22" s="1107"/>
      <c r="AQ22" s="1107"/>
      <c r="AR22" s="1107"/>
      <c r="AS22" s="1107"/>
      <c r="AT22" s="1107"/>
      <c r="AU22" s="1108"/>
      <c r="AV22" s="1108"/>
      <c r="AW22" s="1108"/>
      <c r="AX22" s="1108"/>
      <c r="AY22" s="1109"/>
      <c r="AZ22" s="1058" t="s">
        <v>370</v>
      </c>
      <c r="BA22" s="1058"/>
      <c r="BB22" s="1058"/>
      <c r="BC22" s="1058"/>
      <c r="BD22" s="1059"/>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371</v>
      </c>
      <c r="B23" s="973" t="s">
        <v>372</v>
      </c>
      <c r="C23" s="974"/>
      <c r="D23" s="974"/>
      <c r="E23" s="974"/>
      <c r="F23" s="974"/>
      <c r="G23" s="974"/>
      <c r="H23" s="974"/>
      <c r="I23" s="974"/>
      <c r="J23" s="974"/>
      <c r="K23" s="974"/>
      <c r="L23" s="974"/>
      <c r="M23" s="974"/>
      <c r="N23" s="974"/>
      <c r="O23" s="974"/>
      <c r="P23" s="975"/>
      <c r="Q23" s="1097">
        <v>4021</v>
      </c>
      <c r="R23" s="1098"/>
      <c r="S23" s="1098"/>
      <c r="T23" s="1098"/>
      <c r="U23" s="1098"/>
      <c r="V23" s="1098">
        <v>3865</v>
      </c>
      <c r="W23" s="1098"/>
      <c r="X23" s="1098"/>
      <c r="Y23" s="1098"/>
      <c r="Z23" s="1098"/>
      <c r="AA23" s="1098">
        <v>156</v>
      </c>
      <c r="AB23" s="1098"/>
      <c r="AC23" s="1098"/>
      <c r="AD23" s="1098"/>
      <c r="AE23" s="1099"/>
      <c r="AF23" s="1100">
        <v>124</v>
      </c>
      <c r="AG23" s="1098"/>
      <c r="AH23" s="1098"/>
      <c r="AI23" s="1098"/>
      <c r="AJ23" s="1101"/>
      <c r="AK23" s="1102"/>
      <c r="AL23" s="1103"/>
      <c r="AM23" s="1103"/>
      <c r="AN23" s="1103"/>
      <c r="AO23" s="1103"/>
      <c r="AP23" s="1098">
        <v>2807</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8" t="s">
        <v>378</v>
      </c>
      <c r="AG26" s="1037"/>
      <c r="AH26" s="1037"/>
      <c r="AI26" s="1037"/>
      <c r="AJ26" s="1089"/>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383</v>
      </c>
      <c r="C28" s="1080"/>
      <c r="D28" s="1080"/>
      <c r="E28" s="1080"/>
      <c r="F28" s="1080"/>
      <c r="G28" s="1080"/>
      <c r="H28" s="1080"/>
      <c r="I28" s="1080"/>
      <c r="J28" s="1080"/>
      <c r="K28" s="1080"/>
      <c r="L28" s="1080"/>
      <c r="M28" s="1080"/>
      <c r="N28" s="1080"/>
      <c r="O28" s="1080"/>
      <c r="P28" s="1081"/>
      <c r="Q28" s="1082">
        <v>1083</v>
      </c>
      <c r="R28" s="1083"/>
      <c r="S28" s="1083"/>
      <c r="T28" s="1083"/>
      <c r="U28" s="1083"/>
      <c r="V28" s="1083">
        <v>1049</v>
      </c>
      <c r="W28" s="1083"/>
      <c r="X28" s="1083"/>
      <c r="Y28" s="1083"/>
      <c r="Z28" s="1083"/>
      <c r="AA28" s="1083">
        <v>35</v>
      </c>
      <c r="AB28" s="1083"/>
      <c r="AC28" s="1083"/>
      <c r="AD28" s="1083"/>
      <c r="AE28" s="1084"/>
      <c r="AF28" s="1085">
        <v>35</v>
      </c>
      <c r="AG28" s="1083"/>
      <c r="AH28" s="1083"/>
      <c r="AI28" s="1083"/>
      <c r="AJ28" s="1086"/>
      <c r="AK28" s="1087">
        <v>105</v>
      </c>
      <c r="AL28" s="1075"/>
      <c r="AM28" s="1075"/>
      <c r="AN28" s="1075"/>
      <c r="AO28" s="1075"/>
      <c r="AP28" s="1075" t="s">
        <v>540</v>
      </c>
      <c r="AQ28" s="1075"/>
      <c r="AR28" s="1075"/>
      <c r="AS28" s="1075"/>
      <c r="AT28" s="1075"/>
      <c r="AU28" s="1075" t="s">
        <v>539</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0" t="s">
        <v>384</v>
      </c>
      <c r="C29" s="1061"/>
      <c r="D29" s="1061"/>
      <c r="E29" s="1061"/>
      <c r="F29" s="1061"/>
      <c r="G29" s="1061"/>
      <c r="H29" s="1061"/>
      <c r="I29" s="1061"/>
      <c r="J29" s="1061"/>
      <c r="K29" s="1061"/>
      <c r="L29" s="1061"/>
      <c r="M29" s="1061"/>
      <c r="N29" s="1061"/>
      <c r="O29" s="1061"/>
      <c r="P29" s="1062"/>
      <c r="Q29" s="1072">
        <v>782</v>
      </c>
      <c r="R29" s="1073"/>
      <c r="S29" s="1073"/>
      <c r="T29" s="1073"/>
      <c r="U29" s="1073"/>
      <c r="V29" s="1073">
        <v>772</v>
      </c>
      <c r="W29" s="1073"/>
      <c r="X29" s="1073"/>
      <c r="Y29" s="1073"/>
      <c r="Z29" s="1073"/>
      <c r="AA29" s="1073">
        <v>10</v>
      </c>
      <c r="AB29" s="1073"/>
      <c r="AC29" s="1073"/>
      <c r="AD29" s="1073"/>
      <c r="AE29" s="1074"/>
      <c r="AF29" s="1066">
        <v>10</v>
      </c>
      <c r="AG29" s="1067"/>
      <c r="AH29" s="1067"/>
      <c r="AI29" s="1067"/>
      <c r="AJ29" s="1068"/>
      <c r="AK29" s="1009">
        <v>120</v>
      </c>
      <c r="AL29" s="1000"/>
      <c r="AM29" s="1000"/>
      <c r="AN29" s="1000"/>
      <c r="AO29" s="1000"/>
      <c r="AP29" s="1000" t="s">
        <v>537</v>
      </c>
      <c r="AQ29" s="1000"/>
      <c r="AR29" s="1000"/>
      <c r="AS29" s="1000"/>
      <c r="AT29" s="1000"/>
      <c r="AU29" s="1000" t="s">
        <v>537</v>
      </c>
      <c r="AV29" s="1000"/>
      <c r="AW29" s="1000"/>
      <c r="AX29" s="1000"/>
      <c r="AY29" s="1000"/>
      <c r="AZ29" s="1071"/>
      <c r="BA29" s="1071"/>
      <c r="BB29" s="1071"/>
      <c r="BC29" s="1071"/>
      <c r="BD29" s="1071"/>
      <c r="BE29" s="1055"/>
      <c r="BF29" s="1055"/>
      <c r="BG29" s="1055"/>
      <c r="BH29" s="1055"/>
      <c r="BI29" s="1056"/>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0" t="s">
        <v>385</v>
      </c>
      <c r="C30" s="1061"/>
      <c r="D30" s="1061"/>
      <c r="E30" s="1061"/>
      <c r="F30" s="1061"/>
      <c r="G30" s="1061"/>
      <c r="H30" s="1061"/>
      <c r="I30" s="1061"/>
      <c r="J30" s="1061"/>
      <c r="K30" s="1061"/>
      <c r="L30" s="1061"/>
      <c r="M30" s="1061"/>
      <c r="N30" s="1061"/>
      <c r="O30" s="1061"/>
      <c r="P30" s="1062"/>
      <c r="Q30" s="1072">
        <v>71</v>
      </c>
      <c r="R30" s="1073"/>
      <c r="S30" s="1073"/>
      <c r="T30" s="1073"/>
      <c r="U30" s="1073"/>
      <c r="V30" s="1073">
        <v>71</v>
      </c>
      <c r="W30" s="1073"/>
      <c r="X30" s="1073"/>
      <c r="Y30" s="1073"/>
      <c r="Z30" s="1073"/>
      <c r="AA30" s="1073">
        <v>0</v>
      </c>
      <c r="AB30" s="1073"/>
      <c r="AC30" s="1073"/>
      <c r="AD30" s="1073"/>
      <c r="AE30" s="1074"/>
      <c r="AF30" s="1066">
        <v>0</v>
      </c>
      <c r="AG30" s="1067"/>
      <c r="AH30" s="1067"/>
      <c r="AI30" s="1067"/>
      <c r="AJ30" s="1068"/>
      <c r="AK30" s="1009">
        <v>29</v>
      </c>
      <c r="AL30" s="1000"/>
      <c r="AM30" s="1000"/>
      <c r="AN30" s="1000"/>
      <c r="AO30" s="1000"/>
      <c r="AP30" s="1000" t="s">
        <v>540</v>
      </c>
      <c r="AQ30" s="1000"/>
      <c r="AR30" s="1000"/>
      <c r="AS30" s="1000"/>
      <c r="AT30" s="1000"/>
      <c r="AU30" s="1000" t="s">
        <v>537</v>
      </c>
      <c r="AV30" s="1000"/>
      <c r="AW30" s="1000"/>
      <c r="AX30" s="1000"/>
      <c r="AY30" s="1000"/>
      <c r="AZ30" s="1071"/>
      <c r="BA30" s="1071"/>
      <c r="BB30" s="1071"/>
      <c r="BC30" s="1071"/>
      <c r="BD30" s="1071"/>
      <c r="BE30" s="1055"/>
      <c r="BF30" s="1055"/>
      <c r="BG30" s="1055"/>
      <c r="BH30" s="1055"/>
      <c r="BI30" s="1056"/>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0" t="s">
        <v>386</v>
      </c>
      <c r="C31" s="1061"/>
      <c r="D31" s="1061"/>
      <c r="E31" s="1061"/>
      <c r="F31" s="1061"/>
      <c r="G31" s="1061"/>
      <c r="H31" s="1061"/>
      <c r="I31" s="1061"/>
      <c r="J31" s="1061"/>
      <c r="K31" s="1061"/>
      <c r="L31" s="1061"/>
      <c r="M31" s="1061"/>
      <c r="N31" s="1061"/>
      <c r="O31" s="1061"/>
      <c r="P31" s="1062"/>
      <c r="Q31" s="1072">
        <v>189</v>
      </c>
      <c r="R31" s="1073"/>
      <c r="S31" s="1073"/>
      <c r="T31" s="1073"/>
      <c r="U31" s="1073"/>
      <c r="V31" s="1073">
        <v>165</v>
      </c>
      <c r="W31" s="1073"/>
      <c r="X31" s="1073"/>
      <c r="Y31" s="1073"/>
      <c r="Z31" s="1073"/>
      <c r="AA31" s="1073">
        <v>24</v>
      </c>
      <c r="AB31" s="1073"/>
      <c r="AC31" s="1073"/>
      <c r="AD31" s="1073"/>
      <c r="AE31" s="1074"/>
      <c r="AF31" s="1066">
        <v>356</v>
      </c>
      <c r="AG31" s="1067"/>
      <c r="AH31" s="1067"/>
      <c r="AI31" s="1067"/>
      <c r="AJ31" s="1068"/>
      <c r="AK31" s="1009">
        <v>5</v>
      </c>
      <c r="AL31" s="1000"/>
      <c r="AM31" s="1000"/>
      <c r="AN31" s="1000"/>
      <c r="AO31" s="1000"/>
      <c r="AP31" s="1000">
        <v>843</v>
      </c>
      <c r="AQ31" s="1000"/>
      <c r="AR31" s="1000"/>
      <c r="AS31" s="1000"/>
      <c r="AT31" s="1000"/>
      <c r="AU31" s="1000">
        <v>31</v>
      </c>
      <c r="AV31" s="1000"/>
      <c r="AW31" s="1000"/>
      <c r="AX31" s="1000"/>
      <c r="AY31" s="1000"/>
      <c r="AZ31" s="1071" t="s">
        <v>537</v>
      </c>
      <c r="BA31" s="1071"/>
      <c r="BB31" s="1071"/>
      <c r="BC31" s="1071"/>
      <c r="BD31" s="1071"/>
      <c r="BE31" s="1055" t="s">
        <v>387</v>
      </c>
      <c r="BF31" s="1055"/>
      <c r="BG31" s="1055"/>
      <c r="BH31" s="1055"/>
      <c r="BI31" s="1056"/>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0" t="s">
        <v>388</v>
      </c>
      <c r="C32" s="1061"/>
      <c r="D32" s="1061"/>
      <c r="E32" s="1061"/>
      <c r="F32" s="1061"/>
      <c r="G32" s="1061"/>
      <c r="H32" s="1061"/>
      <c r="I32" s="1061"/>
      <c r="J32" s="1061"/>
      <c r="K32" s="1061"/>
      <c r="L32" s="1061"/>
      <c r="M32" s="1061"/>
      <c r="N32" s="1061"/>
      <c r="O32" s="1061"/>
      <c r="P32" s="1062"/>
      <c r="Q32" s="1072">
        <v>499</v>
      </c>
      <c r="R32" s="1073"/>
      <c r="S32" s="1073"/>
      <c r="T32" s="1073"/>
      <c r="U32" s="1073"/>
      <c r="V32" s="1073">
        <v>498</v>
      </c>
      <c r="W32" s="1073"/>
      <c r="X32" s="1073"/>
      <c r="Y32" s="1073"/>
      <c r="Z32" s="1073"/>
      <c r="AA32" s="1073">
        <v>1</v>
      </c>
      <c r="AB32" s="1073"/>
      <c r="AC32" s="1073"/>
      <c r="AD32" s="1073"/>
      <c r="AE32" s="1074"/>
      <c r="AF32" s="1066">
        <v>1</v>
      </c>
      <c r="AG32" s="1067"/>
      <c r="AH32" s="1067"/>
      <c r="AI32" s="1067"/>
      <c r="AJ32" s="1068"/>
      <c r="AK32" s="1009">
        <v>202</v>
      </c>
      <c r="AL32" s="1000"/>
      <c r="AM32" s="1000"/>
      <c r="AN32" s="1000"/>
      <c r="AO32" s="1000"/>
      <c r="AP32" s="1000">
        <v>4107</v>
      </c>
      <c r="AQ32" s="1000"/>
      <c r="AR32" s="1000"/>
      <c r="AS32" s="1000"/>
      <c r="AT32" s="1000"/>
      <c r="AU32" s="1000">
        <v>1934</v>
      </c>
      <c r="AV32" s="1000"/>
      <c r="AW32" s="1000"/>
      <c r="AX32" s="1000"/>
      <c r="AY32" s="1000"/>
      <c r="AZ32" s="1071" t="s">
        <v>541</v>
      </c>
      <c r="BA32" s="1071"/>
      <c r="BB32" s="1071"/>
      <c r="BC32" s="1071"/>
      <c r="BD32" s="1071"/>
      <c r="BE32" s="1055" t="s">
        <v>389</v>
      </c>
      <c r="BF32" s="1055"/>
      <c r="BG32" s="1055"/>
      <c r="BH32" s="1055"/>
      <c r="BI32" s="1056"/>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0"/>
      <c r="C33" s="1061"/>
      <c r="D33" s="1061"/>
      <c r="E33" s="1061"/>
      <c r="F33" s="1061"/>
      <c r="G33" s="1061"/>
      <c r="H33" s="1061"/>
      <c r="I33" s="1061"/>
      <c r="J33" s="1061"/>
      <c r="K33" s="1061"/>
      <c r="L33" s="1061"/>
      <c r="M33" s="1061"/>
      <c r="N33" s="1061"/>
      <c r="O33" s="1061"/>
      <c r="P33" s="1062"/>
      <c r="Q33" s="1072"/>
      <c r="R33" s="1073"/>
      <c r="S33" s="1073"/>
      <c r="T33" s="1073"/>
      <c r="U33" s="1073"/>
      <c r="V33" s="1073"/>
      <c r="W33" s="1073"/>
      <c r="X33" s="1073"/>
      <c r="Y33" s="1073"/>
      <c r="Z33" s="1073"/>
      <c r="AA33" s="1073"/>
      <c r="AB33" s="1073"/>
      <c r="AC33" s="1073"/>
      <c r="AD33" s="1073"/>
      <c r="AE33" s="1074"/>
      <c r="AF33" s="1066"/>
      <c r="AG33" s="1067"/>
      <c r="AH33" s="1067"/>
      <c r="AI33" s="1067"/>
      <c r="AJ33" s="1068"/>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55"/>
      <c r="BF33" s="1055"/>
      <c r="BG33" s="1055"/>
      <c r="BH33" s="1055"/>
      <c r="BI33" s="1056"/>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0"/>
      <c r="C34" s="1061"/>
      <c r="D34" s="1061"/>
      <c r="E34" s="1061"/>
      <c r="F34" s="1061"/>
      <c r="G34" s="1061"/>
      <c r="H34" s="1061"/>
      <c r="I34" s="1061"/>
      <c r="J34" s="1061"/>
      <c r="K34" s="1061"/>
      <c r="L34" s="1061"/>
      <c r="M34" s="1061"/>
      <c r="N34" s="1061"/>
      <c r="O34" s="1061"/>
      <c r="P34" s="1062"/>
      <c r="Q34" s="1072"/>
      <c r="R34" s="1073"/>
      <c r="S34" s="1073"/>
      <c r="T34" s="1073"/>
      <c r="U34" s="1073"/>
      <c r="V34" s="1073"/>
      <c r="W34" s="1073"/>
      <c r="X34" s="1073"/>
      <c r="Y34" s="1073"/>
      <c r="Z34" s="1073"/>
      <c r="AA34" s="1073"/>
      <c r="AB34" s="1073"/>
      <c r="AC34" s="1073"/>
      <c r="AD34" s="1073"/>
      <c r="AE34" s="1074"/>
      <c r="AF34" s="1066"/>
      <c r="AG34" s="1067"/>
      <c r="AH34" s="1067"/>
      <c r="AI34" s="1067"/>
      <c r="AJ34" s="1068"/>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55"/>
      <c r="BF34" s="1055"/>
      <c r="BG34" s="1055"/>
      <c r="BH34" s="1055"/>
      <c r="BI34" s="1056"/>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0"/>
      <c r="C35" s="1061"/>
      <c r="D35" s="1061"/>
      <c r="E35" s="1061"/>
      <c r="F35" s="1061"/>
      <c r="G35" s="1061"/>
      <c r="H35" s="1061"/>
      <c r="I35" s="1061"/>
      <c r="J35" s="1061"/>
      <c r="K35" s="1061"/>
      <c r="L35" s="1061"/>
      <c r="M35" s="1061"/>
      <c r="N35" s="1061"/>
      <c r="O35" s="1061"/>
      <c r="P35" s="1062"/>
      <c r="Q35" s="1072"/>
      <c r="R35" s="1073"/>
      <c r="S35" s="1073"/>
      <c r="T35" s="1073"/>
      <c r="U35" s="1073"/>
      <c r="V35" s="1073"/>
      <c r="W35" s="1073"/>
      <c r="X35" s="1073"/>
      <c r="Y35" s="1073"/>
      <c r="Z35" s="1073"/>
      <c r="AA35" s="1073"/>
      <c r="AB35" s="1073"/>
      <c r="AC35" s="1073"/>
      <c r="AD35" s="1073"/>
      <c r="AE35" s="1074"/>
      <c r="AF35" s="1066"/>
      <c r="AG35" s="1067"/>
      <c r="AH35" s="1067"/>
      <c r="AI35" s="1067"/>
      <c r="AJ35" s="1068"/>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55"/>
      <c r="BF35" s="1055"/>
      <c r="BG35" s="1055"/>
      <c r="BH35" s="1055"/>
      <c r="BI35" s="1056"/>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0"/>
      <c r="C36" s="1061"/>
      <c r="D36" s="1061"/>
      <c r="E36" s="1061"/>
      <c r="F36" s="1061"/>
      <c r="G36" s="1061"/>
      <c r="H36" s="1061"/>
      <c r="I36" s="1061"/>
      <c r="J36" s="1061"/>
      <c r="K36" s="1061"/>
      <c r="L36" s="1061"/>
      <c r="M36" s="1061"/>
      <c r="N36" s="1061"/>
      <c r="O36" s="1061"/>
      <c r="P36" s="1062"/>
      <c r="Q36" s="1072"/>
      <c r="R36" s="1073"/>
      <c r="S36" s="1073"/>
      <c r="T36" s="1073"/>
      <c r="U36" s="1073"/>
      <c r="V36" s="1073"/>
      <c r="W36" s="1073"/>
      <c r="X36" s="1073"/>
      <c r="Y36" s="1073"/>
      <c r="Z36" s="1073"/>
      <c r="AA36" s="1073"/>
      <c r="AB36" s="1073"/>
      <c r="AC36" s="1073"/>
      <c r="AD36" s="1073"/>
      <c r="AE36" s="1074"/>
      <c r="AF36" s="1066"/>
      <c r="AG36" s="1067"/>
      <c r="AH36" s="1067"/>
      <c r="AI36" s="1067"/>
      <c r="AJ36" s="1068"/>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55"/>
      <c r="BF36" s="1055"/>
      <c r="BG36" s="1055"/>
      <c r="BH36" s="1055"/>
      <c r="BI36" s="1056"/>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0"/>
      <c r="C37" s="1061"/>
      <c r="D37" s="1061"/>
      <c r="E37" s="1061"/>
      <c r="F37" s="1061"/>
      <c r="G37" s="1061"/>
      <c r="H37" s="1061"/>
      <c r="I37" s="1061"/>
      <c r="J37" s="1061"/>
      <c r="K37" s="1061"/>
      <c r="L37" s="1061"/>
      <c r="M37" s="1061"/>
      <c r="N37" s="1061"/>
      <c r="O37" s="1061"/>
      <c r="P37" s="1062"/>
      <c r="Q37" s="1072"/>
      <c r="R37" s="1073"/>
      <c r="S37" s="1073"/>
      <c r="T37" s="1073"/>
      <c r="U37" s="1073"/>
      <c r="V37" s="1073"/>
      <c r="W37" s="1073"/>
      <c r="X37" s="1073"/>
      <c r="Y37" s="1073"/>
      <c r="Z37" s="1073"/>
      <c r="AA37" s="1073"/>
      <c r="AB37" s="1073"/>
      <c r="AC37" s="1073"/>
      <c r="AD37" s="1073"/>
      <c r="AE37" s="1074"/>
      <c r="AF37" s="1066"/>
      <c r="AG37" s="1067"/>
      <c r="AH37" s="1067"/>
      <c r="AI37" s="1067"/>
      <c r="AJ37" s="1068"/>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55"/>
      <c r="BF37" s="1055"/>
      <c r="BG37" s="1055"/>
      <c r="BH37" s="1055"/>
      <c r="BI37" s="1056"/>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0"/>
      <c r="C38" s="1061"/>
      <c r="D38" s="1061"/>
      <c r="E38" s="1061"/>
      <c r="F38" s="1061"/>
      <c r="G38" s="1061"/>
      <c r="H38" s="1061"/>
      <c r="I38" s="1061"/>
      <c r="J38" s="1061"/>
      <c r="K38" s="1061"/>
      <c r="L38" s="1061"/>
      <c r="M38" s="1061"/>
      <c r="N38" s="1061"/>
      <c r="O38" s="1061"/>
      <c r="P38" s="1062"/>
      <c r="Q38" s="1072"/>
      <c r="R38" s="1073"/>
      <c r="S38" s="1073"/>
      <c r="T38" s="1073"/>
      <c r="U38" s="1073"/>
      <c r="V38" s="1073"/>
      <c r="W38" s="1073"/>
      <c r="X38" s="1073"/>
      <c r="Y38" s="1073"/>
      <c r="Z38" s="1073"/>
      <c r="AA38" s="1073"/>
      <c r="AB38" s="1073"/>
      <c r="AC38" s="1073"/>
      <c r="AD38" s="1073"/>
      <c r="AE38" s="1074"/>
      <c r="AF38" s="1066"/>
      <c r="AG38" s="1067"/>
      <c r="AH38" s="1067"/>
      <c r="AI38" s="1067"/>
      <c r="AJ38" s="1068"/>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55"/>
      <c r="BF38" s="1055"/>
      <c r="BG38" s="1055"/>
      <c r="BH38" s="1055"/>
      <c r="BI38" s="1056"/>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0"/>
      <c r="C39" s="1061"/>
      <c r="D39" s="1061"/>
      <c r="E39" s="1061"/>
      <c r="F39" s="1061"/>
      <c r="G39" s="1061"/>
      <c r="H39" s="1061"/>
      <c r="I39" s="1061"/>
      <c r="J39" s="1061"/>
      <c r="K39" s="1061"/>
      <c r="L39" s="1061"/>
      <c r="M39" s="1061"/>
      <c r="N39" s="1061"/>
      <c r="O39" s="1061"/>
      <c r="P39" s="1062"/>
      <c r="Q39" s="1072"/>
      <c r="R39" s="1073"/>
      <c r="S39" s="1073"/>
      <c r="T39" s="1073"/>
      <c r="U39" s="1073"/>
      <c r="V39" s="1073"/>
      <c r="W39" s="1073"/>
      <c r="X39" s="1073"/>
      <c r="Y39" s="1073"/>
      <c r="Z39" s="1073"/>
      <c r="AA39" s="1073"/>
      <c r="AB39" s="1073"/>
      <c r="AC39" s="1073"/>
      <c r="AD39" s="1073"/>
      <c r="AE39" s="1074"/>
      <c r="AF39" s="1066"/>
      <c r="AG39" s="1067"/>
      <c r="AH39" s="1067"/>
      <c r="AI39" s="1067"/>
      <c r="AJ39" s="1068"/>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55"/>
      <c r="BF39" s="1055"/>
      <c r="BG39" s="1055"/>
      <c r="BH39" s="1055"/>
      <c r="BI39" s="1056"/>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0"/>
      <c r="C40" s="1061"/>
      <c r="D40" s="1061"/>
      <c r="E40" s="1061"/>
      <c r="F40" s="1061"/>
      <c r="G40" s="1061"/>
      <c r="H40" s="1061"/>
      <c r="I40" s="1061"/>
      <c r="J40" s="1061"/>
      <c r="K40" s="1061"/>
      <c r="L40" s="1061"/>
      <c r="M40" s="1061"/>
      <c r="N40" s="1061"/>
      <c r="O40" s="1061"/>
      <c r="P40" s="1062"/>
      <c r="Q40" s="1072"/>
      <c r="R40" s="1073"/>
      <c r="S40" s="1073"/>
      <c r="T40" s="1073"/>
      <c r="U40" s="1073"/>
      <c r="V40" s="1073"/>
      <c r="W40" s="1073"/>
      <c r="X40" s="1073"/>
      <c r="Y40" s="1073"/>
      <c r="Z40" s="1073"/>
      <c r="AA40" s="1073"/>
      <c r="AB40" s="1073"/>
      <c r="AC40" s="1073"/>
      <c r="AD40" s="1073"/>
      <c r="AE40" s="1074"/>
      <c r="AF40" s="1066"/>
      <c r="AG40" s="1067"/>
      <c r="AH40" s="1067"/>
      <c r="AI40" s="1067"/>
      <c r="AJ40" s="1068"/>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55"/>
      <c r="BF40" s="1055"/>
      <c r="BG40" s="1055"/>
      <c r="BH40" s="1055"/>
      <c r="BI40" s="1056"/>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0"/>
      <c r="C41" s="1061"/>
      <c r="D41" s="1061"/>
      <c r="E41" s="1061"/>
      <c r="F41" s="1061"/>
      <c r="G41" s="1061"/>
      <c r="H41" s="1061"/>
      <c r="I41" s="1061"/>
      <c r="J41" s="1061"/>
      <c r="K41" s="1061"/>
      <c r="L41" s="1061"/>
      <c r="M41" s="1061"/>
      <c r="N41" s="1061"/>
      <c r="O41" s="1061"/>
      <c r="P41" s="1062"/>
      <c r="Q41" s="1072"/>
      <c r="R41" s="1073"/>
      <c r="S41" s="1073"/>
      <c r="T41" s="1073"/>
      <c r="U41" s="1073"/>
      <c r="V41" s="1073"/>
      <c r="W41" s="1073"/>
      <c r="X41" s="1073"/>
      <c r="Y41" s="1073"/>
      <c r="Z41" s="1073"/>
      <c r="AA41" s="1073"/>
      <c r="AB41" s="1073"/>
      <c r="AC41" s="1073"/>
      <c r="AD41" s="1073"/>
      <c r="AE41" s="1074"/>
      <c r="AF41" s="1066"/>
      <c r="AG41" s="1067"/>
      <c r="AH41" s="1067"/>
      <c r="AI41" s="1067"/>
      <c r="AJ41" s="1068"/>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55"/>
      <c r="BF41" s="1055"/>
      <c r="BG41" s="1055"/>
      <c r="BH41" s="1055"/>
      <c r="BI41" s="1056"/>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0"/>
      <c r="C42" s="1061"/>
      <c r="D42" s="1061"/>
      <c r="E42" s="1061"/>
      <c r="F42" s="1061"/>
      <c r="G42" s="1061"/>
      <c r="H42" s="1061"/>
      <c r="I42" s="1061"/>
      <c r="J42" s="1061"/>
      <c r="K42" s="1061"/>
      <c r="L42" s="1061"/>
      <c r="M42" s="1061"/>
      <c r="N42" s="1061"/>
      <c r="O42" s="1061"/>
      <c r="P42" s="1062"/>
      <c r="Q42" s="1072"/>
      <c r="R42" s="1073"/>
      <c r="S42" s="1073"/>
      <c r="T42" s="1073"/>
      <c r="U42" s="1073"/>
      <c r="V42" s="1073"/>
      <c r="W42" s="1073"/>
      <c r="X42" s="1073"/>
      <c r="Y42" s="1073"/>
      <c r="Z42" s="1073"/>
      <c r="AA42" s="1073"/>
      <c r="AB42" s="1073"/>
      <c r="AC42" s="1073"/>
      <c r="AD42" s="1073"/>
      <c r="AE42" s="1074"/>
      <c r="AF42" s="1066"/>
      <c r="AG42" s="1067"/>
      <c r="AH42" s="1067"/>
      <c r="AI42" s="1067"/>
      <c r="AJ42" s="1068"/>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55"/>
      <c r="BF42" s="1055"/>
      <c r="BG42" s="1055"/>
      <c r="BH42" s="1055"/>
      <c r="BI42" s="1056"/>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0"/>
      <c r="C43" s="1061"/>
      <c r="D43" s="1061"/>
      <c r="E43" s="1061"/>
      <c r="F43" s="1061"/>
      <c r="G43" s="1061"/>
      <c r="H43" s="1061"/>
      <c r="I43" s="1061"/>
      <c r="J43" s="1061"/>
      <c r="K43" s="1061"/>
      <c r="L43" s="1061"/>
      <c r="M43" s="1061"/>
      <c r="N43" s="1061"/>
      <c r="O43" s="1061"/>
      <c r="P43" s="1062"/>
      <c r="Q43" s="1072"/>
      <c r="R43" s="1073"/>
      <c r="S43" s="1073"/>
      <c r="T43" s="1073"/>
      <c r="U43" s="1073"/>
      <c r="V43" s="1073"/>
      <c r="W43" s="1073"/>
      <c r="X43" s="1073"/>
      <c r="Y43" s="1073"/>
      <c r="Z43" s="1073"/>
      <c r="AA43" s="1073"/>
      <c r="AB43" s="1073"/>
      <c r="AC43" s="1073"/>
      <c r="AD43" s="1073"/>
      <c r="AE43" s="1074"/>
      <c r="AF43" s="1066"/>
      <c r="AG43" s="1067"/>
      <c r="AH43" s="1067"/>
      <c r="AI43" s="1067"/>
      <c r="AJ43" s="1068"/>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55"/>
      <c r="BF43" s="1055"/>
      <c r="BG43" s="1055"/>
      <c r="BH43" s="1055"/>
      <c r="BI43" s="1056"/>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0"/>
      <c r="C44" s="1061"/>
      <c r="D44" s="1061"/>
      <c r="E44" s="1061"/>
      <c r="F44" s="1061"/>
      <c r="G44" s="1061"/>
      <c r="H44" s="1061"/>
      <c r="I44" s="1061"/>
      <c r="J44" s="1061"/>
      <c r="K44" s="1061"/>
      <c r="L44" s="1061"/>
      <c r="M44" s="1061"/>
      <c r="N44" s="1061"/>
      <c r="O44" s="1061"/>
      <c r="P44" s="1062"/>
      <c r="Q44" s="1072"/>
      <c r="R44" s="1073"/>
      <c r="S44" s="1073"/>
      <c r="T44" s="1073"/>
      <c r="U44" s="1073"/>
      <c r="V44" s="1073"/>
      <c r="W44" s="1073"/>
      <c r="X44" s="1073"/>
      <c r="Y44" s="1073"/>
      <c r="Z44" s="1073"/>
      <c r="AA44" s="1073"/>
      <c r="AB44" s="1073"/>
      <c r="AC44" s="1073"/>
      <c r="AD44" s="1073"/>
      <c r="AE44" s="1074"/>
      <c r="AF44" s="1066"/>
      <c r="AG44" s="1067"/>
      <c r="AH44" s="1067"/>
      <c r="AI44" s="1067"/>
      <c r="AJ44" s="1068"/>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55"/>
      <c r="BF44" s="1055"/>
      <c r="BG44" s="1055"/>
      <c r="BH44" s="1055"/>
      <c r="BI44" s="1056"/>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0"/>
      <c r="C45" s="1061"/>
      <c r="D45" s="1061"/>
      <c r="E45" s="1061"/>
      <c r="F45" s="1061"/>
      <c r="G45" s="1061"/>
      <c r="H45" s="1061"/>
      <c r="I45" s="1061"/>
      <c r="J45" s="1061"/>
      <c r="K45" s="1061"/>
      <c r="L45" s="1061"/>
      <c r="M45" s="1061"/>
      <c r="N45" s="1061"/>
      <c r="O45" s="1061"/>
      <c r="P45" s="1062"/>
      <c r="Q45" s="1072"/>
      <c r="R45" s="1073"/>
      <c r="S45" s="1073"/>
      <c r="T45" s="1073"/>
      <c r="U45" s="1073"/>
      <c r="V45" s="1073"/>
      <c r="W45" s="1073"/>
      <c r="X45" s="1073"/>
      <c r="Y45" s="1073"/>
      <c r="Z45" s="1073"/>
      <c r="AA45" s="1073"/>
      <c r="AB45" s="1073"/>
      <c r="AC45" s="1073"/>
      <c r="AD45" s="1073"/>
      <c r="AE45" s="1074"/>
      <c r="AF45" s="1066"/>
      <c r="AG45" s="1067"/>
      <c r="AH45" s="1067"/>
      <c r="AI45" s="1067"/>
      <c r="AJ45" s="1068"/>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55"/>
      <c r="BF45" s="1055"/>
      <c r="BG45" s="1055"/>
      <c r="BH45" s="1055"/>
      <c r="BI45" s="1056"/>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0"/>
      <c r="C46" s="1061"/>
      <c r="D46" s="1061"/>
      <c r="E46" s="1061"/>
      <c r="F46" s="1061"/>
      <c r="G46" s="1061"/>
      <c r="H46" s="1061"/>
      <c r="I46" s="1061"/>
      <c r="J46" s="1061"/>
      <c r="K46" s="1061"/>
      <c r="L46" s="1061"/>
      <c r="M46" s="1061"/>
      <c r="N46" s="1061"/>
      <c r="O46" s="1061"/>
      <c r="P46" s="1062"/>
      <c r="Q46" s="1072"/>
      <c r="R46" s="1073"/>
      <c r="S46" s="1073"/>
      <c r="T46" s="1073"/>
      <c r="U46" s="1073"/>
      <c r="V46" s="1073"/>
      <c r="W46" s="1073"/>
      <c r="X46" s="1073"/>
      <c r="Y46" s="1073"/>
      <c r="Z46" s="1073"/>
      <c r="AA46" s="1073"/>
      <c r="AB46" s="1073"/>
      <c r="AC46" s="1073"/>
      <c r="AD46" s="1073"/>
      <c r="AE46" s="1074"/>
      <c r="AF46" s="1066"/>
      <c r="AG46" s="1067"/>
      <c r="AH46" s="1067"/>
      <c r="AI46" s="1067"/>
      <c r="AJ46" s="1068"/>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55"/>
      <c r="BF46" s="1055"/>
      <c r="BG46" s="1055"/>
      <c r="BH46" s="1055"/>
      <c r="BI46" s="1056"/>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0"/>
      <c r="C47" s="1061"/>
      <c r="D47" s="1061"/>
      <c r="E47" s="1061"/>
      <c r="F47" s="1061"/>
      <c r="G47" s="1061"/>
      <c r="H47" s="1061"/>
      <c r="I47" s="1061"/>
      <c r="J47" s="1061"/>
      <c r="K47" s="1061"/>
      <c r="L47" s="1061"/>
      <c r="M47" s="1061"/>
      <c r="N47" s="1061"/>
      <c r="O47" s="1061"/>
      <c r="P47" s="1062"/>
      <c r="Q47" s="1072"/>
      <c r="R47" s="1073"/>
      <c r="S47" s="1073"/>
      <c r="T47" s="1073"/>
      <c r="U47" s="1073"/>
      <c r="V47" s="1073"/>
      <c r="W47" s="1073"/>
      <c r="X47" s="1073"/>
      <c r="Y47" s="1073"/>
      <c r="Z47" s="1073"/>
      <c r="AA47" s="1073"/>
      <c r="AB47" s="1073"/>
      <c r="AC47" s="1073"/>
      <c r="AD47" s="1073"/>
      <c r="AE47" s="1074"/>
      <c r="AF47" s="1066"/>
      <c r="AG47" s="1067"/>
      <c r="AH47" s="1067"/>
      <c r="AI47" s="1067"/>
      <c r="AJ47" s="1068"/>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55"/>
      <c r="BF47" s="1055"/>
      <c r="BG47" s="1055"/>
      <c r="BH47" s="1055"/>
      <c r="BI47" s="1056"/>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0"/>
      <c r="C48" s="1061"/>
      <c r="D48" s="1061"/>
      <c r="E48" s="1061"/>
      <c r="F48" s="1061"/>
      <c r="G48" s="1061"/>
      <c r="H48" s="1061"/>
      <c r="I48" s="1061"/>
      <c r="J48" s="1061"/>
      <c r="K48" s="1061"/>
      <c r="L48" s="1061"/>
      <c r="M48" s="1061"/>
      <c r="N48" s="1061"/>
      <c r="O48" s="1061"/>
      <c r="P48" s="1062"/>
      <c r="Q48" s="1072"/>
      <c r="R48" s="1073"/>
      <c r="S48" s="1073"/>
      <c r="T48" s="1073"/>
      <c r="U48" s="1073"/>
      <c r="V48" s="1073"/>
      <c r="W48" s="1073"/>
      <c r="X48" s="1073"/>
      <c r="Y48" s="1073"/>
      <c r="Z48" s="1073"/>
      <c r="AA48" s="1073"/>
      <c r="AB48" s="1073"/>
      <c r="AC48" s="1073"/>
      <c r="AD48" s="1073"/>
      <c r="AE48" s="1074"/>
      <c r="AF48" s="1066"/>
      <c r="AG48" s="1067"/>
      <c r="AH48" s="1067"/>
      <c r="AI48" s="1067"/>
      <c r="AJ48" s="1068"/>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55"/>
      <c r="BF48" s="1055"/>
      <c r="BG48" s="1055"/>
      <c r="BH48" s="1055"/>
      <c r="BI48" s="1056"/>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0"/>
      <c r="C49" s="1061"/>
      <c r="D49" s="1061"/>
      <c r="E49" s="1061"/>
      <c r="F49" s="1061"/>
      <c r="G49" s="1061"/>
      <c r="H49" s="1061"/>
      <c r="I49" s="1061"/>
      <c r="J49" s="1061"/>
      <c r="K49" s="1061"/>
      <c r="L49" s="1061"/>
      <c r="M49" s="1061"/>
      <c r="N49" s="1061"/>
      <c r="O49" s="1061"/>
      <c r="P49" s="1062"/>
      <c r="Q49" s="1072"/>
      <c r="R49" s="1073"/>
      <c r="S49" s="1073"/>
      <c r="T49" s="1073"/>
      <c r="U49" s="1073"/>
      <c r="V49" s="1073"/>
      <c r="W49" s="1073"/>
      <c r="X49" s="1073"/>
      <c r="Y49" s="1073"/>
      <c r="Z49" s="1073"/>
      <c r="AA49" s="1073"/>
      <c r="AB49" s="1073"/>
      <c r="AC49" s="1073"/>
      <c r="AD49" s="1073"/>
      <c r="AE49" s="1074"/>
      <c r="AF49" s="1066"/>
      <c r="AG49" s="1067"/>
      <c r="AH49" s="1067"/>
      <c r="AI49" s="1067"/>
      <c r="AJ49" s="1068"/>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55"/>
      <c r="BF49" s="1055"/>
      <c r="BG49" s="1055"/>
      <c r="BH49" s="1055"/>
      <c r="BI49" s="1056"/>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0"/>
      <c r="C50" s="1061"/>
      <c r="D50" s="1061"/>
      <c r="E50" s="1061"/>
      <c r="F50" s="1061"/>
      <c r="G50" s="1061"/>
      <c r="H50" s="1061"/>
      <c r="I50" s="1061"/>
      <c r="J50" s="1061"/>
      <c r="K50" s="1061"/>
      <c r="L50" s="1061"/>
      <c r="M50" s="1061"/>
      <c r="N50" s="1061"/>
      <c r="O50" s="1061"/>
      <c r="P50" s="1062"/>
      <c r="Q50" s="1063"/>
      <c r="R50" s="1064"/>
      <c r="S50" s="1064"/>
      <c r="T50" s="1064"/>
      <c r="U50" s="1064"/>
      <c r="V50" s="1064"/>
      <c r="W50" s="1064"/>
      <c r="X50" s="1064"/>
      <c r="Y50" s="1064"/>
      <c r="Z50" s="1064"/>
      <c r="AA50" s="1064"/>
      <c r="AB50" s="1064"/>
      <c r="AC50" s="1064"/>
      <c r="AD50" s="1064"/>
      <c r="AE50" s="1065"/>
      <c r="AF50" s="1066"/>
      <c r="AG50" s="1067"/>
      <c r="AH50" s="1067"/>
      <c r="AI50" s="1067"/>
      <c r="AJ50" s="1068"/>
      <c r="AK50" s="1069"/>
      <c r="AL50" s="1064"/>
      <c r="AM50" s="1064"/>
      <c r="AN50" s="1064"/>
      <c r="AO50" s="1064"/>
      <c r="AP50" s="1064"/>
      <c r="AQ50" s="1064"/>
      <c r="AR50" s="1064"/>
      <c r="AS50" s="1064"/>
      <c r="AT50" s="1064"/>
      <c r="AU50" s="1064"/>
      <c r="AV50" s="1064"/>
      <c r="AW50" s="1064"/>
      <c r="AX50" s="1064"/>
      <c r="AY50" s="1064"/>
      <c r="AZ50" s="1070"/>
      <c r="BA50" s="1070"/>
      <c r="BB50" s="1070"/>
      <c r="BC50" s="1070"/>
      <c r="BD50" s="1070"/>
      <c r="BE50" s="1055"/>
      <c r="BF50" s="1055"/>
      <c r="BG50" s="1055"/>
      <c r="BH50" s="1055"/>
      <c r="BI50" s="1056"/>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0"/>
      <c r="C51" s="1061"/>
      <c r="D51" s="1061"/>
      <c r="E51" s="1061"/>
      <c r="F51" s="1061"/>
      <c r="G51" s="1061"/>
      <c r="H51" s="1061"/>
      <c r="I51" s="1061"/>
      <c r="J51" s="1061"/>
      <c r="K51" s="1061"/>
      <c r="L51" s="1061"/>
      <c r="M51" s="1061"/>
      <c r="N51" s="1061"/>
      <c r="O51" s="1061"/>
      <c r="P51" s="1062"/>
      <c r="Q51" s="1063"/>
      <c r="R51" s="1064"/>
      <c r="S51" s="1064"/>
      <c r="T51" s="1064"/>
      <c r="U51" s="1064"/>
      <c r="V51" s="1064"/>
      <c r="W51" s="1064"/>
      <c r="X51" s="1064"/>
      <c r="Y51" s="1064"/>
      <c r="Z51" s="1064"/>
      <c r="AA51" s="1064"/>
      <c r="AB51" s="1064"/>
      <c r="AC51" s="1064"/>
      <c r="AD51" s="1064"/>
      <c r="AE51" s="1065"/>
      <c r="AF51" s="1066"/>
      <c r="AG51" s="1067"/>
      <c r="AH51" s="1067"/>
      <c r="AI51" s="1067"/>
      <c r="AJ51" s="1068"/>
      <c r="AK51" s="1069"/>
      <c r="AL51" s="1064"/>
      <c r="AM51" s="1064"/>
      <c r="AN51" s="1064"/>
      <c r="AO51" s="1064"/>
      <c r="AP51" s="1064"/>
      <c r="AQ51" s="1064"/>
      <c r="AR51" s="1064"/>
      <c r="AS51" s="1064"/>
      <c r="AT51" s="1064"/>
      <c r="AU51" s="1064"/>
      <c r="AV51" s="1064"/>
      <c r="AW51" s="1064"/>
      <c r="AX51" s="1064"/>
      <c r="AY51" s="1064"/>
      <c r="AZ51" s="1070"/>
      <c r="BA51" s="1070"/>
      <c r="BB51" s="1070"/>
      <c r="BC51" s="1070"/>
      <c r="BD51" s="1070"/>
      <c r="BE51" s="1055"/>
      <c r="BF51" s="1055"/>
      <c r="BG51" s="1055"/>
      <c r="BH51" s="1055"/>
      <c r="BI51" s="1056"/>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0"/>
      <c r="C52" s="1061"/>
      <c r="D52" s="1061"/>
      <c r="E52" s="1061"/>
      <c r="F52" s="1061"/>
      <c r="G52" s="1061"/>
      <c r="H52" s="1061"/>
      <c r="I52" s="1061"/>
      <c r="J52" s="1061"/>
      <c r="K52" s="1061"/>
      <c r="L52" s="1061"/>
      <c r="M52" s="1061"/>
      <c r="N52" s="1061"/>
      <c r="O52" s="1061"/>
      <c r="P52" s="1062"/>
      <c r="Q52" s="1063"/>
      <c r="R52" s="1064"/>
      <c r="S52" s="1064"/>
      <c r="T52" s="1064"/>
      <c r="U52" s="1064"/>
      <c r="V52" s="1064"/>
      <c r="W52" s="1064"/>
      <c r="X52" s="1064"/>
      <c r="Y52" s="1064"/>
      <c r="Z52" s="1064"/>
      <c r="AA52" s="1064"/>
      <c r="AB52" s="1064"/>
      <c r="AC52" s="1064"/>
      <c r="AD52" s="1064"/>
      <c r="AE52" s="1065"/>
      <c r="AF52" s="1066"/>
      <c r="AG52" s="1067"/>
      <c r="AH52" s="1067"/>
      <c r="AI52" s="1067"/>
      <c r="AJ52" s="1068"/>
      <c r="AK52" s="1069"/>
      <c r="AL52" s="1064"/>
      <c r="AM52" s="1064"/>
      <c r="AN52" s="1064"/>
      <c r="AO52" s="1064"/>
      <c r="AP52" s="1064"/>
      <c r="AQ52" s="1064"/>
      <c r="AR52" s="1064"/>
      <c r="AS52" s="1064"/>
      <c r="AT52" s="1064"/>
      <c r="AU52" s="1064"/>
      <c r="AV52" s="1064"/>
      <c r="AW52" s="1064"/>
      <c r="AX52" s="1064"/>
      <c r="AY52" s="1064"/>
      <c r="AZ52" s="1070"/>
      <c r="BA52" s="1070"/>
      <c r="BB52" s="1070"/>
      <c r="BC52" s="1070"/>
      <c r="BD52" s="1070"/>
      <c r="BE52" s="1055"/>
      <c r="BF52" s="1055"/>
      <c r="BG52" s="1055"/>
      <c r="BH52" s="1055"/>
      <c r="BI52" s="1056"/>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0"/>
      <c r="C53" s="1061"/>
      <c r="D53" s="1061"/>
      <c r="E53" s="1061"/>
      <c r="F53" s="1061"/>
      <c r="G53" s="1061"/>
      <c r="H53" s="1061"/>
      <c r="I53" s="1061"/>
      <c r="J53" s="1061"/>
      <c r="K53" s="1061"/>
      <c r="L53" s="1061"/>
      <c r="M53" s="1061"/>
      <c r="N53" s="1061"/>
      <c r="O53" s="1061"/>
      <c r="P53" s="1062"/>
      <c r="Q53" s="1063"/>
      <c r="R53" s="1064"/>
      <c r="S53" s="1064"/>
      <c r="T53" s="1064"/>
      <c r="U53" s="1064"/>
      <c r="V53" s="1064"/>
      <c r="W53" s="1064"/>
      <c r="X53" s="1064"/>
      <c r="Y53" s="1064"/>
      <c r="Z53" s="1064"/>
      <c r="AA53" s="1064"/>
      <c r="AB53" s="1064"/>
      <c r="AC53" s="1064"/>
      <c r="AD53" s="1064"/>
      <c r="AE53" s="1065"/>
      <c r="AF53" s="1066"/>
      <c r="AG53" s="1067"/>
      <c r="AH53" s="1067"/>
      <c r="AI53" s="1067"/>
      <c r="AJ53" s="1068"/>
      <c r="AK53" s="1069"/>
      <c r="AL53" s="1064"/>
      <c r="AM53" s="1064"/>
      <c r="AN53" s="1064"/>
      <c r="AO53" s="1064"/>
      <c r="AP53" s="1064"/>
      <c r="AQ53" s="1064"/>
      <c r="AR53" s="1064"/>
      <c r="AS53" s="1064"/>
      <c r="AT53" s="1064"/>
      <c r="AU53" s="1064"/>
      <c r="AV53" s="1064"/>
      <c r="AW53" s="1064"/>
      <c r="AX53" s="1064"/>
      <c r="AY53" s="1064"/>
      <c r="AZ53" s="1070"/>
      <c r="BA53" s="1070"/>
      <c r="BB53" s="1070"/>
      <c r="BC53" s="1070"/>
      <c r="BD53" s="1070"/>
      <c r="BE53" s="1055"/>
      <c r="BF53" s="1055"/>
      <c r="BG53" s="1055"/>
      <c r="BH53" s="1055"/>
      <c r="BI53" s="1056"/>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0"/>
      <c r="C54" s="1061"/>
      <c r="D54" s="1061"/>
      <c r="E54" s="1061"/>
      <c r="F54" s="1061"/>
      <c r="G54" s="1061"/>
      <c r="H54" s="1061"/>
      <c r="I54" s="1061"/>
      <c r="J54" s="1061"/>
      <c r="K54" s="1061"/>
      <c r="L54" s="1061"/>
      <c r="M54" s="1061"/>
      <c r="N54" s="1061"/>
      <c r="O54" s="1061"/>
      <c r="P54" s="1062"/>
      <c r="Q54" s="1063"/>
      <c r="R54" s="1064"/>
      <c r="S54" s="1064"/>
      <c r="T54" s="1064"/>
      <c r="U54" s="1064"/>
      <c r="V54" s="1064"/>
      <c r="W54" s="1064"/>
      <c r="X54" s="1064"/>
      <c r="Y54" s="1064"/>
      <c r="Z54" s="1064"/>
      <c r="AA54" s="1064"/>
      <c r="AB54" s="1064"/>
      <c r="AC54" s="1064"/>
      <c r="AD54" s="1064"/>
      <c r="AE54" s="1065"/>
      <c r="AF54" s="1066"/>
      <c r="AG54" s="1067"/>
      <c r="AH54" s="1067"/>
      <c r="AI54" s="1067"/>
      <c r="AJ54" s="1068"/>
      <c r="AK54" s="1069"/>
      <c r="AL54" s="1064"/>
      <c r="AM54" s="1064"/>
      <c r="AN54" s="1064"/>
      <c r="AO54" s="1064"/>
      <c r="AP54" s="1064"/>
      <c r="AQ54" s="1064"/>
      <c r="AR54" s="1064"/>
      <c r="AS54" s="1064"/>
      <c r="AT54" s="1064"/>
      <c r="AU54" s="1064"/>
      <c r="AV54" s="1064"/>
      <c r="AW54" s="1064"/>
      <c r="AX54" s="1064"/>
      <c r="AY54" s="1064"/>
      <c r="AZ54" s="1070"/>
      <c r="BA54" s="1070"/>
      <c r="BB54" s="1070"/>
      <c r="BC54" s="1070"/>
      <c r="BD54" s="1070"/>
      <c r="BE54" s="1055"/>
      <c r="BF54" s="1055"/>
      <c r="BG54" s="1055"/>
      <c r="BH54" s="1055"/>
      <c r="BI54" s="1056"/>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0"/>
      <c r="C55" s="1061"/>
      <c r="D55" s="1061"/>
      <c r="E55" s="1061"/>
      <c r="F55" s="1061"/>
      <c r="G55" s="1061"/>
      <c r="H55" s="1061"/>
      <c r="I55" s="1061"/>
      <c r="J55" s="1061"/>
      <c r="K55" s="1061"/>
      <c r="L55" s="1061"/>
      <c r="M55" s="1061"/>
      <c r="N55" s="1061"/>
      <c r="O55" s="1061"/>
      <c r="P55" s="1062"/>
      <c r="Q55" s="1063"/>
      <c r="R55" s="1064"/>
      <c r="S55" s="1064"/>
      <c r="T55" s="1064"/>
      <c r="U55" s="1064"/>
      <c r="V55" s="1064"/>
      <c r="W55" s="1064"/>
      <c r="X55" s="1064"/>
      <c r="Y55" s="1064"/>
      <c r="Z55" s="1064"/>
      <c r="AA55" s="1064"/>
      <c r="AB55" s="1064"/>
      <c r="AC55" s="1064"/>
      <c r="AD55" s="1064"/>
      <c r="AE55" s="1065"/>
      <c r="AF55" s="1066"/>
      <c r="AG55" s="1067"/>
      <c r="AH55" s="1067"/>
      <c r="AI55" s="1067"/>
      <c r="AJ55" s="1068"/>
      <c r="AK55" s="1069"/>
      <c r="AL55" s="1064"/>
      <c r="AM55" s="1064"/>
      <c r="AN55" s="1064"/>
      <c r="AO55" s="1064"/>
      <c r="AP55" s="1064"/>
      <c r="AQ55" s="1064"/>
      <c r="AR55" s="1064"/>
      <c r="AS55" s="1064"/>
      <c r="AT55" s="1064"/>
      <c r="AU55" s="1064"/>
      <c r="AV55" s="1064"/>
      <c r="AW55" s="1064"/>
      <c r="AX55" s="1064"/>
      <c r="AY55" s="1064"/>
      <c r="AZ55" s="1070"/>
      <c r="BA55" s="1070"/>
      <c r="BB55" s="1070"/>
      <c r="BC55" s="1070"/>
      <c r="BD55" s="1070"/>
      <c r="BE55" s="1055"/>
      <c r="BF55" s="1055"/>
      <c r="BG55" s="1055"/>
      <c r="BH55" s="1055"/>
      <c r="BI55" s="1056"/>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0"/>
      <c r="C56" s="1061"/>
      <c r="D56" s="1061"/>
      <c r="E56" s="1061"/>
      <c r="F56" s="1061"/>
      <c r="G56" s="1061"/>
      <c r="H56" s="1061"/>
      <c r="I56" s="1061"/>
      <c r="J56" s="1061"/>
      <c r="K56" s="1061"/>
      <c r="L56" s="1061"/>
      <c r="M56" s="1061"/>
      <c r="N56" s="1061"/>
      <c r="O56" s="1061"/>
      <c r="P56" s="1062"/>
      <c r="Q56" s="1063"/>
      <c r="R56" s="1064"/>
      <c r="S56" s="1064"/>
      <c r="T56" s="1064"/>
      <c r="U56" s="1064"/>
      <c r="V56" s="1064"/>
      <c r="W56" s="1064"/>
      <c r="X56" s="1064"/>
      <c r="Y56" s="1064"/>
      <c r="Z56" s="1064"/>
      <c r="AA56" s="1064"/>
      <c r="AB56" s="1064"/>
      <c r="AC56" s="1064"/>
      <c r="AD56" s="1064"/>
      <c r="AE56" s="1065"/>
      <c r="AF56" s="1066"/>
      <c r="AG56" s="1067"/>
      <c r="AH56" s="1067"/>
      <c r="AI56" s="1067"/>
      <c r="AJ56" s="1068"/>
      <c r="AK56" s="1069"/>
      <c r="AL56" s="1064"/>
      <c r="AM56" s="1064"/>
      <c r="AN56" s="1064"/>
      <c r="AO56" s="1064"/>
      <c r="AP56" s="1064"/>
      <c r="AQ56" s="1064"/>
      <c r="AR56" s="1064"/>
      <c r="AS56" s="1064"/>
      <c r="AT56" s="1064"/>
      <c r="AU56" s="1064"/>
      <c r="AV56" s="1064"/>
      <c r="AW56" s="1064"/>
      <c r="AX56" s="1064"/>
      <c r="AY56" s="1064"/>
      <c r="AZ56" s="1070"/>
      <c r="BA56" s="1070"/>
      <c r="BB56" s="1070"/>
      <c r="BC56" s="1070"/>
      <c r="BD56" s="1070"/>
      <c r="BE56" s="1055"/>
      <c r="BF56" s="1055"/>
      <c r="BG56" s="1055"/>
      <c r="BH56" s="1055"/>
      <c r="BI56" s="1056"/>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0"/>
      <c r="C57" s="1061"/>
      <c r="D57" s="1061"/>
      <c r="E57" s="1061"/>
      <c r="F57" s="1061"/>
      <c r="G57" s="1061"/>
      <c r="H57" s="1061"/>
      <c r="I57" s="1061"/>
      <c r="J57" s="1061"/>
      <c r="K57" s="1061"/>
      <c r="L57" s="1061"/>
      <c r="M57" s="1061"/>
      <c r="N57" s="1061"/>
      <c r="O57" s="1061"/>
      <c r="P57" s="1062"/>
      <c r="Q57" s="1063"/>
      <c r="R57" s="1064"/>
      <c r="S57" s="1064"/>
      <c r="T57" s="1064"/>
      <c r="U57" s="1064"/>
      <c r="V57" s="1064"/>
      <c r="W57" s="1064"/>
      <c r="X57" s="1064"/>
      <c r="Y57" s="1064"/>
      <c r="Z57" s="1064"/>
      <c r="AA57" s="1064"/>
      <c r="AB57" s="1064"/>
      <c r="AC57" s="1064"/>
      <c r="AD57" s="1064"/>
      <c r="AE57" s="1065"/>
      <c r="AF57" s="1066"/>
      <c r="AG57" s="1067"/>
      <c r="AH57" s="1067"/>
      <c r="AI57" s="1067"/>
      <c r="AJ57" s="1068"/>
      <c r="AK57" s="1069"/>
      <c r="AL57" s="1064"/>
      <c r="AM57" s="1064"/>
      <c r="AN57" s="1064"/>
      <c r="AO57" s="1064"/>
      <c r="AP57" s="1064"/>
      <c r="AQ57" s="1064"/>
      <c r="AR57" s="1064"/>
      <c r="AS57" s="1064"/>
      <c r="AT57" s="1064"/>
      <c r="AU57" s="1064"/>
      <c r="AV57" s="1064"/>
      <c r="AW57" s="1064"/>
      <c r="AX57" s="1064"/>
      <c r="AY57" s="1064"/>
      <c r="AZ57" s="1070"/>
      <c r="BA57" s="1070"/>
      <c r="BB57" s="1070"/>
      <c r="BC57" s="1070"/>
      <c r="BD57" s="1070"/>
      <c r="BE57" s="1055"/>
      <c r="BF57" s="1055"/>
      <c r="BG57" s="1055"/>
      <c r="BH57" s="1055"/>
      <c r="BI57" s="1056"/>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0"/>
      <c r="C58" s="1061"/>
      <c r="D58" s="1061"/>
      <c r="E58" s="1061"/>
      <c r="F58" s="1061"/>
      <c r="G58" s="1061"/>
      <c r="H58" s="1061"/>
      <c r="I58" s="1061"/>
      <c r="J58" s="1061"/>
      <c r="K58" s="1061"/>
      <c r="L58" s="1061"/>
      <c r="M58" s="1061"/>
      <c r="N58" s="1061"/>
      <c r="O58" s="1061"/>
      <c r="P58" s="1062"/>
      <c r="Q58" s="1063"/>
      <c r="R58" s="1064"/>
      <c r="S58" s="1064"/>
      <c r="T58" s="1064"/>
      <c r="U58" s="1064"/>
      <c r="V58" s="1064"/>
      <c r="W58" s="1064"/>
      <c r="X58" s="1064"/>
      <c r="Y58" s="1064"/>
      <c r="Z58" s="1064"/>
      <c r="AA58" s="1064"/>
      <c r="AB58" s="1064"/>
      <c r="AC58" s="1064"/>
      <c r="AD58" s="1064"/>
      <c r="AE58" s="1065"/>
      <c r="AF58" s="1066"/>
      <c r="AG58" s="1067"/>
      <c r="AH58" s="1067"/>
      <c r="AI58" s="1067"/>
      <c r="AJ58" s="1068"/>
      <c r="AK58" s="1069"/>
      <c r="AL58" s="1064"/>
      <c r="AM58" s="1064"/>
      <c r="AN58" s="1064"/>
      <c r="AO58" s="1064"/>
      <c r="AP58" s="1064"/>
      <c r="AQ58" s="1064"/>
      <c r="AR58" s="1064"/>
      <c r="AS58" s="1064"/>
      <c r="AT58" s="1064"/>
      <c r="AU58" s="1064"/>
      <c r="AV58" s="1064"/>
      <c r="AW58" s="1064"/>
      <c r="AX58" s="1064"/>
      <c r="AY58" s="1064"/>
      <c r="AZ58" s="1070"/>
      <c r="BA58" s="1070"/>
      <c r="BB58" s="1070"/>
      <c r="BC58" s="1070"/>
      <c r="BD58" s="1070"/>
      <c r="BE58" s="1055"/>
      <c r="BF58" s="1055"/>
      <c r="BG58" s="1055"/>
      <c r="BH58" s="1055"/>
      <c r="BI58" s="1056"/>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0"/>
      <c r="C59" s="1061"/>
      <c r="D59" s="1061"/>
      <c r="E59" s="1061"/>
      <c r="F59" s="1061"/>
      <c r="G59" s="1061"/>
      <c r="H59" s="1061"/>
      <c r="I59" s="1061"/>
      <c r="J59" s="1061"/>
      <c r="K59" s="1061"/>
      <c r="L59" s="1061"/>
      <c r="M59" s="1061"/>
      <c r="N59" s="1061"/>
      <c r="O59" s="1061"/>
      <c r="P59" s="1062"/>
      <c r="Q59" s="1063"/>
      <c r="R59" s="1064"/>
      <c r="S59" s="1064"/>
      <c r="T59" s="1064"/>
      <c r="U59" s="1064"/>
      <c r="V59" s="1064"/>
      <c r="W59" s="1064"/>
      <c r="X59" s="1064"/>
      <c r="Y59" s="1064"/>
      <c r="Z59" s="1064"/>
      <c r="AA59" s="1064"/>
      <c r="AB59" s="1064"/>
      <c r="AC59" s="1064"/>
      <c r="AD59" s="1064"/>
      <c r="AE59" s="1065"/>
      <c r="AF59" s="1066"/>
      <c r="AG59" s="1067"/>
      <c r="AH59" s="1067"/>
      <c r="AI59" s="1067"/>
      <c r="AJ59" s="1068"/>
      <c r="AK59" s="1069"/>
      <c r="AL59" s="1064"/>
      <c r="AM59" s="1064"/>
      <c r="AN59" s="1064"/>
      <c r="AO59" s="1064"/>
      <c r="AP59" s="1064"/>
      <c r="AQ59" s="1064"/>
      <c r="AR59" s="1064"/>
      <c r="AS59" s="1064"/>
      <c r="AT59" s="1064"/>
      <c r="AU59" s="1064"/>
      <c r="AV59" s="1064"/>
      <c r="AW59" s="1064"/>
      <c r="AX59" s="1064"/>
      <c r="AY59" s="1064"/>
      <c r="AZ59" s="1070"/>
      <c r="BA59" s="1070"/>
      <c r="BB59" s="1070"/>
      <c r="BC59" s="1070"/>
      <c r="BD59" s="1070"/>
      <c r="BE59" s="1055"/>
      <c r="BF59" s="1055"/>
      <c r="BG59" s="1055"/>
      <c r="BH59" s="1055"/>
      <c r="BI59" s="1056"/>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0"/>
      <c r="C60" s="1061"/>
      <c r="D60" s="1061"/>
      <c r="E60" s="1061"/>
      <c r="F60" s="1061"/>
      <c r="G60" s="1061"/>
      <c r="H60" s="1061"/>
      <c r="I60" s="1061"/>
      <c r="J60" s="1061"/>
      <c r="K60" s="1061"/>
      <c r="L60" s="1061"/>
      <c r="M60" s="1061"/>
      <c r="N60" s="1061"/>
      <c r="O60" s="1061"/>
      <c r="P60" s="1062"/>
      <c r="Q60" s="1063"/>
      <c r="R60" s="1064"/>
      <c r="S60" s="1064"/>
      <c r="T60" s="1064"/>
      <c r="U60" s="1064"/>
      <c r="V60" s="1064"/>
      <c r="W60" s="1064"/>
      <c r="X60" s="1064"/>
      <c r="Y60" s="1064"/>
      <c r="Z60" s="1064"/>
      <c r="AA60" s="1064"/>
      <c r="AB60" s="1064"/>
      <c r="AC60" s="1064"/>
      <c r="AD60" s="1064"/>
      <c r="AE60" s="1065"/>
      <c r="AF60" s="1066"/>
      <c r="AG60" s="1067"/>
      <c r="AH60" s="1067"/>
      <c r="AI60" s="1067"/>
      <c r="AJ60" s="1068"/>
      <c r="AK60" s="1069"/>
      <c r="AL60" s="1064"/>
      <c r="AM60" s="1064"/>
      <c r="AN60" s="1064"/>
      <c r="AO60" s="1064"/>
      <c r="AP60" s="1064"/>
      <c r="AQ60" s="1064"/>
      <c r="AR60" s="1064"/>
      <c r="AS60" s="1064"/>
      <c r="AT60" s="1064"/>
      <c r="AU60" s="1064"/>
      <c r="AV60" s="1064"/>
      <c r="AW60" s="1064"/>
      <c r="AX60" s="1064"/>
      <c r="AY60" s="1064"/>
      <c r="AZ60" s="1070"/>
      <c r="BA60" s="1070"/>
      <c r="BB60" s="1070"/>
      <c r="BC60" s="1070"/>
      <c r="BD60" s="1070"/>
      <c r="BE60" s="1055"/>
      <c r="BF60" s="1055"/>
      <c r="BG60" s="1055"/>
      <c r="BH60" s="1055"/>
      <c r="BI60" s="1056"/>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0"/>
      <c r="C61" s="1061"/>
      <c r="D61" s="1061"/>
      <c r="E61" s="1061"/>
      <c r="F61" s="1061"/>
      <c r="G61" s="1061"/>
      <c r="H61" s="1061"/>
      <c r="I61" s="1061"/>
      <c r="J61" s="1061"/>
      <c r="K61" s="1061"/>
      <c r="L61" s="1061"/>
      <c r="M61" s="1061"/>
      <c r="N61" s="1061"/>
      <c r="O61" s="1061"/>
      <c r="P61" s="1062"/>
      <c r="Q61" s="1063"/>
      <c r="R61" s="1064"/>
      <c r="S61" s="1064"/>
      <c r="T61" s="1064"/>
      <c r="U61" s="1064"/>
      <c r="V61" s="1064"/>
      <c r="W61" s="1064"/>
      <c r="X61" s="1064"/>
      <c r="Y61" s="1064"/>
      <c r="Z61" s="1064"/>
      <c r="AA61" s="1064"/>
      <c r="AB61" s="1064"/>
      <c r="AC61" s="1064"/>
      <c r="AD61" s="1064"/>
      <c r="AE61" s="1065"/>
      <c r="AF61" s="1066"/>
      <c r="AG61" s="1067"/>
      <c r="AH61" s="1067"/>
      <c r="AI61" s="1067"/>
      <c r="AJ61" s="1068"/>
      <c r="AK61" s="1069"/>
      <c r="AL61" s="1064"/>
      <c r="AM61" s="1064"/>
      <c r="AN61" s="1064"/>
      <c r="AO61" s="1064"/>
      <c r="AP61" s="1064"/>
      <c r="AQ61" s="1064"/>
      <c r="AR61" s="1064"/>
      <c r="AS61" s="1064"/>
      <c r="AT61" s="1064"/>
      <c r="AU61" s="1064"/>
      <c r="AV61" s="1064"/>
      <c r="AW61" s="1064"/>
      <c r="AX61" s="1064"/>
      <c r="AY61" s="1064"/>
      <c r="AZ61" s="1070"/>
      <c r="BA61" s="1070"/>
      <c r="BB61" s="1070"/>
      <c r="BC61" s="1070"/>
      <c r="BD61" s="1070"/>
      <c r="BE61" s="1055"/>
      <c r="BF61" s="1055"/>
      <c r="BG61" s="1055"/>
      <c r="BH61" s="1055"/>
      <c r="BI61" s="1056"/>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0"/>
      <c r="C62" s="1061"/>
      <c r="D62" s="1061"/>
      <c r="E62" s="1061"/>
      <c r="F62" s="1061"/>
      <c r="G62" s="1061"/>
      <c r="H62" s="1061"/>
      <c r="I62" s="1061"/>
      <c r="J62" s="1061"/>
      <c r="K62" s="1061"/>
      <c r="L62" s="1061"/>
      <c r="M62" s="1061"/>
      <c r="N62" s="1061"/>
      <c r="O62" s="1061"/>
      <c r="P62" s="1062"/>
      <c r="Q62" s="1063"/>
      <c r="R62" s="1064"/>
      <c r="S62" s="1064"/>
      <c r="T62" s="1064"/>
      <c r="U62" s="1064"/>
      <c r="V62" s="1064"/>
      <c r="W62" s="1064"/>
      <c r="X62" s="1064"/>
      <c r="Y62" s="1064"/>
      <c r="Z62" s="1064"/>
      <c r="AA62" s="1064"/>
      <c r="AB62" s="1064"/>
      <c r="AC62" s="1064"/>
      <c r="AD62" s="1064"/>
      <c r="AE62" s="1065"/>
      <c r="AF62" s="1066"/>
      <c r="AG62" s="1067"/>
      <c r="AH62" s="1067"/>
      <c r="AI62" s="1067"/>
      <c r="AJ62" s="1068"/>
      <c r="AK62" s="1069"/>
      <c r="AL62" s="1064"/>
      <c r="AM62" s="1064"/>
      <c r="AN62" s="1064"/>
      <c r="AO62" s="1064"/>
      <c r="AP62" s="1064"/>
      <c r="AQ62" s="1064"/>
      <c r="AR62" s="1064"/>
      <c r="AS62" s="1064"/>
      <c r="AT62" s="1064"/>
      <c r="AU62" s="1064"/>
      <c r="AV62" s="1064"/>
      <c r="AW62" s="1064"/>
      <c r="AX62" s="1064"/>
      <c r="AY62" s="1064"/>
      <c r="AZ62" s="1070"/>
      <c r="BA62" s="1070"/>
      <c r="BB62" s="1070"/>
      <c r="BC62" s="1070"/>
      <c r="BD62" s="1070"/>
      <c r="BE62" s="1055"/>
      <c r="BF62" s="1055"/>
      <c r="BG62" s="1055"/>
      <c r="BH62" s="1055"/>
      <c r="BI62" s="1056"/>
      <c r="BJ62" s="1057" t="s">
        <v>390</v>
      </c>
      <c r="BK62" s="1058"/>
      <c r="BL62" s="1058"/>
      <c r="BM62" s="1058"/>
      <c r="BN62" s="1059"/>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371</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1"/>
      <c r="AF63" s="1052">
        <v>402</v>
      </c>
      <c r="AG63" s="988"/>
      <c r="AH63" s="988"/>
      <c r="AI63" s="988"/>
      <c r="AJ63" s="1053"/>
      <c r="AK63" s="1054"/>
      <c r="AL63" s="992"/>
      <c r="AM63" s="992"/>
      <c r="AN63" s="992"/>
      <c r="AO63" s="992"/>
      <c r="AP63" s="988">
        <v>4950</v>
      </c>
      <c r="AQ63" s="988"/>
      <c r="AR63" s="988"/>
      <c r="AS63" s="988"/>
      <c r="AT63" s="988"/>
      <c r="AU63" s="988">
        <v>1965</v>
      </c>
      <c r="AV63" s="988"/>
      <c r="AW63" s="988"/>
      <c r="AX63" s="988"/>
      <c r="AY63" s="988"/>
      <c r="AZ63" s="1048"/>
      <c r="BA63" s="1048"/>
      <c r="BB63" s="1048"/>
      <c r="BC63" s="1048"/>
      <c r="BD63" s="1048"/>
      <c r="BE63" s="989"/>
      <c r="BF63" s="989"/>
      <c r="BG63" s="989"/>
      <c r="BH63" s="989"/>
      <c r="BI63" s="990"/>
      <c r="BJ63" s="1049" t="s">
        <v>112</v>
      </c>
      <c r="BK63" s="980"/>
      <c r="BL63" s="980"/>
      <c r="BM63" s="980"/>
      <c r="BN63" s="1050"/>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393</v>
      </c>
      <c r="B66" s="1025"/>
      <c r="C66" s="1025"/>
      <c r="D66" s="1025"/>
      <c r="E66" s="1025"/>
      <c r="F66" s="1025"/>
      <c r="G66" s="1025"/>
      <c r="H66" s="1025"/>
      <c r="I66" s="1025"/>
      <c r="J66" s="1025"/>
      <c r="K66" s="1025"/>
      <c r="L66" s="1025"/>
      <c r="M66" s="1025"/>
      <c r="N66" s="1025"/>
      <c r="O66" s="1025"/>
      <c r="P66" s="1026"/>
      <c r="Q66" s="1030" t="s">
        <v>375</v>
      </c>
      <c r="R66" s="1031"/>
      <c r="S66" s="1031"/>
      <c r="T66" s="1031"/>
      <c r="U66" s="1032"/>
      <c r="V66" s="1030" t="s">
        <v>376</v>
      </c>
      <c r="W66" s="1031"/>
      <c r="X66" s="1031"/>
      <c r="Y66" s="1031"/>
      <c r="Z66" s="1032"/>
      <c r="AA66" s="1030" t="s">
        <v>377</v>
      </c>
      <c r="AB66" s="1031"/>
      <c r="AC66" s="1031"/>
      <c r="AD66" s="1031"/>
      <c r="AE66" s="1032"/>
      <c r="AF66" s="1036" t="s">
        <v>378</v>
      </c>
      <c r="AG66" s="1037"/>
      <c r="AH66" s="1037"/>
      <c r="AI66" s="1037"/>
      <c r="AJ66" s="1038"/>
      <c r="AK66" s="1030" t="s">
        <v>379</v>
      </c>
      <c r="AL66" s="1025"/>
      <c r="AM66" s="1025"/>
      <c r="AN66" s="1025"/>
      <c r="AO66" s="1026"/>
      <c r="AP66" s="1030" t="s">
        <v>380</v>
      </c>
      <c r="AQ66" s="1031"/>
      <c r="AR66" s="1031"/>
      <c r="AS66" s="1031"/>
      <c r="AT66" s="1032"/>
      <c r="AU66" s="1030" t="s">
        <v>394</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542</v>
      </c>
      <c r="C68" s="1015"/>
      <c r="D68" s="1015"/>
      <c r="E68" s="1015"/>
      <c r="F68" s="1015"/>
      <c r="G68" s="1015"/>
      <c r="H68" s="1015"/>
      <c r="I68" s="1015"/>
      <c r="J68" s="1015"/>
      <c r="K68" s="1015"/>
      <c r="L68" s="1015"/>
      <c r="M68" s="1015"/>
      <c r="N68" s="1015"/>
      <c r="O68" s="1015"/>
      <c r="P68" s="1016"/>
      <c r="Q68" s="1017">
        <v>3853</v>
      </c>
      <c r="R68" s="1011"/>
      <c r="S68" s="1011"/>
      <c r="T68" s="1011"/>
      <c r="U68" s="1011"/>
      <c r="V68" s="1011">
        <v>3819</v>
      </c>
      <c r="W68" s="1011"/>
      <c r="X68" s="1011"/>
      <c r="Y68" s="1011"/>
      <c r="Z68" s="1011"/>
      <c r="AA68" s="1011">
        <v>35</v>
      </c>
      <c r="AB68" s="1011"/>
      <c r="AC68" s="1011"/>
      <c r="AD68" s="1011"/>
      <c r="AE68" s="1011"/>
      <c r="AF68" s="1011">
        <v>35</v>
      </c>
      <c r="AG68" s="1011"/>
      <c r="AH68" s="1011"/>
      <c r="AI68" s="1011"/>
      <c r="AJ68" s="1011"/>
      <c r="AK68" s="1011">
        <v>440</v>
      </c>
      <c r="AL68" s="1011"/>
      <c r="AM68" s="1011"/>
      <c r="AN68" s="1011"/>
      <c r="AO68" s="1011"/>
      <c r="AP68" s="1011" t="s">
        <v>537</v>
      </c>
      <c r="AQ68" s="1011"/>
      <c r="AR68" s="1011"/>
      <c r="AS68" s="1011"/>
      <c r="AT68" s="1011"/>
      <c r="AU68" s="1011" t="s">
        <v>554</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543</v>
      </c>
      <c r="C69" s="1004"/>
      <c r="D69" s="1004"/>
      <c r="E69" s="1004"/>
      <c r="F69" s="1004"/>
      <c r="G69" s="1004"/>
      <c r="H69" s="1004"/>
      <c r="I69" s="1004"/>
      <c r="J69" s="1004"/>
      <c r="K69" s="1004"/>
      <c r="L69" s="1004"/>
      <c r="M69" s="1004"/>
      <c r="N69" s="1004"/>
      <c r="O69" s="1004"/>
      <c r="P69" s="1005"/>
      <c r="Q69" s="1006">
        <v>35</v>
      </c>
      <c r="R69" s="1000"/>
      <c r="S69" s="1000"/>
      <c r="T69" s="1000"/>
      <c r="U69" s="1000"/>
      <c r="V69" s="1000">
        <v>32</v>
      </c>
      <c r="W69" s="1000"/>
      <c r="X69" s="1000"/>
      <c r="Y69" s="1000"/>
      <c r="Z69" s="1000"/>
      <c r="AA69" s="1000">
        <v>3</v>
      </c>
      <c r="AB69" s="1000"/>
      <c r="AC69" s="1000"/>
      <c r="AD69" s="1000"/>
      <c r="AE69" s="1000"/>
      <c r="AF69" s="1000">
        <v>3</v>
      </c>
      <c r="AG69" s="1000"/>
      <c r="AH69" s="1000"/>
      <c r="AI69" s="1000"/>
      <c r="AJ69" s="1000"/>
      <c r="AK69" s="1000" t="s">
        <v>537</v>
      </c>
      <c r="AL69" s="1000"/>
      <c r="AM69" s="1000"/>
      <c r="AN69" s="1000"/>
      <c r="AO69" s="1000"/>
      <c r="AP69" s="1000">
        <v>9</v>
      </c>
      <c r="AQ69" s="1000"/>
      <c r="AR69" s="1000"/>
      <c r="AS69" s="1000"/>
      <c r="AT69" s="1000"/>
      <c r="AU69" s="1000" t="s">
        <v>540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544</v>
      </c>
      <c r="C70" s="1004"/>
      <c r="D70" s="1004"/>
      <c r="E70" s="1004"/>
      <c r="F70" s="1004"/>
      <c r="G70" s="1004"/>
      <c r="H70" s="1004"/>
      <c r="I70" s="1004"/>
      <c r="J70" s="1004"/>
      <c r="K70" s="1004"/>
      <c r="L70" s="1004"/>
      <c r="M70" s="1004"/>
      <c r="N70" s="1004"/>
      <c r="O70" s="1004"/>
      <c r="P70" s="1005"/>
      <c r="Q70" s="1006">
        <v>101</v>
      </c>
      <c r="R70" s="1000"/>
      <c r="S70" s="1000"/>
      <c r="T70" s="1000"/>
      <c r="U70" s="1000"/>
      <c r="V70" s="1000">
        <v>87</v>
      </c>
      <c r="W70" s="1000"/>
      <c r="X70" s="1000"/>
      <c r="Y70" s="1000"/>
      <c r="Z70" s="1000"/>
      <c r="AA70" s="1000">
        <v>14</v>
      </c>
      <c r="AB70" s="1000"/>
      <c r="AC70" s="1000"/>
      <c r="AD70" s="1000"/>
      <c r="AE70" s="1000"/>
      <c r="AF70" s="1000">
        <v>14</v>
      </c>
      <c r="AG70" s="1000"/>
      <c r="AH70" s="1000"/>
      <c r="AI70" s="1000"/>
      <c r="AJ70" s="1000"/>
      <c r="AK70" s="1000">
        <v>28</v>
      </c>
      <c r="AL70" s="1000"/>
      <c r="AM70" s="1000"/>
      <c r="AN70" s="1000"/>
      <c r="AO70" s="1000"/>
      <c r="AP70" s="1000">
        <v>6</v>
      </c>
      <c r="AQ70" s="1000"/>
      <c r="AR70" s="1000"/>
      <c r="AS70" s="1000"/>
      <c r="AT70" s="1000"/>
      <c r="AU70" s="1000" t="s">
        <v>540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545</v>
      </c>
      <c r="C71" s="1004"/>
      <c r="D71" s="1004"/>
      <c r="E71" s="1004"/>
      <c r="F71" s="1004"/>
      <c r="G71" s="1004"/>
      <c r="H71" s="1004"/>
      <c r="I71" s="1004"/>
      <c r="J71" s="1004"/>
      <c r="K71" s="1004"/>
      <c r="L71" s="1004"/>
      <c r="M71" s="1004"/>
      <c r="N71" s="1004"/>
      <c r="O71" s="1004"/>
      <c r="P71" s="1005"/>
      <c r="Q71" s="1006">
        <v>73</v>
      </c>
      <c r="R71" s="1000"/>
      <c r="S71" s="1000"/>
      <c r="T71" s="1000"/>
      <c r="U71" s="1000"/>
      <c r="V71" s="1000">
        <v>38</v>
      </c>
      <c r="W71" s="1000"/>
      <c r="X71" s="1000"/>
      <c r="Y71" s="1000"/>
      <c r="Z71" s="1000"/>
      <c r="AA71" s="1000">
        <v>36</v>
      </c>
      <c r="AB71" s="1000"/>
      <c r="AC71" s="1000"/>
      <c r="AD71" s="1000"/>
      <c r="AE71" s="1000"/>
      <c r="AF71" s="1000">
        <v>36</v>
      </c>
      <c r="AG71" s="1000"/>
      <c r="AH71" s="1000"/>
      <c r="AI71" s="1000"/>
      <c r="AJ71" s="1000"/>
      <c r="AK71" s="1000" t="s">
        <v>537</v>
      </c>
      <c r="AL71" s="1000"/>
      <c r="AM71" s="1000"/>
      <c r="AN71" s="1000"/>
      <c r="AO71" s="1000"/>
      <c r="AP71" s="1000" t="s">
        <v>537</v>
      </c>
      <c r="AQ71" s="1000"/>
      <c r="AR71" s="1000"/>
      <c r="AS71" s="1000"/>
      <c r="AT71" s="1000"/>
      <c r="AU71" s="1000" t="s">
        <v>555</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546</v>
      </c>
      <c r="C72" s="1004"/>
      <c r="D72" s="1004"/>
      <c r="E72" s="1004"/>
      <c r="F72" s="1004"/>
      <c r="G72" s="1004"/>
      <c r="H72" s="1004"/>
      <c r="I72" s="1004"/>
      <c r="J72" s="1004"/>
      <c r="K72" s="1004"/>
      <c r="L72" s="1004"/>
      <c r="M72" s="1004"/>
      <c r="N72" s="1004"/>
      <c r="O72" s="1004"/>
      <c r="P72" s="1005"/>
      <c r="Q72" s="1006">
        <v>49</v>
      </c>
      <c r="R72" s="1000"/>
      <c r="S72" s="1000"/>
      <c r="T72" s="1000"/>
      <c r="U72" s="1000"/>
      <c r="V72" s="1000">
        <v>45</v>
      </c>
      <c r="W72" s="1000"/>
      <c r="X72" s="1000"/>
      <c r="Y72" s="1000"/>
      <c r="Z72" s="1000"/>
      <c r="AA72" s="1000">
        <v>5</v>
      </c>
      <c r="AB72" s="1000"/>
      <c r="AC72" s="1000"/>
      <c r="AD72" s="1000"/>
      <c r="AE72" s="1000"/>
      <c r="AF72" s="1000">
        <v>5</v>
      </c>
      <c r="AG72" s="1000"/>
      <c r="AH72" s="1000"/>
      <c r="AI72" s="1000"/>
      <c r="AJ72" s="1000"/>
      <c r="AK72" s="1000" t="s">
        <v>537</v>
      </c>
      <c r="AL72" s="1000"/>
      <c r="AM72" s="1000"/>
      <c r="AN72" s="1000"/>
      <c r="AO72" s="1000"/>
      <c r="AP72" s="1000" t="s">
        <v>537</v>
      </c>
      <c r="AQ72" s="1000"/>
      <c r="AR72" s="1000"/>
      <c r="AS72" s="1000"/>
      <c r="AT72" s="1000"/>
      <c r="AU72" s="1000" t="s">
        <v>537</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547</v>
      </c>
      <c r="C73" s="1004"/>
      <c r="D73" s="1004"/>
      <c r="E73" s="1004"/>
      <c r="F73" s="1004"/>
      <c r="G73" s="1004"/>
      <c r="H73" s="1004"/>
      <c r="I73" s="1004"/>
      <c r="J73" s="1004"/>
      <c r="K73" s="1004"/>
      <c r="L73" s="1004"/>
      <c r="M73" s="1004"/>
      <c r="N73" s="1004"/>
      <c r="O73" s="1004"/>
      <c r="P73" s="1005"/>
      <c r="Q73" s="1006" t="s">
        <v>540</v>
      </c>
      <c r="R73" s="1000"/>
      <c r="S73" s="1000"/>
      <c r="T73" s="1000"/>
      <c r="U73" s="1000"/>
      <c r="V73" s="1000" t="s">
        <v>556</v>
      </c>
      <c r="W73" s="1000"/>
      <c r="X73" s="1000"/>
      <c r="Y73" s="1000"/>
      <c r="Z73" s="1000"/>
      <c r="AA73" s="1000" t="s">
        <v>537</v>
      </c>
      <c r="AB73" s="1000"/>
      <c r="AC73" s="1000"/>
      <c r="AD73" s="1000"/>
      <c r="AE73" s="1000"/>
      <c r="AF73" s="1000" t="s">
        <v>556</v>
      </c>
      <c r="AG73" s="1000"/>
      <c r="AH73" s="1000"/>
      <c r="AI73" s="1000"/>
      <c r="AJ73" s="1000"/>
      <c r="AK73" s="1000" t="s">
        <v>539</v>
      </c>
      <c r="AL73" s="1000"/>
      <c r="AM73" s="1000"/>
      <c r="AN73" s="1000"/>
      <c r="AO73" s="1000"/>
      <c r="AP73" s="1000" t="s">
        <v>537</v>
      </c>
      <c r="AQ73" s="1000"/>
      <c r="AR73" s="1000"/>
      <c r="AS73" s="1000"/>
      <c r="AT73" s="1000"/>
      <c r="AU73" s="1000" t="s">
        <v>537</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548</v>
      </c>
      <c r="C74" s="1004"/>
      <c r="D74" s="1004"/>
      <c r="E74" s="1004"/>
      <c r="F74" s="1004"/>
      <c r="G74" s="1004"/>
      <c r="H74" s="1004"/>
      <c r="I74" s="1004"/>
      <c r="J74" s="1004"/>
      <c r="K74" s="1004"/>
      <c r="L74" s="1004"/>
      <c r="M74" s="1004"/>
      <c r="N74" s="1004"/>
      <c r="O74" s="1004"/>
      <c r="P74" s="1005"/>
      <c r="Q74" s="1006">
        <v>29</v>
      </c>
      <c r="R74" s="1000"/>
      <c r="S74" s="1000"/>
      <c r="T74" s="1000"/>
      <c r="U74" s="1000"/>
      <c r="V74" s="1000">
        <v>28</v>
      </c>
      <c r="W74" s="1000"/>
      <c r="X74" s="1000"/>
      <c r="Y74" s="1000"/>
      <c r="Z74" s="1000"/>
      <c r="AA74" s="1000">
        <v>1</v>
      </c>
      <c r="AB74" s="1000"/>
      <c r="AC74" s="1000"/>
      <c r="AD74" s="1000"/>
      <c r="AE74" s="1000"/>
      <c r="AF74" s="1000">
        <v>1</v>
      </c>
      <c r="AG74" s="1000"/>
      <c r="AH74" s="1000"/>
      <c r="AI74" s="1000"/>
      <c r="AJ74" s="1000"/>
      <c r="AK74" s="1000">
        <v>1</v>
      </c>
      <c r="AL74" s="1000"/>
      <c r="AM74" s="1000"/>
      <c r="AN74" s="1000"/>
      <c r="AO74" s="1000"/>
      <c r="AP74" s="1000" t="s">
        <v>539</v>
      </c>
      <c r="AQ74" s="1000"/>
      <c r="AR74" s="1000"/>
      <c r="AS74" s="1000"/>
      <c r="AT74" s="1000"/>
      <c r="AU74" s="1000" t="s">
        <v>537</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549</v>
      </c>
      <c r="C75" s="1004"/>
      <c r="D75" s="1004"/>
      <c r="E75" s="1004"/>
      <c r="F75" s="1004"/>
      <c r="G75" s="1004"/>
      <c r="H75" s="1004"/>
      <c r="I75" s="1004"/>
      <c r="J75" s="1004"/>
      <c r="K75" s="1004"/>
      <c r="L75" s="1004"/>
      <c r="M75" s="1004"/>
      <c r="N75" s="1004"/>
      <c r="O75" s="1004"/>
      <c r="P75" s="1005"/>
      <c r="Q75" s="1007">
        <v>648</v>
      </c>
      <c r="R75" s="1008"/>
      <c r="S75" s="1008"/>
      <c r="T75" s="1008"/>
      <c r="U75" s="1009"/>
      <c r="V75" s="1010">
        <v>632</v>
      </c>
      <c r="W75" s="1008"/>
      <c r="X75" s="1008"/>
      <c r="Y75" s="1008"/>
      <c r="Z75" s="1009"/>
      <c r="AA75" s="1010">
        <v>16</v>
      </c>
      <c r="AB75" s="1008"/>
      <c r="AC75" s="1008"/>
      <c r="AD75" s="1008"/>
      <c r="AE75" s="1009"/>
      <c r="AF75" s="1010">
        <v>16</v>
      </c>
      <c r="AG75" s="1008"/>
      <c r="AH75" s="1008"/>
      <c r="AI75" s="1008"/>
      <c r="AJ75" s="1009"/>
      <c r="AK75" s="1010">
        <v>1</v>
      </c>
      <c r="AL75" s="1008"/>
      <c r="AM75" s="1008"/>
      <c r="AN75" s="1008"/>
      <c r="AO75" s="1009"/>
      <c r="AP75" s="1010">
        <v>281</v>
      </c>
      <c r="AQ75" s="1008"/>
      <c r="AR75" s="1008"/>
      <c r="AS75" s="1008"/>
      <c r="AT75" s="1009"/>
      <c r="AU75" s="1010">
        <v>37</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550</v>
      </c>
      <c r="C76" s="1004"/>
      <c r="D76" s="1004"/>
      <c r="E76" s="1004"/>
      <c r="F76" s="1004"/>
      <c r="G76" s="1004"/>
      <c r="H76" s="1004"/>
      <c r="I76" s="1004"/>
      <c r="J76" s="1004"/>
      <c r="K76" s="1004"/>
      <c r="L76" s="1004"/>
      <c r="M76" s="1004"/>
      <c r="N76" s="1004"/>
      <c r="O76" s="1004"/>
      <c r="P76" s="1005"/>
      <c r="Q76" s="1007">
        <v>375</v>
      </c>
      <c r="R76" s="1008"/>
      <c r="S76" s="1008"/>
      <c r="T76" s="1008"/>
      <c r="U76" s="1009"/>
      <c r="V76" s="1010">
        <v>352</v>
      </c>
      <c r="W76" s="1008"/>
      <c r="X76" s="1008"/>
      <c r="Y76" s="1008"/>
      <c r="Z76" s="1009"/>
      <c r="AA76" s="1010">
        <v>23</v>
      </c>
      <c r="AB76" s="1008"/>
      <c r="AC76" s="1008"/>
      <c r="AD76" s="1008"/>
      <c r="AE76" s="1009"/>
      <c r="AF76" s="1010">
        <v>23</v>
      </c>
      <c r="AG76" s="1008"/>
      <c r="AH76" s="1008"/>
      <c r="AI76" s="1008"/>
      <c r="AJ76" s="1009"/>
      <c r="AK76" s="1010" t="s">
        <v>537</v>
      </c>
      <c r="AL76" s="1008"/>
      <c r="AM76" s="1008"/>
      <c r="AN76" s="1008"/>
      <c r="AO76" s="1009"/>
      <c r="AP76" s="1010">
        <v>11</v>
      </c>
      <c r="AQ76" s="1008"/>
      <c r="AR76" s="1008"/>
      <c r="AS76" s="1008"/>
      <c r="AT76" s="1009"/>
      <c r="AU76" s="1010">
        <v>1</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551</v>
      </c>
      <c r="C77" s="1004"/>
      <c r="D77" s="1004"/>
      <c r="E77" s="1004"/>
      <c r="F77" s="1004"/>
      <c r="G77" s="1004"/>
      <c r="H77" s="1004"/>
      <c r="I77" s="1004"/>
      <c r="J77" s="1004"/>
      <c r="K77" s="1004"/>
      <c r="L77" s="1004"/>
      <c r="M77" s="1004"/>
      <c r="N77" s="1004"/>
      <c r="O77" s="1004"/>
      <c r="P77" s="1005"/>
      <c r="Q77" s="1007">
        <v>84</v>
      </c>
      <c r="R77" s="1008"/>
      <c r="S77" s="1008"/>
      <c r="T77" s="1008"/>
      <c r="U77" s="1009"/>
      <c r="V77" s="1010">
        <v>77</v>
      </c>
      <c r="W77" s="1008"/>
      <c r="X77" s="1008"/>
      <c r="Y77" s="1008"/>
      <c r="Z77" s="1009"/>
      <c r="AA77" s="1010">
        <v>7</v>
      </c>
      <c r="AB77" s="1008"/>
      <c r="AC77" s="1008"/>
      <c r="AD77" s="1008"/>
      <c r="AE77" s="1009"/>
      <c r="AF77" s="1010">
        <v>7</v>
      </c>
      <c r="AG77" s="1008"/>
      <c r="AH77" s="1008"/>
      <c r="AI77" s="1008"/>
      <c r="AJ77" s="1009"/>
      <c r="AK77" s="1010" t="s">
        <v>557</v>
      </c>
      <c r="AL77" s="1008"/>
      <c r="AM77" s="1008"/>
      <c r="AN77" s="1008"/>
      <c r="AO77" s="1009"/>
      <c r="AP77" s="1010" t="s">
        <v>558</v>
      </c>
      <c r="AQ77" s="1008"/>
      <c r="AR77" s="1008"/>
      <c r="AS77" s="1008"/>
      <c r="AT77" s="1009"/>
      <c r="AU77" s="1010" t="s">
        <v>537</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552</v>
      </c>
      <c r="C78" s="1004"/>
      <c r="D78" s="1004"/>
      <c r="E78" s="1004"/>
      <c r="F78" s="1004"/>
      <c r="G78" s="1004"/>
      <c r="H78" s="1004"/>
      <c r="I78" s="1004"/>
      <c r="J78" s="1004"/>
      <c r="K78" s="1004"/>
      <c r="L78" s="1004"/>
      <c r="M78" s="1004"/>
      <c r="N78" s="1004"/>
      <c r="O78" s="1004"/>
      <c r="P78" s="1005"/>
      <c r="Q78" s="1006">
        <v>146</v>
      </c>
      <c r="R78" s="1000"/>
      <c r="S78" s="1000"/>
      <c r="T78" s="1000"/>
      <c r="U78" s="1000"/>
      <c r="V78" s="1000">
        <v>138</v>
      </c>
      <c r="W78" s="1000"/>
      <c r="X78" s="1000"/>
      <c r="Y78" s="1000"/>
      <c r="Z78" s="1000"/>
      <c r="AA78" s="1000">
        <v>7</v>
      </c>
      <c r="AB78" s="1000"/>
      <c r="AC78" s="1000"/>
      <c r="AD78" s="1000"/>
      <c r="AE78" s="1000"/>
      <c r="AF78" s="1000">
        <v>7</v>
      </c>
      <c r="AG78" s="1000"/>
      <c r="AH78" s="1000"/>
      <c r="AI78" s="1000"/>
      <c r="AJ78" s="1000"/>
      <c r="AK78" s="1000" t="s">
        <v>539</v>
      </c>
      <c r="AL78" s="1000"/>
      <c r="AM78" s="1000"/>
      <c r="AN78" s="1000"/>
      <c r="AO78" s="1000"/>
      <c r="AP78" s="1000" t="s">
        <v>537</v>
      </c>
      <c r="AQ78" s="1000"/>
      <c r="AR78" s="1000"/>
      <c r="AS78" s="1000"/>
      <c r="AT78" s="1000"/>
      <c r="AU78" s="1000" t="s">
        <v>537</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553</v>
      </c>
      <c r="C79" s="1004"/>
      <c r="D79" s="1004"/>
      <c r="E79" s="1004"/>
      <c r="F79" s="1004"/>
      <c r="G79" s="1004"/>
      <c r="H79" s="1004"/>
      <c r="I79" s="1004"/>
      <c r="J79" s="1004"/>
      <c r="K79" s="1004"/>
      <c r="L79" s="1004"/>
      <c r="M79" s="1004"/>
      <c r="N79" s="1004"/>
      <c r="O79" s="1004"/>
      <c r="P79" s="1005"/>
      <c r="Q79" s="1006">
        <v>155566</v>
      </c>
      <c r="R79" s="1000"/>
      <c r="S79" s="1000"/>
      <c r="T79" s="1000"/>
      <c r="U79" s="1000"/>
      <c r="V79" s="1000">
        <v>148928</v>
      </c>
      <c r="W79" s="1000"/>
      <c r="X79" s="1000"/>
      <c r="Y79" s="1000"/>
      <c r="Z79" s="1000"/>
      <c r="AA79" s="1000">
        <v>6639</v>
      </c>
      <c r="AB79" s="1000"/>
      <c r="AC79" s="1000"/>
      <c r="AD79" s="1000"/>
      <c r="AE79" s="1000"/>
      <c r="AF79" s="1000">
        <v>6639</v>
      </c>
      <c r="AG79" s="1000"/>
      <c r="AH79" s="1000"/>
      <c r="AI79" s="1000"/>
      <c r="AJ79" s="1000"/>
      <c r="AK79" s="1000" t="s">
        <v>559</v>
      </c>
      <c r="AL79" s="1000"/>
      <c r="AM79" s="1000"/>
      <c r="AN79" s="1000"/>
      <c r="AO79" s="1000"/>
      <c r="AP79" s="1000" t="s">
        <v>537</v>
      </c>
      <c r="AQ79" s="1000"/>
      <c r="AR79" s="1000"/>
      <c r="AS79" s="1000"/>
      <c r="AT79" s="1000"/>
      <c r="AU79" s="1000" t="s">
        <v>537</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371</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6786</v>
      </c>
      <c r="AG88" s="988"/>
      <c r="AH88" s="988"/>
      <c r="AI88" s="988"/>
      <c r="AJ88" s="988"/>
      <c r="AK88" s="992"/>
      <c r="AL88" s="992"/>
      <c r="AM88" s="992"/>
      <c r="AN88" s="992"/>
      <c r="AO88" s="992"/>
      <c r="AP88" s="988">
        <v>307</v>
      </c>
      <c r="AQ88" s="988"/>
      <c r="AR88" s="988"/>
      <c r="AS88" s="988"/>
      <c r="AT88" s="988"/>
      <c r="AU88" s="988">
        <v>38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288</v>
      </c>
      <c r="AG109" s="923"/>
      <c r="AH109" s="923"/>
      <c r="AI109" s="923"/>
      <c r="AJ109" s="924"/>
      <c r="AK109" s="925" t="s">
        <v>287</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288</v>
      </c>
      <c r="BW109" s="923"/>
      <c r="BX109" s="923"/>
      <c r="BY109" s="923"/>
      <c r="BZ109" s="924"/>
      <c r="CA109" s="925" t="s">
        <v>287</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288</v>
      </c>
      <c r="DM109" s="923"/>
      <c r="DN109" s="923"/>
      <c r="DO109" s="923"/>
      <c r="DP109" s="924"/>
      <c r="DQ109" s="925" t="s">
        <v>287</v>
      </c>
      <c r="DR109" s="923"/>
      <c r="DS109" s="923"/>
      <c r="DT109" s="923"/>
      <c r="DU109" s="924"/>
      <c r="DV109" s="925" t="s">
        <v>405</v>
      </c>
      <c r="DW109" s="923"/>
      <c r="DX109" s="923"/>
      <c r="DY109" s="923"/>
      <c r="DZ109" s="954"/>
    </row>
    <row r="110" spans="1:131" s="199" customFormat="1" ht="26.25" customHeight="1">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473689</v>
      </c>
      <c r="AB110" s="916"/>
      <c r="AC110" s="916"/>
      <c r="AD110" s="916"/>
      <c r="AE110" s="917"/>
      <c r="AF110" s="918">
        <v>436274</v>
      </c>
      <c r="AG110" s="916"/>
      <c r="AH110" s="916"/>
      <c r="AI110" s="916"/>
      <c r="AJ110" s="917"/>
      <c r="AK110" s="918">
        <v>431136</v>
      </c>
      <c r="AL110" s="916"/>
      <c r="AM110" s="916"/>
      <c r="AN110" s="916"/>
      <c r="AO110" s="917"/>
      <c r="AP110" s="919">
        <v>21.6</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3236030</v>
      </c>
      <c r="BR110" s="863"/>
      <c r="BS110" s="863"/>
      <c r="BT110" s="863"/>
      <c r="BU110" s="863"/>
      <c r="BV110" s="863">
        <v>3023170</v>
      </c>
      <c r="BW110" s="863"/>
      <c r="BX110" s="863"/>
      <c r="BY110" s="863"/>
      <c r="BZ110" s="863"/>
      <c r="CA110" s="863">
        <v>2806659</v>
      </c>
      <c r="CB110" s="863"/>
      <c r="CC110" s="863"/>
      <c r="CD110" s="863"/>
      <c r="CE110" s="863"/>
      <c r="CF110" s="887">
        <v>140.80000000000001</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9558</v>
      </c>
      <c r="BR111" s="835"/>
      <c r="BS111" s="835"/>
      <c r="BT111" s="835"/>
      <c r="BU111" s="835"/>
      <c r="BV111" s="835">
        <v>8112</v>
      </c>
      <c r="BW111" s="835"/>
      <c r="BX111" s="835"/>
      <c r="BY111" s="835"/>
      <c r="BZ111" s="835"/>
      <c r="CA111" s="835">
        <v>6666</v>
      </c>
      <c r="CB111" s="835"/>
      <c r="CC111" s="835"/>
      <c r="CD111" s="835"/>
      <c r="CE111" s="835"/>
      <c r="CF111" s="896">
        <v>0.3</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2169650</v>
      </c>
      <c r="BR112" s="835"/>
      <c r="BS112" s="835"/>
      <c r="BT112" s="835"/>
      <c r="BU112" s="835"/>
      <c r="BV112" s="835">
        <v>2005862</v>
      </c>
      <c r="BW112" s="835"/>
      <c r="BX112" s="835"/>
      <c r="BY112" s="835"/>
      <c r="BZ112" s="835"/>
      <c r="CA112" s="835">
        <v>1965466</v>
      </c>
      <c r="CB112" s="835"/>
      <c r="CC112" s="835"/>
      <c r="CD112" s="835"/>
      <c r="CE112" s="835"/>
      <c r="CF112" s="896">
        <v>98.6</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148800</v>
      </c>
      <c r="AB113" s="944"/>
      <c r="AC113" s="944"/>
      <c r="AD113" s="944"/>
      <c r="AE113" s="945"/>
      <c r="AF113" s="946">
        <v>176299</v>
      </c>
      <c r="AG113" s="944"/>
      <c r="AH113" s="944"/>
      <c r="AI113" s="944"/>
      <c r="AJ113" s="945"/>
      <c r="AK113" s="946">
        <v>177757</v>
      </c>
      <c r="AL113" s="944"/>
      <c r="AM113" s="944"/>
      <c r="AN113" s="944"/>
      <c r="AO113" s="945"/>
      <c r="AP113" s="947">
        <v>8.9</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3185</v>
      </c>
      <c r="BR113" s="835"/>
      <c r="BS113" s="835"/>
      <c r="BT113" s="835"/>
      <c r="BU113" s="835"/>
      <c r="BV113" s="835">
        <v>40034</v>
      </c>
      <c r="BW113" s="835"/>
      <c r="BX113" s="835"/>
      <c r="BY113" s="835"/>
      <c r="BZ113" s="835"/>
      <c r="CA113" s="835">
        <v>37756</v>
      </c>
      <c r="CB113" s="835"/>
      <c r="CC113" s="835"/>
      <c r="CD113" s="835"/>
      <c r="CE113" s="835"/>
      <c r="CF113" s="896">
        <v>1.9</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618</v>
      </c>
      <c r="AB114" s="798"/>
      <c r="AC114" s="798"/>
      <c r="AD114" s="798"/>
      <c r="AE114" s="799"/>
      <c r="AF114" s="800">
        <v>673</v>
      </c>
      <c r="AG114" s="798"/>
      <c r="AH114" s="798"/>
      <c r="AI114" s="798"/>
      <c r="AJ114" s="799"/>
      <c r="AK114" s="800">
        <v>766</v>
      </c>
      <c r="AL114" s="798"/>
      <c r="AM114" s="798"/>
      <c r="AN114" s="798"/>
      <c r="AO114" s="799"/>
      <c r="AP114" s="845">
        <v>0</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739084</v>
      </c>
      <c r="BR114" s="835"/>
      <c r="BS114" s="835"/>
      <c r="BT114" s="835"/>
      <c r="BU114" s="835"/>
      <c r="BV114" s="835">
        <v>746382</v>
      </c>
      <c r="BW114" s="835"/>
      <c r="BX114" s="835"/>
      <c r="BY114" s="835"/>
      <c r="BZ114" s="835"/>
      <c r="CA114" s="835">
        <v>751172</v>
      </c>
      <c r="CB114" s="835"/>
      <c r="CC114" s="835"/>
      <c r="CD114" s="835"/>
      <c r="CE114" s="835"/>
      <c r="CF114" s="896">
        <v>37.700000000000003</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1446</v>
      </c>
      <c r="AB115" s="944"/>
      <c r="AC115" s="944"/>
      <c r="AD115" s="944"/>
      <c r="AE115" s="945"/>
      <c r="AF115" s="946">
        <v>1446</v>
      </c>
      <c r="AG115" s="944"/>
      <c r="AH115" s="944"/>
      <c r="AI115" s="944"/>
      <c r="AJ115" s="945"/>
      <c r="AK115" s="946">
        <v>1446</v>
      </c>
      <c r="AL115" s="944"/>
      <c r="AM115" s="944"/>
      <c r="AN115" s="944"/>
      <c r="AO115" s="945"/>
      <c r="AP115" s="947">
        <v>0.1</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v>904</v>
      </c>
      <c r="BR115" s="835"/>
      <c r="BS115" s="835"/>
      <c r="BT115" s="835"/>
      <c r="BU115" s="835"/>
      <c r="BV115" s="835">
        <v>241</v>
      </c>
      <c r="BW115" s="835"/>
      <c r="BX115" s="835"/>
      <c r="BY115" s="835"/>
      <c r="BZ115" s="835"/>
      <c r="CA115" s="835">
        <v>349</v>
      </c>
      <c r="CB115" s="835"/>
      <c r="CC115" s="835"/>
      <c r="CD115" s="835"/>
      <c r="CE115" s="835"/>
      <c r="CF115" s="896">
        <v>0</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9558</v>
      </c>
      <c r="DH116" s="798"/>
      <c r="DI116" s="798"/>
      <c r="DJ116" s="798"/>
      <c r="DK116" s="799"/>
      <c r="DL116" s="800">
        <v>8112</v>
      </c>
      <c r="DM116" s="798"/>
      <c r="DN116" s="798"/>
      <c r="DO116" s="798"/>
      <c r="DP116" s="799"/>
      <c r="DQ116" s="800">
        <v>6666</v>
      </c>
      <c r="DR116" s="798"/>
      <c r="DS116" s="798"/>
      <c r="DT116" s="798"/>
      <c r="DU116" s="799"/>
      <c r="DV116" s="845">
        <v>0.3</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624553</v>
      </c>
      <c r="AB117" s="930"/>
      <c r="AC117" s="930"/>
      <c r="AD117" s="930"/>
      <c r="AE117" s="931"/>
      <c r="AF117" s="932">
        <v>614692</v>
      </c>
      <c r="AG117" s="930"/>
      <c r="AH117" s="930"/>
      <c r="AI117" s="930"/>
      <c r="AJ117" s="931"/>
      <c r="AK117" s="932">
        <v>611105</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288</v>
      </c>
      <c r="AG118" s="923"/>
      <c r="AH118" s="923"/>
      <c r="AI118" s="923"/>
      <c r="AJ118" s="924"/>
      <c r="AK118" s="925" t="s">
        <v>287</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435</v>
      </c>
      <c r="BP119" s="899"/>
      <c r="BQ119" s="903">
        <v>6158411</v>
      </c>
      <c r="BR119" s="866"/>
      <c r="BS119" s="866"/>
      <c r="BT119" s="866"/>
      <c r="BU119" s="866"/>
      <c r="BV119" s="866">
        <v>5823801</v>
      </c>
      <c r="BW119" s="866"/>
      <c r="BX119" s="866"/>
      <c r="BY119" s="866"/>
      <c r="BZ119" s="866"/>
      <c r="CA119" s="866">
        <v>5568068</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1061513</v>
      </c>
      <c r="BR120" s="863"/>
      <c r="BS120" s="863"/>
      <c r="BT120" s="863"/>
      <c r="BU120" s="863"/>
      <c r="BV120" s="863">
        <v>1104746</v>
      </c>
      <c r="BW120" s="863"/>
      <c r="BX120" s="863"/>
      <c r="BY120" s="863"/>
      <c r="BZ120" s="863"/>
      <c r="CA120" s="863">
        <v>1190422</v>
      </c>
      <c r="CB120" s="863"/>
      <c r="CC120" s="863"/>
      <c r="CD120" s="863"/>
      <c r="CE120" s="863"/>
      <c r="CF120" s="887">
        <v>59.7</v>
      </c>
      <c r="CG120" s="888"/>
      <c r="CH120" s="888"/>
      <c r="CI120" s="888"/>
      <c r="CJ120" s="888"/>
      <c r="CK120" s="889" t="s">
        <v>439</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2135419</v>
      </c>
      <c r="DH120" s="863"/>
      <c r="DI120" s="863"/>
      <c r="DJ120" s="863"/>
      <c r="DK120" s="863"/>
      <c r="DL120" s="863">
        <v>1973056</v>
      </c>
      <c r="DM120" s="863"/>
      <c r="DN120" s="863"/>
      <c r="DO120" s="863"/>
      <c r="DP120" s="863"/>
      <c r="DQ120" s="863">
        <v>1934274</v>
      </c>
      <c r="DR120" s="863"/>
      <c r="DS120" s="863"/>
      <c r="DT120" s="863"/>
      <c r="DU120" s="863"/>
      <c r="DV120" s="864">
        <v>97</v>
      </c>
      <c r="DW120" s="864"/>
      <c r="DX120" s="864"/>
      <c r="DY120" s="864"/>
      <c r="DZ120" s="865"/>
    </row>
    <row r="121" spans="1:130" s="199" customFormat="1" ht="26.25" customHeight="1">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21665</v>
      </c>
      <c r="BR121" s="835"/>
      <c r="BS121" s="835"/>
      <c r="BT121" s="835"/>
      <c r="BU121" s="835"/>
      <c r="BV121" s="835">
        <v>14447</v>
      </c>
      <c r="BW121" s="835"/>
      <c r="BX121" s="835"/>
      <c r="BY121" s="835"/>
      <c r="BZ121" s="835"/>
      <c r="CA121" s="835">
        <v>10991</v>
      </c>
      <c r="CB121" s="835"/>
      <c r="CC121" s="835"/>
      <c r="CD121" s="835"/>
      <c r="CE121" s="835"/>
      <c r="CF121" s="896">
        <v>0.6</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35209</v>
      </c>
      <c r="DH121" s="835"/>
      <c r="DI121" s="835"/>
      <c r="DJ121" s="835"/>
      <c r="DK121" s="835"/>
      <c r="DL121" s="835">
        <v>32806</v>
      </c>
      <c r="DM121" s="835"/>
      <c r="DN121" s="835"/>
      <c r="DO121" s="835"/>
      <c r="DP121" s="835"/>
      <c r="DQ121" s="835">
        <v>31192</v>
      </c>
      <c r="DR121" s="835"/>
      <c r="DS121" s="835"/>
      <c r="DT121" s="835"/>
      <c r="DU121" s="835"/>
      <c r="DV121" s="812">
        <v>1.6</v>
      </c>
      <c r="DW121" s="812"/>
      <c r="DX121" s="812"/>
      <c r="DY121" s="812"/>
      <c r="DZ121" s="813"/>
    </row>
    <row r="122" spans="1:130" s="199" customFormat="1" ht="26.25" customHeight="1">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4707571</v>
      </c>
      <c r="BR122" s="866"/>
      <c r="BS122" s="866"/>
      <c r="BT122" s="866"/>
      <c r="BU122" s="866"/>
      <c r="BV122" s="866">
        <v>4642504</v>
      </c>
      <c r="BW122" s="866"/>
      <c r="BX122" s="866"/>
      <c r="BY122" s="866"/>
      <c r="BZ122" s="866"/>
      <c r="CA122" s="866">
        <v>4531297</v>
      </c>
      <c r="CB122" s="866"/>
      <c r="CC122" s="866"/>
      <c r="CD122" s="866"/>
      <c r="CE122" s="866"/>
      <c r="CF122" s="867">
        <v>227.4</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1446</v>
      </c>
      <c r="AB123" s="798"/>
      <c r="AC123" s="798"/>
      <c r="AD123" s="798"/>
      <c r="AE123" s="799"/>
      <c r="AF123" s="800">
        <v>1446</v>
      </c>
      <c r="AG123" s="798"/>
      <c r="AH123" s="798"/>
      <c r="AI123" s="798"/>
      <c r="AJ123" s="799"/>
      <c r="AK123" s="800">
        <v>1446</v>
      </c>
      <c r="AL123" s="798"/>
      <c r="AM123" s="798"/>
      <c r="AN123" s="798"/>
      <c r="AO123" s="799"/>
      <c r="AP123" s="845">
        <v>0.1</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443</v>
      </c>
      <c r="BP123" s="899"/>
      <c r="BQ123" s="853">
        <v>5790749</v>
      </c>
      <c r="BR123" s="854"/>
      <c r="BS123" s="854"/>
      <c r="BT123" s="854"/>
      <c r="BU123" s="854"/>
      <c r="BV123" s="854">
        <v>5761697</v>
      </c>
      <c r="BW123" s="854"/>
      <c r="BX123" s="854"/>
      <c r="BY123" s="854"/>
      <c r="BZ123" s="854"/>
      <c r="CA123" s="854">
        <v>5732710</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18.899999999999999</v>
      </c>
      <c r="BR124" s="852"/>
      <c r="BS124" s="852"/>
      <c r="BT124" s="852"/>
      <c r="BU124" s="852"/>
      <c r="BV124" s="852">
        <v>3.1</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22570</v>
      </c>
      <c r="AB128" s="819"/>
      <c r="AC128" s="819"/>
      <c r="AD128" s="819"/>
      <c r="AE128" s="820"/>
      <c r="AF128" s="821">
        <v>12800</v>
      </c>
      <c r="AG128" s="819"/>
      <c r="AH128" s="819"/>
      <c r="AI128" s="819"/>
      <c r="AJ128" s="820"/>
      <c r="AK128" s="821">
        <v>11973</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v>904</v>
      </c>
      <c r="DH128" s="809"/>
      <c r="DI128" s="809"/>
      <c r="DJ128" s="809"/>
      <c r="DK128" s="809"/>
      <c r="DL128" s="809">
        <v>241</v>
      </c>
      <c r="DM128" s="809"/>
      <c r="DN128" s="809"/>
      <c r="DO128" s="809"/>
      <c r="DP128" s="809"/>
      <c r="DQ128" s="809">
        <v>349</v>
      </c>
      <c r="DR128" s="809"/>
      <c r="DS128" s="809"/>
      <c r="DT128" s="809"/>
      <c r="DU128" s="809"/>
      <c r="DV128" s="810">
        <v>0</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2333998</v>
      </c>
      <c r="AB129" s="798"/>
      <c r="AC129" s="798"/>
      <c r="AD129" s="798"/>
      <c r="AE129" s="799"/>
      <c r="AF129" s="800">
        <v>2376005</v>
      </c>
      <c r="AG129" s="798"/>
      <c r="AH129" s="798"/>
      <c r="AI129" s="798"/>
      <c r="AJ129" s="799"/>
      <c r="AK129" s="800">
        <v>2359228</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393390</v>
      </c>
      <c r="AB130" s="798"/>
      <c r="AC130" s="798"/>
      <c r="AD130" s="798"/>
      <c r="AE130" s="799"/>
      <c r="AF130" s="800">
        <v>377948</v>
      </c>
      <c r="AG130" s="798"/>
      <c r="AH130" s="798"/>
      <c r="AI130" s="798"/>
      <c r="AJ130" s="799"/>
      <c r="AK130" s="800">
        <v>366141</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11.2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1940608</v>
      </c>
      <c r="AB131" s="781"/>
      <c r="AC131" s="781"/>
      <c r="AD131" s="781"/>
      <c r="AE131" s="782"/>
      <c r="AF131" s="783">
        <v>1998057</v>
      </c>
      <c r="AG131" s="781"/>
      <c r="AH131" s="781"/>
      <c r="AI131" s="781"/>
      <c r="AJ131" s="782"/>
      <c r="AK131" s="783">
        <v>1993087</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10.74884778</v>
      </c>
      <c r="AB132" s="761"/>
      <c r="AC132" s="761"/>
      <c r="AD132" s="761"/>
      <c r="AE132" s="762"/>
      <c r="AF132" s="763">
        <v>11.20808866</v>
      </c>
      <c r="AG132" s="761"/>
      <c r="AH132" s="761"/>
      <c r="AI132" s="761"/>
      <c r="AJ132" s="762"/>
      <c r="AK132" s="763">
        <v>11.689956329999999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11.8</v>
      </c>
      <c r="AB133" s="740"/>
      <c r="AC133" s="740"/>
      <c r="AD133" s="740"/>
      <c r="AE133" s="741"/>
      <c r="AF133" s="739">
        <v>11.2</v>
      </c>
      <c r="AG133" s="740"/>
      <c r="AH133" s="740"/>
      <c r="AI133" s="740"/>
      <c r="AJ133" s="741"/>
      <c r="AK133" s="739">
        <v>11.2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61" zoomScale="85" zoomScaleNormal="85" zoomScaleSheetLayoutView="85" workbookViewId="0">
      <selection activeCell="AJ74" sqref="AJ74"/>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N55" zoomScale="85" zoomScaleNormal="8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4"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52" t="s">
        <v>471</v>
      </c>
      <c r="L7" s="256"/>
      <c r="M7" s="257" t="s">
        <v>472</v>
      </c>
      <c r="N7" s="258"/>
    </row>
    <row r="8" spans="1:16">
      <c r="A8" s="250"/>
      <c r="B8" s="246"/>
      <c r="C8" s="246"/>
      <c r="D8" s="246"/>
      <c r="E8" s="246"/>
      <c r="F8" s="246"/>
      <c r="G8" s="259"/>
      <c r="H8" s="260"/>
      <c r="I8" s="260"/>
      <c r="J8" s="261"/>
      <c r="K8" s="1153"/>
      <c r="L8" s="262" t="s">
        <v>473</v>
      </c>
      <c r="M8" s="263" t="s">
        <v>474</v>
      </c>
      <c r="N8" s="264" t="s">
        <v>475</v>
      </c>
    </row>
    <row r="9" spans="1:16">
      <c r="A9" s="250"/>
      <c r="B9" s="246"/>
      <c r="C9" s="246"/>
      <c r="D9" s="246"/>
      <c r="E9" s="246"/>
      <c r="F9" s="246"/>
      <c r="G9" s="1166" t="s">
        <v>476</v>
      </c>
      <c r="H9" s="1167"/>
      <c r="I9" s="1167"/>
      <c r="J9" s="1168"/>
      <c r="K9" s="265">
        <v>742315</v>
      </c>
      <c r="L9" s="266">
        <v>102205</v>
      </c>
      <c r="M9" s="267">
        <v>107954</v>
      </c>
      <c r="N9" s="268">
        <v>-5.3</v>
      </c>
    </row>
    <row r="10" spans="1:16">
      <c r="A10" s="250"/>
      <c r="B10" s="246"/>
      <c r="C10" s="246"/>
      <c r="D10" s="246"/>
      <c r="E10" s="246"/>
      <c r="F10" s="246"/>
      <c r="G10" s="1166" t="s">
        <v>477</v>
      </c>
      <c r="H10" s="1167"/>
      <c r="I10" s="1167"/>
      <c r="J10" s="1168"/>
      <c r="K10" s="269">
        <v>194044</v>
      </c>
      <c r="L10" s="270">
        <v>26717</v>
      </c>
      <c r="M10" s="271">
        <v>12579</v>
      </c>
      <c r="N10" s="272">
        <v>112.4</v>
      </c>
    </row>
    <row r="11" spans="1:16" ht="13.5" customHeight="1">
      <c r="A11" s="250"/>
      <c r="B11" s="246"/>
      <c r="C11" s="246"/>
      <c r="D11" s="246"/>
      <c r="E11" s="246"/>
      <c r="F11" s="246"/>
      <c r="G11" s="1166" t="s">
        <v>478</v>
      </c>
      <c r="H11" s="1167"/>
      <c r="I11" s="1167"/>
      <c r="J11" s="1168"/>
      <c r="K11" s="269">
        <v>33421</v>
      </c>
      <c r="L11" s="270">
        <v>4602</v>
      </c>
      <c r="M11" s="271">
        <v>13215</v>
      </c>
      <c r="N11" s="272">
        <v>-65.2</v>
      </c>
    </row>
    <row r="12" spans="1:16" ht="13.5" customHeight="1">
      <c r="A12" s="250"/>
      <c r="B12" s="246"/>
      <c r="C12" s="246"/>
      <c r="D12" s="246"/>
      <c r="E12" s="246"/>
      <c r="F12" s="246"/>
      <c r="G12" s="1166" t="s">
        <v>479</v>
      </c>
      <c r="H12" s="1167"/>
      <c r="I12" s="1167"/>
      <c r="J12" s="1168"/>
      <c r="K12" s="269" t="s">
        <v>480</v>
      </c>
      <c r="L12" s="270" t="s">
        <v>480</v>
      </c>
      <c r="M12" s="271">
        <v>1280</v>
      </c>
      <c r="N12" s="272" t="s">
        <v>480</v>
      </c>
    </row>
    <row r="13" spans="1:16" ht="13.5" customHeight="1">
      <c r="A13" s="250"/>
      <c r="B13" s="246"/>
      <c r="C13" s="246"/>
      <c r="D13" s="246"/>
      <c r="E13" s="246"/>
      <c r="F13" s="246"/>
      <c r="G13" s="1166" t="s">
        <v>481</v>
      </c>
      <c r="H13" s="1167"/>
      <c r="I13" s="1167"/>
      <c r="J13" s="1168"/>
      <c r="K13" s="269" t="s">
        <v>480</v>
      </c>
      <c r="L13" s="270" t="s">
        <v>480</v>
      </c>
      <c r="M13" s="271" t="s">
        <v>480</v>
      </c>
      <c r="N13" s="272" t="s">
        <v>480</v>
      </c>
    </row>
    <row r="14" spans="1:16" ht="13.5" customHeight="1">
      <c r="A14" s="250"/>
      <c r="B14" s="246"/>
      <c r="C14" s="246"/>
      <c r="D14" s="246"/>
      <c r="E14" s="246"/>
      <c r="F14" s="246"/>
      <c r="G14" s="1166" t="s">
        <v>482</v>
      </c>
      <c r="H14" s="1167"/>
      <c r="I14" s="1167"/>
      <c r="J14" s="1168"/>
      <c r="K14" s="269">
        <v>54219</v>
      </c>
      <c r="L14" s="270">
        <v>7465</v>
      </c>
      <c r="M14" s="271">
        <v>5658</v>
      </c>
      <c r="N14" s="272">
        <v>31.9</v>
      </c>
    </row>
    <row r="15" spans="1:16" ht="13.5" customHeight="1">
      <c r="A15" s="250"/>
      <c r="B15" s="246"/>
      <c r="C15" s="246"/>
      <c r="D15" s="246"/>
      <c r="E15" s="246"/>
      <c r="F15" s="246"/>
      <c r="G15" s="1166" t="s">
        <v>483</v>
      </c>
      <c r="H15" s="1167"/>
      <c r="I15" s="1167"/>
      <c r="J15" s="1168"/>
      <c r="K15" s="269">
        <v>1555</v>
      </c>
      <c r="L15" s="270">
        <v>214</v>
      </c>
      <c r="M15" s="271">
        <v>2915</v>
      </c>
      <c r="N15" s="272">
        <v>-92.7</v>
      </c>
    </row>
    <row r="16" spans="1:16">
      <c r="A16" s="250"/>
      <c r="B16" s="246"/>
      <c r="C16" s="246"/>
      <c r="D16" s="246"/>
      <c r="E16" s="246"/>
      <c r="F16" s="246"/>
      <c r="G16" s="1169" t="s">
        <v>484</v>
      </c>
      <c r="H16" s="1170"/>
      <c r="I16" s="1170"/>
      <c r="J16" s="1171"/>
      <c r="K16" s="270">
        <v>-54411</v>
      </c>
      <c r="L16" s="270">
        <v>-7492</v>
      </c>
      <c r="M16" s="271">
        <v>-10925</v>
      </c>
      <c r="N16" s="272">
        <v>-31.4</v>
      </c>
    </row>
    <row r="17" spans="1:16">
      <c r="A17" s="250"/>
      <c r="B17" s="246"/>
      <c r="C17" s="246"/>
      <c r="D17" s="246"/>
      <c r="E17" s="246"/>
      <c r="F17" s="246"/>
      <c r="G17" s="1169" t="s">
        <v>171</v>
      </c>
      <c r="H17" s="1170"/>
      <c r="I17" s="1170"/>
      <c r="J17" s="1171"/>
      <c r="K17" s="270">
        <v>971143</v>
      </c>
      <c r="L17" s="270">
        <v>133711</v>
      </c>
      <c r="M17" s="271">
        <v>132676</v>
      </c>
      <c r="N17" s="272">
        <v>0.8</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63" t="s">
        <v>489</v>
      </c>
      <c r="H21" s="1164"/>
      <c r="I21" s="1164"/>
      <c r="J21" s="1165"/>
      <c r="K21" s="282">
        <v>12.94</v>
      </c>
      <c r="L21" s="283">
        <v>12.61</v>
      </c>
      <c r="M21" s="284">
        <v>0.33</v>
      </c>
      <c r="N21" s="251"/>
      <c r="O21" s="285"/>
      <c r="P21" s="281"/>
    </row>
    <row r="22" spans="1:16" s="286" customFormat="1">
      <c r="A22" s="281"/>
      <c r="B22" s="251"/>
      <c r="C22" s="251"/>
      <c r="D22" s="251"/>
      <c r="E22" s="251"/>
      <c r="F22" s="251"/>
      <c r="G22" s="1163" t="s">
        <v>490</v>
      </c>
      <c r="H22" s="1164"/>
      <c r="I22" s="1164"/>
      <c r="J22" s="1165"/>
      <c r="K22" s="287">
        <v>96.5</v>
      </c>
      <c r="L22" s="288">
        <v>96.2</v>
      </c>
      <c r="M22" s="289">
        <v>0.3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52" t="s">
        <v>471</v>
      </c>
      <c r="L30" s="256"/>
      <c r="M30" s="257" t="s">
        <v>472</v>
      </c>
      <c r="N30" s="258"/>
    </row>
    <row r="31" spans="1:16">
      <c r="A31" s="250"/>
      <c r="B31" s="246"/>
      <c r="C31" s="246"/>
      <c r="D31" s="246"/>
      <c r="E31" s="246"/>
      <c r="F31" s="246"/>
      <c r="G31" s="259"/>
      <c r="H31" s="260"/>
      <c r="I31" s="260"/>
      <c r="J31" s="261"/>
      <c r="K31" s="1153"/>
      <c r="L31" s="262" t="s">
        <v>473</v>
      </c>
      <c r="M31" s="263" t="s">
        <v>474</v>
      </c>
      <c r="N31" s="264" t="s">
        <v>475</v>
      </c>
    </row>
    <row r="32" spans="1:16" ht="27" customHeight="1">
      <c r="A32" s="250"/>
      <c r="B32" s="246"/>
      <c r="C32" s="246"/>
      <c r="D32" s="246"/>
      <c r="E32" s="246"/>
      <c r="F32" s="246"/>
      <c r="G32" s="1154" t="s">
        <v>494</v>
      </c>
      <c r="H32" s="1155"/>
      <c r="I32" s="1155"/>
      <c r="J32" s="1156"/>
      <c r="K32" s="296">
        <v>431136</v>
      </c>
      <c r="L32" s="296">
        <v>59361</v>
      </c>
      <c r="M32" s="297">
        <v>67314</v>
      </c>
      <c r="N32" s="298">
        <v>-11.8</v>
      </c>
    </row>
    <row r="33" spans="1:16" ht="13.5" customHeight="1">
      <c r="A33" s="250"/>
      <c r="B33" s="246"/>
      <c r="C33" s="246"/>
      <c r="D33" s="246"/>
      <c r="E33" s="246"/>
      <c r="F33" s="246"/>
      <c r="G33" s="1154" t="s">
        <v>495</v>
      </c>
      <c r="H33" s="1155"/>
      <c r="I33" s="1155"/>
      <c r="J33" s="1156"/>
      <c r="K33" s="296" t="s">
        <v>480</v>
      </c>
      <c r="L33" s="296" t="s">
        <v>480</v>
      </c>
      <c r="M33" s="297" t="s">
        <v>480</v>
      </c>
      <c r="N33" s="298" t="s">
        <v>480</v>
      </c>
    </row>
    <row r="34" spans="1:16" ht="27" customHeight="1">
      <c r="A34" s="250"/>
      <c r="B34" s="246"/>
      <c r="C34" s="246"/>
      <c r="D34" s="246"/>
      <c r="E34" s="246"/>
      <c r="F34" s="246"/>
      <c r="G34" s="1154" t="s">
        <v>496</v>
      </c>
      <c r="H34" s="1155"/>
      <c r="I34" s="1155"/>
      <c r="J34" s="1156"/>
      <c r="K34" s="296" t="s">
        <v>480</v>
      </c>
      <c r="L34" s="296" t="s">
        <v>480</v>
      </c>
      <c r="M34" s="297" t="s">
        <v>480</v>
      </c>
      <c r="N34" s="298" t="s">
        <v>480</v>
      </c>
    </row>
    <row r="35" spans="1:16" ht="27" customHeight="1">
      <c r="A35" s="250"/>
      <c r="B35" s="246"/>
      <c r="C35" s="246"/>
      <c r="D35" s="246"/>
      <c r="E35" s="246"/>
      <c r="F35" s="246"/>
      <c r="G35" s="1154" t="s">
        <v>497</v>
      </c>
      <c r="H35" s="1155"/>
      <c r="I35" s="1155"/>
      <c r="J35" s="1156"/>
      <c r="K35" s="296">
        <v>177757</v>
      </c>
      <c r="L35" s="296">
        <v>24474</v>
      </c>
      <c r="M35" s="297">
        <v>23478</v>
      </c>
      <c r="N35" s="298">
        <v>4.2</v>
      </c>
    </row>
    <row r="36" spans="1:16" ht="27" customHeight="1">
      <c r="A36" s="250"/>
      <c r="B36" s="246"/>
      <c r="C36" s="246"/>
      <c r="D36" s="246"/>
      <c r="E36" s="246"/>
      <c r="F36" s="246"/>
      <c r="G36" s="1154" t="s">
        <v>498</v>
      </c>
      <c r="H36" s="1155"/>
      <c r="I36" s="1155"/>
      <c r="J36" s="1156"/>
      <c r="K36" s="296">
        <v>766</v>
      </c>
      <c r="L36" s="296">
        <v>105</v>
      </c>
      <c r="M36" s="297">
        <v>4589</v>
      </c>
      <c r="N36" s="298">
        <v>-97.7</v>
      </c>
    </row>
    <row r="37" spans="1:16" ht="13.5" customHeight="1">
      <c r="A37" s="250"/>
      <c r="B37" s="246"/>
      <c r="C37" s="246"/>
      <c r="D37" s="246"/>
      <c r="E37" s="246"/>
      <c r="F37" s="246"/>
      <c r="G37" s="1154" t="s">
        <v>499</v>
      </c>
      <c r="H37" s="1155"/>
      <c r="I37" s="1155"/>
      <c r="J37" s="1156"/>
      <c r="K37" s="296">
        <v>1446</v>
      </c>
      <c r="L37" s="296">
        <v>199</v>
      </c>
      <c r="M37" s="297">
        <v>859</v>
      </c>
      <c r="N37" s="298">
        <v>-76.8</v>
      </c>
    </row>
    <row r="38" spans="1:16" ht="27" customHeight="1">
      <c r="A38" s="250"/>
      <c r="B38" s="246"/>
      <c r="C38" s="246"/>
      <c r="D38" s="246"/>
      <c r="E38" s="246"/>
      <c r="F38" s="246"/>
      <c r="G38" s="1157" t="s">
        <v>500</v>
      </c>
      <c r="H38" s="1158"/>
      <c r="I38" s="1158"/>
      <c r="J38" s="1159"/>
      <c r="K38" s="299" t="s">
        <v>480</v>
      </c>
      <c r="L38" s="299" t="s">
        <v>480</v>
      </c>
      <c r="M38" s="300">
        <v>2</v>
      </c>
      <c r="N38" s="301" t="s">
        <v>480</v>
      </c>
      <c r="O38" s="295"/>
    </row>
    <row r="39" spans="1:16">
      <c r="A39" s="250"/>
      <c r="B39" s="246"/>
      <c r="C39" s="246"/>
      <c r="D39" s="246"/>
      <c r="E39" s="246"/>
      <c r="F39" s="246"/>
      <c r="G39" s="1157" t="s">
        <v>501</v>
      </c>
      <c r="H39" s="1158"/>
      <c r="I39" s="1158"/>
      <c r="J39" s="1159"/>
      <c r="K39" s="302">
        <v>-11973</v>
      </c>
      <c r="L39" s="302">
        <v>-1648</v>
      </c>
      <c r="M39" s="303">
        <v>-2412</v>
      </c>
      <c r="N39" s="304">
        <v>-31.7</v>
      </c>
      <c r="O39" s="295"/>
    </row>
    <row r="40" spans="1:16" ht="27" customHeight="1">
      <c r="A40" s="250"/>
      <c r="B40" s="246"/>
      <c r="C40" s="246"/>
      <c r="D40" s="246"/>
      <c r="E40" s="246"/>
      <c r="F40" s="246"/>
      <c r="G40" s="1154" t="s">
        <v>502</v>
      </c>
      <c r="H40" s="1155"/>
      <c r="I40" s="1155"/>
      <c r="J40" s="1156"/>
      <c r="K40" s="302">
        <v>-366141</v>
      </c>
      <c r="L40" s="302">
        <v>-50412</v>
      </c>
      <c r="M40" s="303">
        <v>-68535</v>
      </c>
      <c r="N40" s="304">
        <v>-26.4</v>
      </c>
      <c r="O40" s="295"/>
    </row>
    <row r="41" spans="1:16">
      <c r="A41" s="250"/>
      <c r="B41" s="246"/>
      <c r="C41" s="246"/>
      <c r="D41" s="246"/>
      <c r="E41" s="246"/>
      <c r="F41" s="246"/>
      <c r="G41" s="1160" t="s">
        <v>282</v>
      </c>
      <c r="H41" s="1161"/>
      <c r="I41" s="1161"/>
      <c r="J41" s="1162"/>
      <c r="K41" s="296">
        <v>232991</v>
      </c>
      <c r="L41" s="302">
        <v>32079</v>
      </c>
      <c r="M41" s="303">
        <v>25295</v>
      </c>
      <c r="N41" s="304">
        <v>26.8</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47" t="s">
        <v>471</v>
      </c>
      <c r="J49" s="1149" t="s">
        <v>506</v>
      </c>
      <c r="K49" s="1150"/>
      <c r="L49" s="1150"/>
      <c r="M49" s="1150"/>
      <c r="N49" s="1151"/>
    </row>
    <row r="50" spans="1:14">
      <c r="A50" s="250"/>
      <c r="B50" s="246"/>
      <c r="C50" s="246"/>
      <c r="D50" s="246"/>
      <c r="E50" s="246"/>
      <c r="F50" s="246"/>
      <c r="G50" s="314"/>
      <c r="H50" s="315"/>
      <c r="I50" s="1148"/>
      <c r="J50" s="316" t="s">
        <v>507</v>
      </c>
      <c r="K50" s="317" t="s">
        <v>508</v>
      </c>
      <c r="L50" s="318" t="s">
        <v>509</v>
      </c>
      <c r="M50" s="319" t="s">
        <v>510</v>
      </c>
      <c r="N50" s="320" t="s">
        <v>511</v>
      </c>
    </row>
    <row r="51" spans="1:14">
      <c r="A51" s="250"/>
      <c r="B51" s="246"/>
      <c r="C51" s="246"/>
      <c r="D51" s="246"/>
      <c r="E51" s="246"/>
      <c r="F51" s="246"/>
      <c r="G51" s="312" t="s">
        <v>512</v>
      </c>
      <c r="H51" s="313"/>
      <c r="I51" s="321">
        <v>420140</v>
      </c>
      <c r="J51" s="322">
        <v>55129</v>
      </c>
      <c r="K51" s="323">
        <v>27.4</v>
      </c>
      <c r="L51" s="324">
        <v>117673</v>
      </c>
      <c r="M51" s="325">
        <v>22.2</v>
      </c>
      <c r="N51" s="326">
        <v>5.2</v>
      </c>
    </row>
    <row r="52" spans="1:14">
      <c r="A52" s="250"/>
      <c r="B52" s="246"/>
      <c r="C52" s="246"/>
      <c r="D52" s="246"/>
      <c r="E52" s="246"/>
      <c r="F52" s="246"/>
      <c r="G52" s="327"/>
      <c r="H52" s="328" t="s">
        <v>513</v>
      </c>
      <c r="I52" s="329">
        <v>223342</v>
      </c>
      <c r="J52" s="330">
        <v>29306</v>
      </c>
      <c r="K52" s="331">
        <v>30.2</v>
      </c>
      <c r="L52" s="332">
        <v>62359</v>
      </c>
      <c r="M52" s="333">
        <v>9.3000000000000007</v>
      </c>
      <c r="N52" s="334">
        <v>20.9</v>
      </c>
    </row>
    <row r="53" spans="1:14">
      <c r="A53" s="250"/>
      <c r="B53" s="246"/>
      <c r="C53" s="246"/>
      <c r="D53" s="246"/>
      <c r="E53" s="246"/>
      <c r="F53" s="246"/>
      <c r="G53" s="312" t="s">
        <v>514</v>
      </c>
      <c r="H53" s="313"/>
      <c r="I53" s="321">
        <v>467782</v>
      </c>
      <c r="J53" s="322">
        <v>61721</v>
      </c>
      <c r="K53" s="323">
        <v>12</v>
      </c>
      <c r="L53" s="324">
        <v>118223</v>
      </c>
      <c r="M53" s="325">
        <v>0.5</v>
      </c>
      <c r="N53" s="326">
        <v>11.5</v>
      </c>
    </row>
    <row r="54" spans="1:14">
      <c r="A54" s="250"/>
      <c r="B54" s="246"/>
      <c r="C54" s="246"/>
      <c r="D54" s="246"/>
      <c r="E54" s="246"/>
      <c r="F54" s="246"/>
      <c r="G54" s="327"/>
      <c r="H54" s="328" t="s">
        <v>513</v>
      </c>
      <c r="I54" s="329">
        <v>374579</v>
      </c>
      <c r="J54" s="330">
        <v>49423</v>
      </c>
      <c r="K54" s="331">
        <v>68.599999999999994</v>
      </c>
      <c r="L54" s="332">
        <v>57106</v>
      </c>
      <c r="M54" s="333">
        <v>-8.4</v>
      </c>
      <c r="N54" s="334">
        <v>77</v>
      </c>
    </row>
    <row r="55" spans="1:14">
      <c r="A55" s="250"/>
      <c r="B55" s="246"/>
      <c r="C55" s="246"/>
      <c r="D55" s="246"/>
      <c r="E55" s="246"/>
      <c r="F55" s="246"/>
      <c r="G55" s="312" t="s">
        <v>515</v>
      </c>
      <c r="H55" s="313"/>
      <c r="I55" s="321">
        <v>138579</v>
      </c>
      <c r="J55" s="322">
        <v>18465</v>
      </c>
      <c r="K55" s="323">
        <v>-70.099999999999994</v>
      </c>
      <c r="L55" s="324">
        <v>128485</v>
      </c>
      <c r="M55" s="325">
        <v>8.6999999999999993</v>
      </c>
      <c r="N55" s="326">
        <v>-78.8</v>
      </c>
    </row>
    <row r="56" spans="1:14">
      <c r="A56" s="250"/>
      <c r="B56" s="246"/>
      <c r="C56" s="246"/>
      <c r="D56" s="246"/>
      <c r="E56" s="246"/>
      <c r="F56" s="246"/>
      <c r="G56" s="327"/>
      <c r="H56" s="328" t="s">
        <v>513</v>
      </c>
      <c r="I56" s="329">
        <v>105106</v>
      </c>
      <c r="J56" s="330">
        <v>14005</v>
      </c>
      <c r="K56" s="331">
        <v>-71.7</v>
      </c>
      <c r="L56" s="332">
        <v>62765</v>
      </c>
      <c r="M56" s="333">
        <v>9.9</v>
      </c>
      <c r="N56" s="334">
        <v>-81.599999999999994</v>
      </c>
    </row>
    <row r="57" spans="1:14">
      <c r="A57" s="250"/>
      <c r="B57" s="246"/>
      <c r="C57" s="246"/>
      <c r="D57" s="246"/>
      <c r="E57" s="246"/>
      <c r="F57" s="246"/>
      <c r="G57" s="312" t="s">
        <v>516</v>
      </c>
      <c r="H57" s="313"/>
      <c r="I57" s="321">
        <v>111346</v>
      </c>
      <c r="J57" s="322">
        <v>14992</v>
      </c>
      <c r="K57" s="323">
        <v>-18.8</v>
      </c>
      <c r="L57" s="324">
        <v>128611</v>
      </c>
      <c r="M57" s="325">
        <v>0.1</v>
      </c>
      <c r="N57" s="326">
        <v>-18.899999999999999</v>
      </c>
    </row>
    <row r="58" spans="1:14">
      <c r="A58" s="250"/>
      <c r="B58" s="246"/>
      <c r="C58" s="246"/>
      <c r="D58" s="246"/>
      <c r="E58" s="246"/>
      <c r="F58" s="246"/>
      <c r="G58" s="327"/>
      <c r="H58" s="328" t="s">
        <v>513</v>
      </c>
      <c r="I58" s="329">
        <v>59808</v>
      </c>
      <c r="J58" s="330">
        <v>8053</v>
      </c>
      <c r="K58" s="331">
        <v>-42.5</v>
      </c>
      <c r="L58" s="332">
        <v>61552</v>
      </c>
      <c r="M58" s="333">
        <v>-1.9</v>
      </c>
      <c r="N58" s="334">
        <v>-40.6</v>
      </c>
    </row>
    <row r="59" spans="1:14">
      <c r="A59" s="250"/>
      <c r="B59" s="246"/>
      <c r="C59" s="246"/>
      <c r="D59" s="246"/>
      <c r="E59" s="246"/>
      <c r="F59" s="246"/>
      <c r="G59" s="312" t="s">
        <v>517</v>
      </c>
      <c r="H59" s="313"/>
      <c r="I59" s="321">
        <v>157193</v>
      </c>
      <c r="J59" s="322">
        <v>21643</v>
      </c>
      <c r="K59" s="323">
        <v>44.4</v>
      </c>
      <c r="L59" s="324">
        <v>138651</v>
      </c>
      <c r="M59" s="325">
        <v>7.8</v>
      </c>
      <c r="N59" s="326">
        <v>36.6</v>
      </c>
    </row>
    <row r="60" spans="1:14">
      <c r="A60" s="250"/>
      <c r="B60" s="246"/>
      <c r="C60" s="246"/>
      <c r="D60" s="246"/>
      <c r="E60" s="246"/>
      <c r="F60" s="246"/>
      <c r="G60" s="327"/>
      <c r="H60" s="328" t="s">
        <v>513</v>
      </c>
      <c r="I60" s="335">
        <v>82659</v>
      </c>
      <c r="J60" s="330">
        <v>11381</v>
      </c>
      <c r="K60" s="331">
        <v>41.3</v>
      </c>
      <c r="L60" s="332">
        <v>71211</v>
      </c>
      <c r="M60" s="333">
        <v>15.7</v>
      </c>
      <c r="N60" s="334">
        <v>25.6</v>
      </c>
    </row>
    <row r="61" spans="1:14">
      <c r="A61" s="250"/>
      <c r="B61" s="246"/>
      <c r="C61" s="246"/>
      <c r="D61" s="246"/>
      <c r="E61" s="246"/>
      <c r="F61" s="246"/>
      <c r="G61" s="312" t="s">
        <v>518</v>
      </c>
      <c r="H61" s="336"/>
      <c r="I61" s="337">
        <v>259008</v>
      </c>
      <c r="J61" s="338">
        <v>34390</v>
      </c>
      <c r="K61" s="339">
        <v>-1</v>
      </c>
      <c r="L61" s="340">
        <v>126329</v>
      </c>
      <c r="M61" s="341">
        <v>7.9</v>
      </c>
      <c r="N61" s="326">
        <v>-8.9</v>
      </c>
    </row>
    <row r="62" spans="1:14">
      <c r="A62" s="250"/>
      <c r="B62" s="246"/>
      <c r="C62" s="246"/>
      <c r="D62" s="246"/>
      <c r="E62" s="246"/>
      <c r="F62" s="246"/>
      <c r="G62" s="327"/>
      <c r="H62" s="328" t="s">
        <v>513</v>
      </c>
      <c r="I62" s="329">
        <v>169099</v>
      </c>
      <c r="J62" s="330">
        <v>22434</v>
      </c>
      <c r="K62" s="331">
        <v>5.2</v>
      </c>
      <c r="L62" s="332">
        <v>62999</v>
      </c>
      <c r="M62" s="333">
        <v>4.9000000000000004</v>
      </c>
      <c r="N62" s="334">
        <v>0.3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Normal="100" zoomScaleSheetLayoutView="55" workbookViewId="0">
      <selection activeCell="I102" sqref="I10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49"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9" zoomScale="70" zoomScaleNormal="70" zoomScaleSheetLayoutView="100" workbookViewId="0">
      <selection activeCell="L44" sqref="L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2" t="s">
        <v>3</v>
      </c>
      <c r="D47" s="1172"/>
      <c r="E47" s="1173"/>
      <c r="F47" s="11">
        <v>28.66</v>
      </c>
      <c r="G47" s="12">
        <v>28.31</v>
      </c>
      <c r="H47" s="12">
        <v>26.61</v>
      </c>
      <c r="I47" s="12">
        <v>26.17</v>
      </c>
      <c r="J47" s="13">
        <v>28.47</v>
      </c>
    </row>
    <row r="48" spans="2:10" ht="57.75" customHeight="1">
      <c r="B48" s="14"/>
      <c r="C48" s="1174" t="s">
        <v>4</v>
      </c>
      <c r="D48" s="1174"/>
      <c r="E48" s="1175"/>
      <c r="F48" s="15">
        <v>2.3199999999999998</v>
      </c>
      <c r="G48" s="16">
        <v>3.72</v>
      </c>
      <c r="H48" s="16">
        <v>3.38</v>
      </c>
      <c r="I48" s="16">
        <v>7.3</v>
      </c>
      <c r="J48" s="17">
        <v>5.25</v>
      </c>
    </row>
    <row r="49" spans="2:10" ht="57.75" customHeight="1" thickBot="1">
      <c r="B49" s="18"/>
      <c r="C49" s="1176" t="s">
        <v>5</v>
      </c>
      <c r="D49" s="1176"/>
      <c r="E49" s="1177"/>
      <c r="F49" s="19" t="s">
        <v>525</v>
      </c>
      <c r="G49" s="20">
        <v>0.94</v>
      </c>
      <c r="H49" s="20" t="s">
        <v>526</v>
      </c>
      <c r="I49" s="20">
        <v>4.01</v>
      </c>
      <c r="J49" s="21">
        <v>0.01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2018-03-15T05:08:57Z</cp:lastPrinted>
  <dcterms:created xsi:type="dcterms:W3CDTF">2018-01-24T05:25:47Z</dcterms:created>
  <dcterms:modified xsi:type="dcterms:W3CDTF">2018-11-30T06:35:40Z</dcterms:modified>
  <cp:category/>
</cp:coreProperties>
</file>