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U34" i="9"/>
  <c r="U35" i="9" s="1"/>
  <c r="C34" i="9"/>
  <c r="U36" i="9" l="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<sst xmlns="http://schemas.openxmlformats.org/spreadsheetml/2006/main" count="1032" uniqueCount="560">
  <si>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</si>
  <si>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</si>
  <si>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</si>
  <si>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</si>
  <si>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</si>
  <si>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</si>
  <si>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</si>
  <si>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</si>
  <si>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</si>
  <si>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</si>
  <si>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</si>
  <si>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</si>
  <si>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</si>
  <si>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</si>
  <si>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</si>
  <si>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</si>
  <si>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</si>
  <si>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</si>
  <si>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</si>
  <si>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</si>
  <si>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</si>
  <si>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</si>
  <si>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</si>
  <si>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</si>
  <si>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</si>
  <si>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</si>
  <si>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</si>
  <si>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</si>
  <si>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</si>
  <si>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</si>
  <si>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</si>
  <si>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</si>
  <si>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</si>
  <si>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</si>
  <si>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</si>
  <si>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</si>
  <si>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</si>
  <si>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</si>
  <si>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</si>
  <si>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</si>
  <si>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</si>
  <si>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</si>
  <si>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</si>
  <si>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</si>
  <si>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</si>
  <si>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</si>
  <si>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</si>
  <si>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</si>
  <si>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</si>
  <si>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</si>
  <si>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</si>
  <si>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</si>
  <si>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</si>
  <si>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</si>
  <si>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</si>
  <si>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</si>
  <si>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</si>
  <si>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</si>
  <si>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</si>
  <si>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</si>
  <si>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</si>
  <si>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</si>
  <si>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</si>
  <si>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</si>
  <si>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</si>
  <si>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</si>
  <si>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</si>
  <si>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</si>
  <si>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</si>
  <si>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</si>
  <si>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</si>
  <si>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</si>
  <si>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</si>
  <si>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</si>
  <si>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</si>
  <si>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</si>
  <si>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</si>
  <si>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</si>
  <si>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</si>
  <si>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</si>
  <si>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</si>
  <si>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</si>
  <si>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</si>
  <si>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</si>
  <si>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</si>
  <si>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</si>
  <si>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</si>
  <si>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</si>
  <si>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</si>
  <si>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</si>
  <si>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</si>
  <si>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</si>
  <si>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</si>
  <si>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</si>
  <si>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</si>
  <si>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</si>
  <si>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</si>
  <si>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</si>
  <si>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</si>
  <si>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</si>
  <si>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</si>
  <si>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</si>
  <si>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</si>
  <si>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</si>
  <si>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</si>
  <si>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</si>
  <si>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</si>
  <si>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</si>
  <si>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</si>
  <si>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</si>
  <si>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</si>
  <si>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</si>
  <si>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</si>
  <si>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</si>
  <si>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</si>
  <si>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</si>
  <si>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</si>
  <si>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</si>
  <si>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</si>
  <si>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</si>
  <si>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</si>
  <si>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</si>
  <si>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</si>
  <si>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</si>
  <si>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</si>
  <si>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</si>
  <si>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</si>
  <si>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</si>
  <si>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</si>
  <si>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</si>
  <si>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</si>
  <si>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</si>
  <si>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</si>
  <si>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</si>
  <si>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</si>
  <si>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</si>
  <si>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</si>
  <si>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</si>
  <si>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</si>
  <si>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</si>
  <si>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</si>
  <si>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</si>
  <si>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</si>
  <si>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</si>
  <si>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</si>
  <si>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</si>
  <si>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</si>
  <si>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</si>
  <si>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</si>
  <si>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</si>
  <si>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</si>
  <si>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</si>
  <si>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</si>
  <si>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</si>
  <si>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</si>
  <si>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</si>
  <si>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</si>
  <si>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</si>
  <si>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</si>
  <si>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</si>
  <si>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</si>
  <si>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</si>
  <si>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</si>
  <si>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</si>
  <si>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</si>
  <si>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</si>
  <si>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</si>
  <si>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</si>
  <si>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</si>
  <si>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</si>
  <si>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</si>
  <si>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</si>
  <si>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</si>
  <si>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</si>
  <si>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</si>
  <si>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</si>
  <si>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</si>
  <si>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</si>
  <si>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</si>
  <si>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</si>
  <si>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</si>
  <si>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</si>
  <si>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</si>
  <si>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</si>
  <si>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</si>
  <si>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</si>
  <si>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</si>
  <si>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</si>
  <si>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</si>
  <si>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</si>
  <si>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</si>
  <si>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</si>
  <si>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</si>
  <si>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</si>
  <si>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</si>
  <si>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</si>
  <si>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</si>
  <si>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</si>
  <si>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滋賀県日野町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</si>
  <si>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</si>
  <si>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</si>
  <si>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</si>
  <si>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</si>
  <si>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</si>
  <si>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</si>
  <si>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</si>
  <si>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</si>
  <si>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</si>
  <si>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</si>
  <si>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</si>
  <si>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</si>
  <si>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</si>
  <si>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</si>
  <si>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</si>
  <si>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</si>
  <si>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</si>
  <si>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</si>
  <si>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</si>
  <si>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</si>
  <si>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</si>
  <si>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</si>
  <si>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</si>
  <si>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</si>
  <si>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</si>
  <si>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</si>
  <si>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</si>
  <si>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</si>
  <si>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</si>
  <si>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</si>
  <si>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</si>
  <si>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</si>
  <si>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</si>
  <si>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</si>
  <si>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</si>
  <si>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</si>
  <si>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</si>
  <si>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</si>
  <si>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</si>
  <si>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</si>
  <si>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</si>
  <si>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</si>
  <si>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</si>
  <si>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</si>
  <si>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</si>
  <si>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</si>
  <si>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</si>
  <si>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</si>
  <si>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</si>
  <si>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</si>
  <si>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</si>
  <si>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</si>
  <si>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</si>
  <si>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</si>
  <si>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</si>
  <si>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</si>
  <si>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</si>
  <si>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</si>
  <si>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</si>
  <si>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</si>
  <si>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</si>
  <si>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</si>
  <si>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</si>
  <si>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</si>
  <si>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</si>
  <si>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</si>
  <si>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</si>
  <si>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</si>
  <si>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</si>
  <si>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</si>
  <si>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</si>
  <si>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</si>
  <si>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</si>
  <si>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</si>
  <si>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</si>
  <si>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</si>
  <si>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</si>
  <si>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</si>
  <si>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</si>
  <si>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</si>
  <si>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</si>
  <si>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</si>
  <si>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</si>
  <si>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</si>
  <si>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</si>
  <si>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</si>
  <si>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</si>
  <si>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</si>
  <si>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</si>
  <si>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</si>
  <si>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</si>
  <si>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</si>
  <si>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</si>
  <si>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</si>
  <si>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</si>
  <si>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</si>
  <si>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</si>
  <si>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</si>
  <si>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</si>
  <si>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</si>
  <si>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</si>
  <si>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</si>
  <si>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</si>
  <si>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</si>
  <si>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</si>
  <si>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</si>
  <si>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</si>
  <si>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</si>
  <si>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</si>
  <si>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</si>
  <si>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</si>
  <si>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</si>
  <si>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</si>
  <si>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</si>
  <si>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</si>
  <si>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</si>
  <si>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</si>
  <si>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</si>
  <si>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</si>
  <si>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</si>
  <si>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</si>
  <si>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</si>
  <si>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</si>
  <si>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</si>
  <si>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</si>
  <si>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</si>
  <si>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</si>
  <si>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</si>
  <si>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</si>
  <si>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</si>
  <si>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</si>
  <si>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</si>
  <si>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</si>
  <si>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</si>
  <si>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</si>
  <si>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</si>
  <si>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</si>
  <si>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</si>
  <si>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</si>
  <si>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</si>
  <si>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</si>
  <si>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</si>
  <si>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</si>
  <si>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</si>
  <si>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</si>
  <si>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</si>
  <si>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</si>
  <si>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</si>
  <si>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</si>
  <si>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</si>
  <si>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</si>
  <si>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</si>
  <si>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</si>
  <si>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</si>
  <si>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</si>
  <si>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</si>
  <si>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</si>
  <si>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</si>
  <si>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</si>
  <si>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</si>
  <si>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</si>
  <si>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</si>
  <si>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</si>
  <si>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</si>
  <si>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</si>
  <si>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</si>
  <si>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</si>
  <si>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</si>
  <si>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</si>
  <si>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</si>
  <si>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</si>
  <si>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</si>
  <si>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</si>
  <si>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</si>
  <si>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</si>
  <si>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</si>
  <si>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</si>
  <si>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</si>
  <si>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</si>
  <si>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</si>
  <si>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</si>
  <si>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</si>
  <si>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</si>
  <si>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</si>
  <si>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</si>
  <si>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</si>
  <si>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</si>
  <si>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</si>
  <si>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</si>
  <si>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</si>
  <si>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</si>
  <si>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</si>
  <si>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</si>
  <si>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</si>
  <si>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</si>
  <si>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</si>
  <si>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</si>
  <si>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</si>
  <si>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</si>
  <si>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</si>
  <si>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</si>
  <si>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</si>
  <si>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</si>
  <si>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</si>
  <si>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</si>
  <si>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</si>
  <si>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</si>
  <si>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</si>
  <si>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</si>
  <si>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</si>
  <si>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</si>
  <si>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</si>
  <si>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</si>
  <si>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</si>
  <si>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</si>
  <si>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</si>
  <si>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</si>
  <si>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</si>
  <si>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</si>
  <si>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</si>
  <si>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</si>
  <si>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</si>
  <si>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</si>
  <si>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</si>
  <si>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</si>
  <si>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</si>
  <si>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</si>
  <si>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</si>
  <si>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</si>
  <si>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</si>
  <si>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</si>
  <si>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</si>
  <si>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</si>
  <si>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</si>
  <si>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</si>
  <si>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</si>
  <si>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</si>
  <si>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</si>
  <si>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</si>
  <si>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</si>
  <si>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</si>
  <si>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</si>
  <si>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</si>
  <si>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</si>
  <si>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</si>
  <si>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</si>
  <si>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</si>
  <si>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</si>
  <si>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</si>
  <si>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</si>
  <si>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</si>
  <si>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</si>
  <si>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</si>
  <si>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</si>
  <si>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</si>
  <si>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</si>
  <si>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</si>
  <si>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</si>
  <si>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</si>
  <si>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</si>
  <si>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</si>
  <si>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</si>
  <si>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</si>
  <si>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</si>
  <si>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</si>
  <si>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</si>
  <si>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</si>
  <si>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</si>
  <si>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</si>
  <si>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</si>
  <si>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</si>
  <si>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</si>
  <si>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</si>
  <si>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</si>
  <si>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</si>
  <si>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</si>
  <si>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</si>
  <si>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</si>
  <si>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</si>
  <si>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</si>
  <si>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</si>
  <si>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</si>
  <si>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</si>
  <si>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</si>
  <si>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</si>
  <si>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</si>
  <si>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</si>
  <si>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</si>
  <si>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</si>
  <si>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</si>
  <si>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</si>
  <si>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</si>
  <si>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</si>
  <si>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</si>
  <si>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</si>
  <si>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</si>
  <si>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</si>
  <si>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</si>
  <si>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</si>
  <si>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</si>
  <si>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</si>
  <si>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</si>
  <si>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</si>
  <si>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</si>
  <si>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</si>
  <si>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</si>
  <si>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</si>
  <si>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</si>
  <si>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</si>
  <si>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</si>
  <si>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</si>
  <si>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</si>
  <si>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</si>
  <si>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</si>
  <si>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</si>
  <si>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</si>
  <si>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</si>
  <si>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</si>
  <si>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</si>
  <si>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</si>
  <si>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</si>
  <si>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</si>
  <si>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</si>
  <si>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</si>
  <si>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</si>
  <si>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</si>
  <si>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1.39</t>
  </si>
  <si>
    <t>▲ 2.80</t>
  </si>
  <si>
    <t>▲ 2.54</t>
  </si>
  <si>
    <t>水道事業会計</t>
  </si>
  <si>
    <t>一般会計</t>
  </si>
  <si>
    <t>国民健康保険特別会計</t>
  </si>
  <si>
    <t>介護保険特別会計</t>
  </si>
  <si>
    <t>農業集落排水事業特別会計</t>
  </si>
  <si>
    <t>後期高齢者医療特別会計</t>
  </si>
  <si>
    <t>公共下水道事業特別会計</t>
  </si>
  <si>
    <t>簡易水道特別会計</t>
  </si>
  <si>
    <t>その他会計（赤字）</t>
  </si>
  <si>
    <t>その他会計（黒字）</t>
  </si>
  <si>
    <t>滋賀県市町村職員退職手当組合</t>
    <rPh sb="0" eb="3">
      <t>シガケン</t>
    </rPh>
    <rPh sb="3" eb="5">
      <t>シチョウ</t>
    </rPh>
    <rPh sb="5" eb="6">
      <t>ソン</t>
    </rPh>
    <rPh sb="6" eb="8">
      <t>ショクイン</t>
    </rPh>
    <rPh sb="8" eb="10">
      <t>タイショク</t>
    </rPh>
    <rPh sb="10" eb="12">
      <t>テアテ</t>
    </rPh>
    <rPh sb="12" eb="14">
      <t>クミアイ</t>
    </rPh>
    <phoneticPr fontId="2"/>
  </si>
  <si>
    <t>滋賀県市町村交通災害共済組合</t>
    <rPh sb="0" eb="3">
      <t>シガケン</t>
    </rPh>
    <rPh sb="3" eb="5">
      <t>シチョウ</t>
    </rPh>
    <rPh sb="5" eb="6">
      <t>ソン</t>
    </rPh>
    <rPh sb="6" eb="8">
      <t>コウツウ</t>
    </rPh>
    <rPh sb="8" eb="10">
      <t>サイガイ</t>
    </rPh>
    <rPh sb="10" eb="12">
      <t>キョウサイ</t>
    </rPh>
    <rPh sb="12" eb="14">
      <t>クミアイ</t>
    </rPh>
    <phoneticPr fontId="2"/>
  </si>
  <si>
    <t>八日市布引ライフ組合</t>
    <rPh sb="0" eb="3">
      <t>ヨウカイチ</t>
    </rPh>
    <rPh sb="3" eb="4">
      <t>ヌノ</t>
    </rPh>
    <rPh sb="4" eb="5">
      <t>ヒ</t>
    </rPh>
    <rPh sb="8" eb="10">
      <t>クミアイ</t>
    </rPh>
    <phoneticPr fontId="2"/>
  </si>
  <si>
    <t>滋賀県市町村議会議員公務災害補償等組合</t>
    <rPh sb="0" eb="3">
      <t>シガケン</t>
    </rPh>
    <rPh sb="3" eb="5">
      <t>シチョウ</t>
    </rPh>
    <rPh sb="5" eb="6">
      <t>ソン</t>
    </rPh>
    <rPh sb="6" eb="8">
      <t>ギカイ</t>
    </rPh>
    <rPh sb="8" eb="10">
      <t>ギイン</t>
    </rPh>
    <rPh sb="10" eb="12">
      <t>コウム</t>
    </rPh>
    <rPh sb="12" eb="14">
      <t>サイガイ</t>
    </rPh>
    <rPh sb="14" eb="16">
      <t>ホショウ</t>
    </rPh>
    <rPh sb="16" eb="17">
      <t>トウ</t>
    </rPh>
    <rPh sb="17" eb="19">
      <t>クミアイ</t>
    </rPh>
    <phoneticPr fontId="2"/>
  </si>
  <si>
    <t>中部清掃組合</t>
    <rPh sb="0" eb="2">
      <t>チュウブ</t>
    </rPh>
    <rPh sb="2" eb="4">
      <t>セイソウ</t>
    </rPh>
    <rPh sb="4" eb="6">
      <t>クミアイ</t>
    </rPh>
    <phoneticPr fontId="2"/>
  </si>
  <si>
    <t>東近江行政組合（一般）</t>
    <rPh sb="0" eb="3">
      <t>ヒガシオウミ</t>
    </rPh>
    <rPh sb="3" eb="5">
      <t>ギョウセイ</t>
    </rPh>
    <rPh sb="5" eb="7">
      <t>クミアイ</t>
    </rPh>
    <rPh sb="8" eb="10">
      <t>イッパン</t>
    </rPh>
    <phoneticPr fontId="2"/>
  </si>
  <si>
    <t>東近江行政組合（救急医療）</t>
    <rPh sb="0" eb="3">
      <t>ヒガシオウミ</t>
    </rPh>
    <rPh sb="3" eb="5">
      <t>ギョウセイ</t>
    </rPh>
    <rPh sb="5" eb="7">
      <t>クミアイ</t>
    </rPh>
    <rPh sb="8" eb="10">
      <t>キュウキュウ</t>
    </rPh>
    <rPh sb="10" eb="12">
      <t>イリョウ</t>
    </rPh>
    <phoneticPr fontId="2"/>
  </si>
  <si>
    <t>滋賀県市町村職員研修センター</t>
    <rPh sb="0" eb="3">
      <t>シガケン</t>
    </rPh>
    <rPh sb="3" eb="5">
      <t>シチョウ</t>
    </rPh>
    <rPh sb="5" eb="6">
      <t>ソン</t>
    </rPh>
    <rPh sb="6" eb="8">
      <t>ショクイン</t>
    </rPh>
    <rPh sb="8" eb="10">
      <t>ケンシュウ</t>
    </rPh>
    <phoneticPr fontId="2"/>
  </si>
  <si>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2"/>
  </si>
  <si>
    <t>滋賀県後期高齢者医療広域連合（後期高齢者医療）</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</si>
  <si>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</si>
  <si>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</si>
  <si>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</si>
  <si>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</si>
  <si>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</si>
  <si>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</si>
  <si>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</si>
  <si>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</si>
  <si>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</si>
  <si>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</si>
  <si>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</si>
  <si>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近年、将来負担比率及び実質公債比率ともに減少傾向にあったが、平成28年度は、将来負担比率が増加に転じた。
　主な要因としては、日野町防災センターの整備や必佐小学校給食室の改修等、普通建設事業費の一時的な増加要因があったことが挙げられる。また、財源不足の補填のため財政調整基金から前年度と同額の3億2,000万円を取り崩している。
　今後の見通しとしては国の景気対策に伴う様々な建設事業の財源として複数の借り入れを行っていますが、元利償還の時期が全て同じ時期に始まることから実質公債比率の悪化が懸念される。今後も先を見据えた対応として繰上償還ができるものについては、積極的に行うなど、一層の改善に努めた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</si>
</sst>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48407</c:v>
                </c:pt>
                <c:pt idx="1">
                  <c:v>69477</c:v>
                </c:pt>
                <c:pt idx="2">
                  <c:v>59668</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55487</c:v>
                </c:pt>
                <c:pt idx="1">
                  <c:v>92192</c:v>
                </c:pt>
                <c:pt idx="2">
                  <c:v>60062</c:v>
                </c:pt>
                <c:pt idx="3">
                  <c:v>38572</c:v>
                </c:pt>
                <c:pt idx="4">
                  <c:v>56160</c:v>
                </c:pt>
              </c:numCache>
            </c:numRef>
          </c:val>
          <c:smooth val="0"/>
        </c:ser>
        <c:dLbls>
          <c:showLegendKey val="0"/>
          <c:showVal val="0"/>
          <c:showCatName val="0"/>
          <c:showSerName val="0"/>
          <c:showPercent val="0"/>
          <c:showBubbleSize val="0"/>
        </c:dLbls>
        <c:marker val="1"/>
        <c:smooth val="0"/>
        <c:axId val="81080320"/>
        <c:axId val="81081856"/>
      </c:lineChart>
      <c:catAx>
        <c:axId val="81080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81856"/>
        <c:crosses val="autoZero"/>
        <c:auto val="1"/>
        <c:lblAlgn val="ctr"/>
        <c:lblOffset val="100"/>
        <c:tickLblSkip val="1"/>
        <c:tickMarkSkip val="1"/>
        <c:noMultiLvlLbl val="0"/>
      </c:catAx>
      <c:valAx>
        <c:axId val="8108185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08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7.03</c:v>
                </c:pt>
                <c:pt idx="1">
                  <c:v>4.13</c:v>
                </c:pt>
                <c:pt idx="2">
                  <c:v>7.53</c:v>
                </c:pt>
                <c:pt idx="3">
                  <c:v>6.67</c:v>
                </c:pt>
                <c:pt idx="4">
                  <c:v>4.2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19.010000000000002</c:v>
                </c:pt>
                <c:pt idx="1">
                  <c:v>18.91</c:v>
                </c:pt>
                <c:pt idx="2">
                  <c:v>18.91</c:v>
                </c:pt>
                <c:pt idx="3">
                  <c:v>18.39</c:v>
                </c:pt>
                <c:pt idx="4">
                  <c:v>18.649999999999999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3829120"/>
        <c:axId val="83831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-1.39</c:v>
                </c:pt>
                <c:pt idx="1">
                  <c:v>-2.8</c:v>
                </c:pt>
                <c:pt idx="2">
                  <c:v>3.42</c:v>
                </c:pt>
                <c:pt idx="3">
                  <c:v>0.08</c:v>
                </c:pt>
                <c:pt idx="4">
                  <c:v>-2.54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3829120"/>
        <c:axId val="83831040"/>
      </c:lineChart>
      <c:catAx>
        <c:axId val="8382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831040"/>
        <c:crosses val="autoZero"/>
        <c:auto val="1"/>
        <c:lblAlgn val="ctr"/>
        <c:lblOffset val="100"/>
        <c:tickLblSkip val="1"/>
        <c:tickMarkSkip val="1"/>
        <c:noMultiLvlLbl val="0"/>
      </c:catAx>
      <c:valAx>
        <c:axId val="83831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2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1.92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0.04</c:v>
                </c:pt>
                <c:pt idx="4">
                  <c:v>#N/A</c:v>
                </c:pt>
                <c:pt idx="5">
                  <c:v>0.05</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0.1</c:v>
                </c:pt>
                <c:pt idx="4">
                  <c:v>#N/A</c:v>
                </c:pt>
                <c:pt idx="5">
                  <c:v>0.15</c:v>
                </c:pt>
                <c:pt idx="6">
                  <c:v>#N/A</c:v>
                </c:pt>
                <c:pt idx="7">
                  <c:v>0.78</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0.48</c:v>
                </c:pt>
                <c:pt idx="2">
                  <c:v>#N/A</c:v>
                </c:pt>
                <c:pt idx="3">
                  <c:v>0.47</c:v>
                </c:pt>
                <c:pt idx="4">
                  <c:v>#N/A</c:v>
                </c:pt>
                <c:pt idx="5">
                  <c:v>0.5</c:v>
                </c:pt>
                <c:pt idx="6">
                  <c:v>#N/A</c:v>
                </c:pt>
                <c:pt idx="7">
                  <c:v>0.7</c:v>
                </c:pt>
                <c:pt idx="8">
                  <c:v>#N/A</c:v>
                </c:pt>
                <c:pt idx="9">
                  <c:v>1.19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2.09</c:v>
                </c:pt>
                <c:pt idx="2">
                  <c:v>#N/A</c:v>
                </c:pt>
                <c:pt idx="3">
                  <c:v>0.69</c:v>
                </c:pt>
                <c:pt idx="4">
                  <c:v>#N/A</c:v>
                </c:pt>
                <c:pt idx="5">
                  <c:v>1.08</c:v>
                </c:pt>
                <c:pt idx="6">
                  <c:v>#N/A</c:v>
                </c:pt>
                <c:pt idx="7">
                  <c:v>0.97</c:v>
                </c:pt>
                <c:pt idx="8">
                  <c:v>#N/A</c:v>
                </c:pt>
                <c:pt idx="9">
                  <c:v>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7.02</c:v>
                </c:pt>
                <c:pt idx="2">
                  <c:v>#N/A</c:v>
                </c:pt>
                <c:pt idx="3">
                  <c:v>4.13</c:v>
                </c:pt>
                <c:pt idx="4">
                  <c:v>#N/A</c:v>
                </c:pt>
                <c:pt idx="5">
                  <c:v>7.53</c:v>
                </c:pt>
                <c:pt idx="6">
                  <c:v>#N/A</c:v>
                </c:pt>
                <c:pt idx="7">
                  <c:v>6.66</c:v>
                </c:pt>
                <c:pt idx="8">
                  <c:v>#N/A</c:v>
                </c:pt>
                <c:pt idx="9">
                  <c:v>4.2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12.72</c:v>
                </c:pt>
                <c:pt idx="2">
                  <c:v>#N/A</c:v>
                </c:pt>
                <c:pt idx="3">
                  <c:v>14.44</c:v>
                </c:pt>
                <c:pt idx="4">
                  <c:v>#N/A</c:v>
                </c:pt>
                <c:pt idx="5">
                  <c:v>16.2</c:v>
                </c:pt>
                <c:pt idx="6">
                  <c:v>#N/A</c:v>
                </c:pt>
                <c:pt idx="7">
                  <c:v>17.63</c:v>
                </c:pt>
                <c:pt idx="8">
                  <c:v>#N/A</c:v>
                </c:pt>
                <c:pt idx="9">
                  <c:v>19.2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751232"/>
        <c:axId val="122757120"/>
      </c:barChart>
      <c:catAx>
        <c:axId val="12275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57120"/>
        <c:crosses val="autoZero"/>
        <c:auto val="1"/>
        <c:lblAlgn val="ctr"/>
        <c:lblOffset val="100"/>
        <c:tickLblSkip val="1"/>
        <c:tickMarkSkip val="1"/>
        <c:noMultiLvlLbl val="0"/>
      </c:catAx>
      <c:valAx>
        <c:axId val="1227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51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786</c:v>
                </c:pt>
                <c:pt idx="5">
                  <c:v>793</c:v>
                </c:pt>
                <c:pt idx="8">
                  <c:v>807</c:v>
                </c:pt>
                <c:pt idx="11">
                  <c:v>820</c:v>
                </c:pt>
                <c:pt idx="14">
                  <c:v>839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81</c:v>
                </c:pt>
                <c:pt idx="3">
                  <c:v>55</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120</c:v>
                </c:pt>
                <c:pt idx="3">
                  <c:v>113</c:v>
                </c:pt>
                <c:pt idx="6">
                  <c:v>118</c:v>
                </c:pt>
                <c:pt idx="9">
                  <c:v>119</c:v>
                </c:pt>
                <c:pt idx="12">
                  <c:v>114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372</c:v>
                </c:pt>
                <c:pt idx="3">
                  <c:v>352</c:v>
                </c:pt>
                <c:pt idx="6">
                  <c:v>358</c:v>
                </c:pt>
                <c:pt idx="9">
                  <c:v>328</c:v>
                </c:pt>
                <c:pt idx="12">
                  <c:v>365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620</c:v>
                </c:pt>
                <c:pt idx="3">
                  <c:v>606</c:v>
                </c:pt>
                <c:pt idx="6">
                  <c:v>564</c:v>
                </c:pt>
                <c:pt idx="9">
                  <c:v>511</c:v>
                </c:pt>
                <c:pt idx="12">
                  <c:v>592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3131392"/>
        <c:axId val="12313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333</c:v>
                </c:pt>
                <c:pt idx="5">
                  <c:v>#N/A</c:v>
                </c:pt>
                <c:pt idx="6">
                  <c:v>#N/A</c:v>
                </c:pt>
                <c:pt idx="7">
                  <c:v>233</c:v>
                </c:pt>
                <c:pt idx="8">
                  <c:v>#N/A</c:v>
                </c:pt>
                <c:pt idx="9">
                  <c:v>#N/A</c:v>
                </c:pt>
                <c:pt idx="10">
                  <c:v>138</c:v>
                </c:pt>
                <c:pt idx="11">
                  <c:v>#N/A</c:v>
                </c:pt>
                <c:pt idx="12">
                  <c:v>#N/A</c:v>
                </c:pt>
                <c:pt idx="13">
                  <c:v>232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3131392"/>
        <c:axId val="123133312"/>
      </c:lineChart>
      <c:catAx>
        <c:axId val="1231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33312"/>
        <c:crosses val="autoZero"/>
        <c:auto val="1"/>
        <c:lblAlgn val="ctr"/>
        <c:lblOffset val="100"/>
        <c:tickLblSkip val="1"/>
        <c:tickMarkSkip val="1"/>
        <c:noMultiLvlLbl val="0"/>
      </c:catAx>
      <c:valAx>
        <c:axId val="12313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10771</c:v>
                </c:pt>
                <c:pt idx="5">
                  <c:v>11148</c:v>
                </c:pt>
                <c:pt idx="8">
                  <c:v>11201</c:v>
                </c:pt>
                <c:pt idx="11">
                  <c:v>10833</c:v>
                </c:pt>
                <c:pt idx="14">
                  <c:v>10756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2333</c:v>
                </c:pt>
                <c:pt idx="5">
                  <c:v>2322</c:v>
                </c:pt>
                <c:pt idx="8">
                  <c:v>2374</c:v>
                </c:pt>
                <c:pt idx="11">
                  <c:v>2447</c:v>
                </c:pt>
                <c:pt idx="14">
                  <c:v>2455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1906</c:v>
                </c:pt>
                <c:pt idx="3">
                  <c:v>1890</c:v>
                </c:pt>
                <c:pt idx="6">
                  <c:v>1641</c:v>
                </c:pt>
                <c:pt idx="9">
                  <c:v>1409</c:v>
                </c:pt>
                <c:pt idx="12">
                  <c:v>1834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816</c:v>
                </c:pt>
                <c:pt idx="3">
                  <c:v>722</c:v>
                </c:pt>
                <c:pt idx="6">
                  <c:v>741</c:v>
                </c:pt>
                <c:pt idx="9">
                  <c:v>662</c:v>
                </c:pt>
                <c:pt idx="12">
                  <c:v>576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6525</c:v>
                </c:pt>
                <c:pt idx="3">
                  <c:v>5587</c:v>
                </c:pt>
                <c:pt idx="6">
                  <c:v>5271</c:v>
                </c:pt>
                <c:pt idx="9">
                  <c:v>4902</c:v>
                </c:pt>
                <c:pt idx="12">
                  <c:v>5126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218</c:v>
                </c:pt>
                <c:pt idx="3">
                  <c:v>43</c:v>
                </c:pt>
                <c:pt idx="6">
                  <c:v>25</c:v>
                </c:pt>
                <c:pt idx="9">
                  <c:v>91</c:v>
                </c:pt>
                <c:pt idx="12">
                  <c:v>91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7190</c:v>
                </c:pt>
                <c:pt idx="3">
                  <c:v>8085</c:v>
                </c:pt>
                <c:pt idx="6">
                  <c:v>8256</c:v>
                </c:pt>
                <c:pt idx="9">
                  <c:v>8319</c:v>
                </c:pt>
                <c:pt idx="12">
                  <c:v>8643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2724736"/>
        <c:axId val="122726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3550</c:v>
                </c:pt>
                <c:pt idx="2">
                  <c:v>#N/A</c:v>
                </c:pt>
                <c:pt idx="3">
                  <c:v>#N/A</c:v>
                </c:pt>
                <c:pt idx="4">
                  <c:v>2857</c:v>
                </c:pt>
                <c:pt idx="5">
                  <c:v>#N/A</c:v>
                </c:pt>
                <c:pt idx="6">
                  <c:v>#N/A</c:v>
                </c:pt>
                <c:pt idx="7">
                  <c:v>2359</c:v>
                </c:pt>
                <c:pt idx="8">
                  <c:v>#N/A</c:v>
                </c:pt>
                <c:pt idx="9">
                  <c:v>#N/A</c:v>
                </c:pt>
                <c:pt idx="10">
                  <c:v>2103</c:v>
                </c:pt>
                <c:pt idx="11">
                  <c:v>#N/A</c:v>
                </c:pt>
                <c:pt idx="12">
                  <c:v>#N/A</c:v>
                </c:pt>
                <c:pt idx="13">
                  <c:v>3059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2724736"/>
        <c:axId val="122726656"/>
      </c:lineChart>
      <c:catAx>
        <c:axId val="12272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726656"/>
        <c:crosses val="autoZero"/>
        <c:auto val="1"/>
        <c:lblAlgn val="ctr"/>
        <c:lblOffset val="100"/>
        <c:tickLblSkip val="1"/>
        <c:tickMarkSkip val="1"/>
        <c:noMultiLvlLbl val="0"/>
      </c:catAx>
      <c:valAx>
        <c:axId val="122726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2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1852288"/>
        <c:axId val="101854208"/>
      </c:scatterChart>
      <c:valAx>
        <c:axId val="1018522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54208"/>
        <c:crosses val="autoZero"/>
        <c:crossBetween val="midCat"/>
      </c:valAx>
      <c:valAx>
        <c:axId val="101854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852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8.6</c:v>
                </c:pt>
                <c:pt idx="2">
                  <c:v>6.7</c:v>
                </c:pt>
                <c:pt idx="3">
                  <c:v>4.8</c:v>
                </c:pt>
                <c:pt idx="4">
                  <c:v>4.4000000000000004</c:v>
                </c:pt>
              </c:numCache>
            </c:numRef>
          </c:xVal>
          <c:yVal>
            <c:numRef>
              <c:f>公会計指標分析・財政指標組合せ分析表!$K$73:$O$73</c:f>
              <c:numCache>
                <c:formatCode>#,##0.0;"▲ "#,##0.0</c:formatCode>
                <c:ptCount val="5"/>
                <c:pt idx="0">
                  <c:v>74.099999999999994</c:v>
                </c:pt>
                <c:pt idx="1">
                  <c:v>59.2</c:v>
                </c:pt>
                <c:pt idx="2">
                  <c:v>49</c:v>
                </c:pt>
                <c:pt idx="3">
                  <c:v>42.3</c:v>
                </c:pt>
                <c:pt idx="4">
                  <c:v>62.8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9.4</c:v>
                </c:pt>
                <c:pt idx="2">
                  <c:v>8.1</c:v>
                </c:pt>
                <c:pt idx="3">
                  <c:v>7.1</c:v>
                </c:pt>
                <c:pt idx="4">
                  <c:v>6.6</c:v>
                </c:pt>
              </c:numCache>
            </c:numRef>
          </c:xVal>
          <c:yVal>
            <c:numRef>
              <c:f>公会計指標分析・財政指標組合せ分析表!$K$77:$O$77</c:f>
              <c:numCache>
                <c:formatCode>#,##0.0;"▲ "#,##0.0</c:formatCode>
                <c:ptCount val="5"/>
                <c:pt idx="0">
                  <c:v>43</c:v>
                </c:pt>
                <c:pt idx="1">
                  <c:v>37</c:v>
                </c:pt>
                <c:pt idx="2">
                  <c:v>27.8</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915648"/>
        <c:axId val="119917568"/>
      </c:scatterChart>
      <c:valAx>
        <c:axId val="119915648"/>
        <c:scaling>
          <c:orientation val="minMax"/>
          <c:max val="11.4"/>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917568"/>
        <c:crosses val="autoZero"/>
        <c:crossBetween val="midCat"/>
      </c:valAx>
      <c:valAx>
        <c:axId val="119917568"/>
        <c:scaling>
          <c:orientation val="minMax"/>
          <c:max val="8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15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年度の学校教育施設（日野中学校給食室）の整備や役場庁舎耐震改修事業の元金償還が開始したことから昨年度と比べると増額している。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公営企業債の元利償還金に対する繰入金は、公営企業等への繰出基準に左右されるため、年度により数値変動はあるものの、残高は減少傾向にあり、今後も減少を見込んでいる。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算入公債費等は、臨時財政対策債の借入れが増加していることから今後も増加傾向にあると考える。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一般会計等に係る地方債の現在高が増加しているのは、臨時財政対策債の残高が増加していることが要因である。</a:t>
          </a:r>
        </a:p>
        <a:p>
          <a:r>
            <a:rPr kumimoji="1" lang="ja-JP" altLang="en-US" sz="1400">
              <a:latin typeface="ＭＳ ゴシック" pitchFamily="49" charset="-128"/>
              <a:ea typeface="ＭＳ ゴシック" pitchFamily="49" charset="-128"/>
            </a:rPr>
            <a:t>退職手当負担見込額は退職者の補充等による職員の大幅な採用によりに増額に転じている。</a:t>
          </a:r>
        </a:p>
        <a:p>
          <a:r>
            <a:rPr kumimoji="1" lang="ja-JP" altLang="en-US" sz="1400">
              <a:latin typeface="ＭＳ ゴシック" pitchFamily="49" charset="-128"/>
              <a:ea typeface="ＭＳ ゴシック" pitchFamily="49" charset="-128"/>
            </a:rPr>
            <a:t>充当可能基金は、定期的に基金の積み増しをしており増加傾向にある。今後も基金の積み増しに努めたい。</a:t>
          </a:r>
        </a:p>
        <a:p>
          <a:r>
            <a:rPr kumimoji="1" lang="ja-JP" altLang="en-US" sz="1400">
              <a:latin typeface="ＭＳ ゴシック" pitchFamily="49" charset="-128"/>
              <a:ea typeface="ＭＳ ゴシック" pitchFamily="49" charset="-128"/>
            </a:rPr>
            <a:t>基準財政需要額算入見込額は公債費の減税補填債償還費の算入の終了等により、減額している。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0.68</a:t>
          </a:r>
          <a:r>
            <a:rPr kumimoji="1" lang="ja-JP" altLang="en-US" sz="1300">
              <a:latin typeface="ＭＳ Ｐゴシック"/>
            </a:rPr>
            <a:t>となり前年度に比べ</a:t>
          </a:r>
          <a:r>
            <a:rPr kumimoji="1" lang="en-US" altLang="ja-JP" sz="1300">
              <a:latin typeface="ＭＳ Ｐゴシック"/>
            </a:rPr>
            <a:t>0.01</a:t>
          </a:r>
          <a:r>
            <a:rPr kumimoji="1" lang="ja-JP" altLang="en-US" sz="1300">
              <a:latin typeface="ＭＳ Ｐゴシック"/>
            </a:rPr>
            <a:t>改善した。</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）と比較すると数値は高いが、滋賀県平均（</a:t>
          </a:r>
          <a:r>
            <a:rPr kumimoji="1" lang="en-US" altLang="ja-JP" sz="1300">
              <a:latin typeface="ＭＳ Ｐゴシック"/>
            </a:rPr>
            <a:t>0.70</a:t>
          </a:r>
          <a:r>
            <a:rPr kumimoji="1" lang="ja-JP" altLang="en-US" sz="1300">
              <a:latin typeface="ＭＳ Ｐゴシック"/>
            </a:rPr>
            <a:t>）と比較すると</a:t>
          </a:r>
          <a:r>
            <a:rPr kumimoji="1" lang="en-US" altLang="ja-JP" sz="1300">
              <a:latin typeface="ＭＳ Ｐゴシック"/>
            </a:rPr>
            <a:t>0.02</a:t>
          </a:r>
          <a:r>
            <a:rPr kumimoji="1" lang="ja-JP" altLang="en-US" sz="1300">
              <a:latin typeface="ＭＳ Ｐゴシック"/>
            </a:rPr>
            <a:t>低い。また、類似団体と比較すると同数となった。</a:t>
          </a:r>
          <a:endParaRPr kumimoji="1" lang="en-US" altLang="ja-JP" sz="1300">
            <a:latin typeface="ＭＳ Ｐゴシック"/>
          </a:endParaRPr>
        </a:p>
        <a:p>
          <a:r>
            <a:rPr kumimoji="1" lang="ja-JP" altLang="en-US" sz="1300">
              <a:latin typeface="ＭＳ Ｐゴシック"/>
            </a:rPr>
            <a:t>三ヵ年平均は改善しているものの、単年度では悪化している。要因として、基準財政収入額では法人税率引き下げにより減、基準財政需要額では国勢調査における人口減により単年度の財政力指数は微減となった。</a:t>
          </a:r>
          <a:endParaRPr kumimoji="1" lang="en-US" altLang="ja-JP" sz="1300">
            <a:latin typeface="ＭＳ Ｐゴシック"/>
          </a:endParaRPr>
        </a:p>
        <a:p>
          <a:r>
            <a:rPr kumimoji="1" lang="ja-JP" altLang="en-US" sz="1300">
              <a:latin typeface="ＭＳ Ｐゴシック"/>
            </a:rPr>
            <a:t>今後の見通しとして基準財政収入額の増は見込めないが、基準財政需要額では公債費の増加が考えられ、財政力指数の低下が予測される。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92428</xdr:rowOff>
    </xdr:to>
    <xdr:cxnSp macro="">
      <xdr:nvCxnSpPr>
        <xdr:cNvPr id="68" name="直線コネクタ 67"/>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92428</xdr:rowOff>
    </xdr:to>
    <xdr:cxnSp macro="">
      <xdr:nvCxnSpPr>
        <xdr:cNvPr id="71" name="直線コネクタ 70"/>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4" name="直線コネクタ 73"/>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5" name="フローチャート : 判断 74"/>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6" name="テキスト ボックス 75"/>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9" name="円/楕円 88"/>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90" name="テキスト ボックス 89"/>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5" name="円/楕円 94"/>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6" name="テキスト ボックス 95"/>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財政の弾力性を示す経常収支比率は</a:t>
          </a:r>
          <a:r>
            <a:rPr kumimoji="1" lang="en-US" altLang="ja-JP" sz="1300">
              <a:latin typeface="ＭＳ Ｐゴシック"/>
            </a:rPr>
            <a:t>88.2%</a:t>
          </a:r>
          <a:r>
            <a:rPr kumimoji="1" lang="ja-JP" altLang="en-US" sz="1300">
              <a:latin typeface="ＭＳ Ｐゴシック"/>
            </a:rPr>
            <a:t>となり、前年度と比較すると</a:t>
          </a:r>
          <a:r>
            <a:rPr kumimoji="1" lang="en-US" altLang="ja-JP" sz="1300">
              <a:latin typeface="ＭＳ Ｐゴシック"/>
            </a:rPr>
            <a:t>1.2</a:t>
          </a:r>
          <a:r>
            <a:rPr kumimoji="1" lang="ja-JP" altLang="en-US" sz="1300">
              <a:latin typeface="ＭＳ Ｐゴシック"/>
            </a:rPr>
            <a:t>ポイント悪化している。全国平均（</a:t>
          </a:r>
          <a:r>
            <a:rPr kumimoji="1" lang="en-US" altLang="ja-JP" sz="1300">
              <a:latin typeface="ＭＳ Ｐゴシック"/>
            </a:rPr>
            <a:t>92.5%</a:t>
          </a:r>
          <a:r>
            <a:rPr kumimoji="1" lang="ja-JP" altLang="en-US" sz="1300">
              <a:latin typeface="ＭＳ Ｐゴシック"/>
            </a:rPr>
            <a:t>）と比べると</a:t>
          </a:r>
          <a:r>
            <a:rPr kumimoji="1" lang="en-US" altLang="ja-JP" sz="1300">
              <a:latin typeface="ＭＳ Ｐゴシック"/>
            </a:rPr>
            <a:t>4.3</a:t>
          </a:r>
          <a:r>
            <a:rPr kumimoji="1" lang="ja-JP" altLang="en-US" sz="1300">
              <a:latin typeface="ＭＳ Ｐゴシック"/>
            </a:rPr>
            <a:t>ポイント、滋賀県平均（</a:t>
          </a:r>
          <a:r>
            <a:rPr kumimoji="1" lang="en-US" altLang="ja-JP" sz="1300">
              <a:latin typeface="ＭＳ Ｐゴシック"/>
            </a:rPr>
            <a:t>91.6</a:t>
          </a:r>
          <a:r>
            <a:rPr kumimoji="1" lang="ja-JP" altLang="en-US" sz="1300">
              <a:latin typeface="ＭＳ Ｐゴシック"/>
            </a:rPr>
            <a:t>）と比べると</a:t>
          </a:r>
          <a:r>
            <a:rPr kumimoji="1" lang="en-US" altLang="ja-JP" sz="1300">
              <a:latin typeface="ＭＳ Ｐゴシック"/>
            </a:rPr>
            <a:t>3.4</a:t>
          </a:r>
          <a:r>
            <a:rPr kumimoji="1" lang="ja-JP" altLang="en-US" sz="1300">
              <a:latin typeface="ＭＳ Ｐゴシック"/>
            </a:rPr>
            <a:t>ポイント低い。また、類似団体平均（</a:t>
          </a:r>
          <a:r>
            <a:rPr kumimoji="1" lang="en-US" altLang="ja-JP" sz="1300">
              <a:latin typeface="ＭＳ Ｐゴシック"/>
            </a:rPr>
            <a:t>86.3%</a:t>
          </a:r>
          <a:r>
            <a:rPr kumimoji="1" lang="ja-JP" altLang="en-US" sz="1300">
              <a:latin typeface="ＭＳ Ｐゴシック"/>
            </a:rPr>
            <a:t>）と比べると</a:t>
          </a:r>
          <a:r>
            <a:rPr kumimoji="1" lang="en-US" altLang="ja-JP" sz="1300">
              <a:latin typeface="ＭＳ Ｐゴシック"/>
            </a:rPr>
            <a:t>1.9</a:t>
          </a:r>
          <a:r>
            <a:rPr kumimoji="1" lang="ja-JP" altLang="en-US" sz="1300">
              <a:latin typeface="ＭＳ Ｐゴシック"/>
            </a:rPr>
            <a:t>ポイント高い。</a:t>
          </a:r>
          <a:endParaRPr kumimoji="1" lang="en-US" altLang="ja-JP" sz="1300">
            <a:latin typeface="ＭＳ Ｐゴシック"/>
          </a:endParaRPr>
        </a:p>
        <a:p>
          <a:r>
            <a:rPr kumimoji="1" lang="ja-JP" altLang="en-US" sz="1300">
              <a:latin typeface="ＭＳ Ｐゴシック"/>
            </a:rPr>
            <a:t>主な要因として、社会保障関係経費の増加や行政情報システムクラウド共同利用による需用費の増加が考えられる。</a:t>
          </a:r>
          <a:endParaRPr kumimoji="1" lang="en-US" altLang="ja-JP" sz="1300">
            <a:latin typeface="ＭＳ Ｐゴシック"/>
          </a:endParaRPr>
        </a:p>
        <a:p>
          <a:r>
            <a:rPr kumimoji="1" lang="ja-JP" altLang="en-US" sz="1300">
              <a:latin typeface="ＭＳ Ｐゴシック"/>
            </a:rPr>
            <a:t>財政の硬直化を招かないよう、引き続き事務事業の見直しや経常経費の削減に努める。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90170</xdr:rowOff>
    </xdr:from>
    <xdr:to>
      <xdr:col>7</xdr:col>
      <xdr:colOff>152400</xdr:colOff>
      <xdr:row>63</xdr:row>
      <xdr:rowOff>148082</xdr:rowOff>
    </xdr:to>
    <xdr:cxnSp macro="">
      <xdr:nvCxnSpPr>
        <xdr:cNvPr id="129" name="直線コネクタ 128"/>
        <xdr:cNvCxnSpPr/>
      </xdr:nvCxnSpPr>
      <xdr:spPr>
        <a:xfrm>
          <a:off x="4114800" y="1089152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109474</xdr:rowOff>
    </xdr:to>
    <xdr:cxnSp macro="">
      <xdr:nvCxnSpPr>
        <xdr:cNvPr id="132" name="直線コネクタ 131"/>
        <xdr:cNvCxnSpPr/>
      </xdr:nvCxnSpPr>
      <xdr:spPr>
        <a:xfrm flipV="1">
          <a:off x="3225800" y="1089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109474</xdr:rowOff>
    </xdr:to>
    <xdr:cxnSp macro="">
      <xdr:nvCxnSpPr>
        <xdr:cNvPr id="135" name="直線コネクタ 134"/>
        <xdr:cNvCxnSpPr/>
      </xdr:nvCxnSpPr>
      <xdr:spPr>
        <a:xfrm>
          <a:off x="2336800" y="1077087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6" name="フローチャート : 判断 135"/>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7" name="テキスト ボックス 136"/>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64</xdr:row>
      <xdr:rowOff>762</xdr:rowOff>
    </xdr:to>
    <xdr:cxnSp macro="">
      <xdr:nvCxnSpPr>
        <xdr:cNvPr id="138" name="直線コネクタ 137"/>
        <xdr:cNvCxnSpPr/>
      </xdr:nvCxnSpPr>
      <xdr:spPr>
        <a:xfrm flipV="1">
          <a:off x="1447800" y="10770870"/>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1" name="フローチャート : 判断 140"/>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2" name="テキスト ボックス 141"/>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97282</xdr:rowOff>
    </xdr:from>
    <xdr:to>
      <xdr:col>7</xdr:col>
      <xdr:colOff>203200</xdr:colOff>
      <xdr:row>64</xdr:row>
      <xdr:rowOff>27432</xdr:rowOff>
    </xdr:to>
    <xdr:sp macro="" textlink="">
      <xdr:nvSpPr>
        <xdr:cNvPr id="148" name="円/楕円 147"/>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69359</xdr:rowOff>
    </xdr:from>
    <xdr:ext cx="762000" cy="259045"/>
    <xdr:sp macro="" textlink="">
      <xdr:nvSpPr>
        <xdr:cNvPr id="149"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50" name="円/楕円 149"/>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51" name="テキスト ボックス 150"/>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58674</xdr:rowOff>
    </xdr:from>
    <xdr:to>
      <xdr:col>4</xdr:col>
      <xdr:colOff>533400</xdr:colOff>
      <xdr:row>63</xdr:row>
      <xdr:rowOff>160274</xdr:rowOff>
    </xdr:to>
    <xdr:sp macro="" textlink="">
      <xdr:nvSpPr>
        <xdr:cNvPr id="152" name="円/楕円 151"/>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53" name="テキスト ボックス 152"/>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4" name="円/楕円 153"/>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5" name="テキスト ボックス 154"/>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6" name="円/楕円 155"/>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36339</xdr:rowOff>
    </xdr:from>
    <xdr:ext cx="762000" cy="259045"/>
    <xdr:sp macro="" textlink="">
      <xdr:nvSpPr>
        <xdr:cNvPr id="157" name="テキスト ボックス 156"/>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人口一人当たりの人件費、物件費の合計は</a:t>
          </a:r>
          <a:r>
            <a:rPr kumimoji="1" lang="en-US" altLang="ja-JP" sz="1300">
              <a:latin typeface="ＭＳ Ｐゴシック"/>
            </a:rPr>
            <a:t>128,690</a:t>
          </a:r>
          <a:r>
            <a:rPr kumimoji="1" lang="ja-JP" altLang="en-US" sz="1300">
              <a:latin typeface="ＭＳ Ｐゴシック"/>
            </a:rPr>
            <a:t>円となり、全国平均（</a:t>
          </a:r>
          <a:r>
            <a:rPr kumimoji="1" lang="en-US" altLang="ja-JP" sz="1300">
              <a:latin typeface="ＭＳ Ｐゴシック"/>
            </a:rPr>
            <a:t>123,135</a:t>
          </a:r>
          <a:r>
            <a:rPr kumimoji="1" lang="ja-JP" altLang="en-US" sz="1300">
              <a:latin typeface="ＭＳ Ｐゴシック"/>
            </a:rPr>
            <a:t>円）や滋賀県平均（</a:t>
          </a:r>
          <a:r>
            <a:rPr kumimoji="1" lang="en-US" altLang="ja-JP" sz="1300">
              <a:latin typeface="ＭＳ Ｐゴシック"/>
            </a:rPr>
            <a:t>121,070</a:t>
          </a:r>
          <a:r>
            <a:rPr kumimoji="1" lang="ja-JP" altLang="en-US" sz="1300">
              <a:latin typeface="ＭＳ Ｐゴシック"/>
            </a:rPr>
            <a:t>円）と比較すると上回っているが、類似団体（</a:t>
          </a:r>
          <a:r>
            <a:rPr kumimoji="1" lang="en-US" altLang="ja-JP" sz="1300">
              <a:latin typeface="ＭＳ Ｐゴシック"/>
            </a:rPr>
            <a:t>143,299</a:t>
          </a:r>
          <a:r>
            <a:rPr kumimoji="1" lang="ja-JP" altLang="en-US" sz="1300">
              <a:latin typeface="ＭＳ Ｐゴシック"/>
            </a:rPr>
            <a:t>円）と比較すると下回っている。</a:t>
          </a:r>
          <a:endParaRPr kumimoji="1" lang="en-US" altLang="ja-JP" sz="1300">
            <a:latin typeface="ＭＳ Ｐゴシック"/>
          </a:endParaRPr>
        </a:p>
        <a:p>
          <a:r>
            <a:rPr kumimoji="1" lang="ja-JP" altLang="en-US" sz="1300">
              <a:latin typeface="ＭＳ Ｐゴシック"/>
            </a:rPr>
            <a:t>物件費では行政情報システムクラウド共同利用等により</a:t>
          </a:r>
          <a:r>
            <a:rPr kumimoji="1" lang="en-US" altLang="ja-JP" sz="1300">
              <a:latin typeface="ＭＳ Ｐゴシック"/>
            </a:rPr>
            <a:t>700</a:t>
          </a:r>
          <a:r>
            <a:rPr kumimoji="1" lang="ja-JP" altLang="en-US" sz="1300">
              <a:latin typeface="ＭＳ Ｐゴシック"/>
            </a:rPr>
            <a:t>万円、人件費では人事院勧告制度により</a:t>
          </a:r>
          <a:r>
            <a:rPr kumimoji="1" lang="en-US" altLang="ja-JP" sz="1300">
              <a:latin typeface="ＭＳ Ｐゴシック"/>
            </a:rPr>
            <a:t>500</a:t>
          </a:r>
          <a:r>
            <a:rPr kumimoji="1" lang="ja-JP" altLang="en-US" sz="1300">
              <a:latin typeface="ＭＳ Ｐゴシック"/>
            </a:rPr>
            <a:t>万円程度それぞれ増加している。このような中、当町の人口は減少傾向にあり、人口一人当たりに占める経費は増加傾向にあるものと考えている。</a:t>
          </a:r>
          <a:endParaRPr kumimoji="1" lang="en-US" altLang="ja-JP" sz="1300">
            <a:latin typeface="ＭＳ Ｐゴシック"/>
          </a:endParaRPr>
        </a:p>
        <a:p>
          <a:r>
            <a:rPr kumimoji="1" lang="ja-JP" altLang="en-US" sz="1300">
              <a:latin typeface="ＭＳ Ｐゴシック"/>
            </a:rPr>
            <a:t>引き続き事務事業の見直しを行い、経費の削減に努める。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82707</xdr:rowOff>
    </xdr:from>
    <xdr:to>
      <xdr:col>7</xdr:col>
      <xdr:colOff>152400</xdr:colOff>
      <xdr:row>81</xdr:row>
      <xdr:rowOff>85733</xdr:rowOff>
    </xdr:to>
    <xdr:cxnSp macro="">
      <xdr:nvCxnSpPr>
        <xdr:cNvPr id="191" name="直線コネクタ 190"/>
        <xdr:cNvCxnSpPr/>
      </xdr:nvCxnSpPr>
      <xdr:spPr>
        <a:xfrm>
          <a:off x="4114800" y="13970157"/>
          <a:ext cx="83820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70511</xdr:rowOff>
    </xdr:from>
    <xdr:ext cx="762000" cy="259045"/>
    <xdr:sp macro="" textlink="">
      <xdr:nvSpPr>
        <xdr:cNvPr id="192" name="人件費・物件費等の状況平均値テキスト"/>
        <xdr:cNvSpPr txBox="1"/>
      </xdr:nvSpPr>
      <xdr:spPr>
        <a:xfrm>
          <a:off x="5041900" y="13957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80990</xdr:rowOff>
    </xdr:from>
    <xdr:to>
      <xdr:col>6</xdr:col>
      <xdr:colOff>0</xdr:colOff>
      <xdr:row>81</xdr:row>
      <xdr:rowOff>82707</xdr:rowOff>
    </xdr:to>
    <xdr:cxnSp macro="">
      <xdr:nvCxnSpPr>
        <xdr:cNvPr id="194" name="直線コネクタ 193"/>
        <xdr:cNvCxnSpPr/>
      </xdr:nvCxnSpPr>
      <xdr:spPr>
        <a:xfrm>
          <a:off x="3225800" y="13968440"/>
          <a:ext cx="8890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69918</xdr:rowOff>
    </xdr:from>
    <xdr:to>
      <xdr:col>4</xdr:col>
      <xdr:colOff>482600</xdr:colOff>
      <xdr:row>81</xdr:row>
      <xdr:rowOff>80990</xdr:rowOff>
    </xdr:to>
    <xdr:cxnSp macro="">
      <xdr:nvCxnSpPr>
        <xdr:cNvPr id="197" name="直線コネクタ 196"/>
        <xdr:cNvCxnSpPr/>
      </xdr:nvCxnSpPr>
      <xdr:spPr>
        <a:xfrm>
          <a:off x="2336800" y="13957368"/>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17413</xdr:rowOff>
    </xdr:from>
    <xdr:to>
      <xdr:col>4</xdr:col>
      <xdr:colOff>533400</xdr:colOff>
      <xdr:row>81</xdr:row>
      <xdr:rowOff>119013</xdr:rowOff>
    </xdr:to>
    <xdr:sp macro="" textlink="">
      <xdr:nvSpPr>
        <xdr:cNvPr id="198" name="フローチャート : 判断 197"/>
        <xdr:cNvSpPr/>
      </xdr:nvSpPr>
      <xdr:spPr>
        <a:xfrm>
          <a:off x="3175000" y="139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129190</xdr:rowOff>
    </xdr:from>
    <xdr:ext cx="762000" cy="259045"/>
    <xdr:sp macro="" textlink="">
      <xdr:nvSpPr>
        <xdr:cNvPr id="199" name="テキスト ボックス 198"/>
        <xdr:cNvSpPr txBox="1"/>
      </xdr:nvSpPr>
      <xdr:spPr>
        <a:xfrm>
          <a:off x="2844800" y="1367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68993</xdr:rowOff>
    </xdr:from>
    <xdr:to>
      <xdr:col>3</xdr:col>
      <xdr:colOff>279400</xdr:colOff>
      <xdr:row>81</xdr:row>
      <xdr:rowOff>69918</xdr:rowOff>
    </xdr:to>
    <xdr:cxnSp macro="">
      <xdr:nvCxnSpPr>
        <xdr:cNvPr id="200" name="直線コネクタ 199"/>
        <xdr:cNvCxnSpPr/>
      </xdr:nvCxnSpPr>
      <xdr:spPr>
        <a:xfrm>
          <a:off x="1447800" y="13956443"/>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9339</xdr:rowOff>
    </xdr:from>
    <xdr:to>
      <xdr:col>3</xdr:col>
      <xdr:colOff>330200</xdr:colOff>
      <xdr:row>81</xdr:row>
      <xdr:rowOff>110939</xdr:rowOff>
    </xdr:to>
    <xdr:sp macro="" textlink="">
      <xdr:nvSpPr>
        <xdr:cNvPr id="201" name="フローチャート : 判断 200"/>
        <xdr:cNvSpPr/>
      </xdr:nvSpPr>
      <xdr:spPr>
        <a:xfrm>
          <a:off x="2286000" y="1389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121116</xdr:rowOff>
    </xdr:from>
    <xdr:ext cx="762000" cy="259045"/>
    <xdr:sp macro="" textlink="">
      <xdr:nvSpPr>
        <xdr:cNvPr id="202" name="テキスト ボックス 201"/>
        <xdr:cNvSpPr txBox="1"/>
      </xdr:nvSpPr>
      <xdr:spPr>
        <a:xfrm>
          <a:off x="1955800" y="136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9647</xdr:rowOff>
    </xdr:from>
    <xdr:to>
      <xdr:col>2</xdr:col>
      <xdr:colOff>127000</xdr:colOff>
      <xdr:row>81</xdr:row>
      <xdr:rowOff>111247</xdr:rowOff>
    </xdr:to>
    <xdr:sp macro="" textlink="">
      <xdr:nvSpPr>
        <xdr:cNvPr id="203" name="フローチャート : 判断 202"/>
        <xdr:cNvSpPr/>
      </xdr:nvSpPr>
      <xdr:spPr>
        <a:xfrm>
          <a:off x="1397000" y="138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121424</xdr:rowOff>
    </xdr:from>
    <xdr:ext cx="762000" cy="259045"/>
    <xdr:sp macro="" textlink="">
      <xdr:nvSpPr>
        <xdr:cNvPr id="204" name="テキスト ボックス 203"/>
        <xdr:cNvSpPr txBox="1"/>
      </xdr:nvSpPr>
      <xdr:spPr>
        <a:xfrm>
          <a:off x="1066800" y="1366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34933</xdr:rowOff>
    </xdr:from>
    <xdr:to>
      <xdr:col>7</xdr:col>
      <xdr:colOff>203200</xdr:colOff>
      <xdr:row>81</xdr:row>
      <xdr:rowOff>136533</xdr:rowOff>
    </xdr:to>
    <xdr:sp macro="" textlink="">
      <xdr:nvSpPr>
        <xdr:cNvPr id="210" name="円/楕円 209"/>
        <xdr:cNvSpPr/>
      </xdr:nvSpPr>
      <xdr:spPr>
        <a:xfrm>
          <a:off x="4902200" y="139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127660</xdr:rowOff>
    </xdr:from>
    <xdr:ext cx="762000" cy="259045"/>
    <xdr:sp macro="" textlink="">
      <xdr:nvSpPr>
        <xdr:cNvPr id="211" name="人件費・物件費等の状況該当値テキスト"/>
        <xdr:cNvSpPr txBox="1"/>
      </xdr:nvSpPr>
      <xdr:spPr>
        <a:xfrm>
          <a:off x="5041900" y="138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128,690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31907</xdr:rowOff>
    </xdr:from>
    <xdr:to>
      <xdr:col>6</xdr:col>
      <xdr:colOff>50800</xdr:colOff>
      <xdr:row>81</xdr:row>
      <xdr:rowOff>133507</xdr:rowOff>
    </xdr:to>
    <xdr:sp macro="" textlink="">
      <xdr:nvSpPr>
        <xdr:cNvPr id="212" name="円/楕円 211"/>
        <xdr:cNvSpPr/>
      </xdr:nvSpPr>
      <xdr:spPr>
        <a:xfrm>
          <a:off x="4064000" y="139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143684</xdr:rowOff>
    </xdr:from>
    <xdr:ext cx="736600" cy="259045"/>
    <xdr:sp macro="" textlink="">
      <xdr:nvSpPr>
        <xdr:cNvPr id="213" name="テキスト ボックス 212"/>
        <xdr:cNvSpPr txBox="1"/>
      </xdr:nvSpPr>
      <xdr:spPr>
        <a:xfrm>
          <a:off x="3733800" y="1368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30190</xdr:rowOff>
    </xdr:from>
    <xdr:to>
      <xdr:col>4</xdr:col>
      <xdr:colOff>533400</xdr:colOff>
      <xdr:row>81</xdr:row>
      <xdr:rowOff>131790</xdr:rowOff>
    </xdr:to>
    <xdr:sp macro="" textlink="">
      <xdr:nvSpPr>
        <xdr:cNvPr id="214" name="円/楕円 213"/>
        <xdr:cNvSpPr/>
      </xdr:nvSpPr>
      <xdr:spPr>
        <a:xfrm>
          <a:off x="3175000" y="139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116567</xdr:rowOff>
    </xdr:from>
    <xdr:ext cx="762000" cy="259045"/>
    <xdr:sp macro="" textlink="">
      <xdr:nvSpPr>
        <xdr:cNvPr id="215" name="テキスト ボックス 214"/>
        <xdr:cNvSpPr txBox="1"/>
      </xdr:nvSpPr>
      <xdr:spPr>
        <a:xfrm>
          <a:off x="2844800" y="1400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19118</xdr:rowOff>
    </xdr:from>
    <xdr:to>
      <xdr:col>3</xdr:col>
      <xdr:colOff>330200</xdr:colOff>
      <xdr:row>81</xdr:row>
      <xdr:rowOff>120718</xdr:rowOff>
    </xdr:to>
    <xdr:sp macro="" textlink="">
      <xdr:nvSpPr>
        <xdr:cNvPr id="216" name="円/楕円 215"/>
        <xdr:cNvSpPr/>
      </xdr:nvSpPr>
      <xdr:spPr>
        <a:xfrm>
          <a:off x="2286000" y="1390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105495</xdr:rowOff>
    </xdr:from>
    <xdr:ext cx="762000" cy="259045"/>
    <xdr:sp macro="" textlink="">
      <xdr:nvSpPr>
        <xdr:cNvPr id="217" name="テキスト ボックス 216"/>
        <xdr:cNvSpPr txBox="1"/>
      </xdr:nvSpPr>
      <xdr:spPr>
        <a:xfrm>
          <a:off x="1955800" y="1399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18193</xdr:rowOff>
    </xdr:from>
    <xdr:to>
      <xdr:col>2</xdr:col>
      <xdr:colOff>127000</xdr:colOff>
      <xdr:row>81</xdr:row>
      <xdr:rowOff>119793</xdr:rowOff>
    </xdr:to>
    <xdr:sp macro="" textlink="">
      <xdr:nvSpPr>
        <xdr:cNvPr id="218" name="円/楕円 217"/>
        <xdr:cNvSpPr/>
      </xdr:nvSpPr>
      <xdr:spPr>
        <a:xfrm>
          <a:off x="1397000" y="139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104570</xdr:rowOff>
    </xdr:from>
    <xdr:ext cx="762000" cy="259045"/>
    <xdr:sp macro="" textlink="">
      <xdr:nvSpPr>
        <xdr:cNvPr id="219" name="テキスト ボックス 218"/>
        <xdr:cNvSpPr txBox="1"/>
      </xdr:nvSpPr>
      <xdr:spPr>
        <a:xfrm>
          <a:off x="1066800" y="139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98.5%</a:t>
          </a:r>
          <a:r>
            <a:rPr kumimoji="1" lang="ja-JP" altLang="en-US" sz="1300">
              <a:latin typeface="ＭＳ Ｐゴシック"/>
            </a:rPr>
            <a:t>となり、全国市平均（</a:t>
          </a:r>
          <a:r>
            <a:rPr kumimoji="1" lang="en-US" altLang="ja-JP" sz="1300">
              <a:latin typeface="ＭＳ Ｐゴシック"/>
            </a:rPr>
            <a:t>99.1%</a:t>
          </a:r>
          <a:r>
            <a:rPr kumimoji="1" lang="ja-JP" altLang="en-US" sz="1300">
              <a:latin typeface="ＭＳ Ｐゴシック"/>
            </a:rPr>
            <a:t>）を下回っているが、全国町村平均（</a:t>
          </a:r>
          <a:r>
            <a:rPr kumimoji="1" lang="en-US" altLang="ja-JP" sz="1300">
              <a:latin typeface="ＭＳ Ｐゴシック"/>
            </a:rPr>
            <a:t>96.4%</a:t>
          </a:r>
          <a:r>
            <a:rPr kumimoji="1" lang="ja-JP" altLang="en-US" sz="1300">
              <a:latin typeface="ＭＳ Ｐゴシック"/>
            </a:rPr>
            <a:t>）、類似団体平均（</a:t>
          </a:r>
          <a:r>
            <a:rPr kumimoji="1" lang="en-US" altLang="ja-JP" sz="1300">
              <a:latin typeface="ＭＳ Ｐゴシック"/>
            </a:rPr>
            <a:t>97.0%</a:t>
          </a:r>
          <a:r>
            <a:rPr kumimoji="1" lang="ja-JP" altLang="en-US" sz="1300">
              <a:latin typeface="ＭＳ Ｐゴシック"/>
            </a:rPr>
            <a:t>）を上回っている。</a:t>
          </a:r>
          <a:endParaRPr kumimoji="1" lang="en-US" altLang="ja-JP" sz="1300">
            <a:latin typeface="ＭＳ Ｐゴシック"/>
          </a:endParaRPr>
        </a:p>
        <a:p>
          <a:r>
            <a:rPr kumimoji="1" lang="ja-JP" altLang="en-US" sz="1300">
              <a:latin typeface="ＭＳ Ｐゴシック"/>
            </a:rPr>
            <a:t>当町では給与構造改革以前に採用された職員は大学卒のラスパイレス指数が全体で下回る一方、短大卒、高校卒のラスパイレス指数が上回っており、全体に影響している。なお、長期的な見込では職員構成の変動によりラスパイレス指数は低下すると考える。</a:t>
          </a:r>
          <a:endParaRPr kumimoji="1" lang="en-US" altLang="ja-JP" sz="1300">
            <a:latin typeface="ＭＳ Ｐゴシック"/>
          </a:endParaRPr>
        </a:p>
        <a:p>
          <a:r>
            <a:rPr kumimoji="1" lang="ja-JP" altLang="en-US" sz="1300">
              <a:latin typeface="ＭＳ Ｐゴシック"/>
            </a:rPr>
            <a:t>また、今後も人事院勧告、国家公務員給与制度を基に給与の適正化に努める。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84</xdr:row>
      <xdr:rowOff>98637</xdr:rowOff>
    </xdr:to>
    <xdr:cxnSp macro="">
      <xdr:nvCxnSpPr>
        <xdr:cNvPr id="253" name="直線コネクタ 252"/>
        <xdr:cNvCxnSpPr/>
      </xdr:nvCxnSpPr>
      <xdr:spPr>
        <a:xfrm flipV="1">
          <a:off x="16179800" y="144843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98637</xdr:rowOff>
    </xdr:to>
    <xdr:cxnSp macro="">
      <xdr:nvCxnSpPr>
        <xdr:cNvPr id="256" name="直線コネクタ 255"/>
        <xdr:cNvCxnSpPr/>
      </xdr:nvCxnSpPr>
      <xdr:spPr>
        <a:xfrm>
          <a:off x="15290800" y="1446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82550</xdr:rowOff>
    </xdr:to>
    <xdr:cxnSp macro="">
      <xdr:nvCxnSpPr>
        <xdr:cNvPr id="259" name="直線コネクタ 258"/>
        <xdr:cNvCxnSpPr/>
      </xdr:nvCxnSpPr>
      <xdr:spPr>
        <a:xfrm flipV="1">
          <a:off x="14401800" y="1446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60" name="フローチャート : 判断 259"/>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1" name="テキスト ボックス 260"/>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32173</xdr:rowOff>
    </xdr:to>
    <xdr:cxnSp macro="">
      <xdr:nvCxnSpPr>
        <xdr:cNvPr id="262" name="直線コネクタ 261"/>
        <xdr:cNvCxnSpPr/>
      </xdr:nvCxnSpPr>
      <xdr:spPr>
        <a:xfrm flipV="1">
          <a:off x="13512800" y="14484350"/>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3" name="フローチャート : 判断 262"/>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121938</xdr:rowOff>
    </xdr:from>
    <xdr:ext cx="762000" cy="259045"/>
    <xdr:sp macro="" textlink="">
      <xdr:nvSpPr>
        <xdr:cNvPr id="264" name="テキスト ボックス 263"/>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107104</xdr:rowOff>
    </xdr:from>
    <xdr:to>
      <xdr:col>19</xdr:col>
      <xdr:colOff>533400</xdr:colOff>
      <xdr:row>87</xdr:row>
      <xdr:rowOff>37254</xdr:rowOff>
    </xdr:to>
    <xdr:sp macro="" textlink="">
      <xdr:nvSpPr>
        <xdr:cNvPr id="265" name="フローチャート : 判断 264"/>
        <xdr:cNvSpPr/>
      </xdr:nvSpPr>
      <xdr:spPr>
        <a:xfrm>
          <a:off x="13462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47431</xdr:rowOff>
    </xdr:from>
    <xdr:ext cx="762000" cy="259045"/>
    <xdr:sp macro="" textlink="">
      <xdr:nvSpPr>
        <xdr:cNvPr id="266" name="テキスト ボックス 265"/>
        <xdr:cNvSpPr txBox="1"/>
      </xdr:nvSpPr>
      <xdr:spPr>
        <a:xfrm>
          <a:off x="13131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2" name="円/楕円 271"/>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3827</xdr:rowOff>
    </xdr:from>
    <xdr:ext cx="762000" cy="259045"/>
    <xdr:sp macro="" textlink="">
      <xdr:nvSpPr>
        <xdr:cNvPr id="273"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4" name="円/楕円 273"/>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134214</xdr:rowOff>
    </xdr:from>
    <xdr:ext cx="736600" cy="259045"/>
    <xdr:sp macro="" textlink="">
      <xdr:nvSpPr>
        <xdr:cNvPr id="275" name="テキスト ボックス 274"/>
        <xdr:cNvSpPr txBox="1"/>
      </xdr:nvSpPr>
      <xdr:spPr>
        <a:xfrm>
          <a:off x="15798800" y="145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6" name="円/楕円 275"/>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93997</xdr:rowOff>
    </xdr:from>
    <xdr:ext cx="762000" cy="259045"/>
    <xdr:sp macro="" textlink="">
      <xdr:nvSpPr>
        <xdr:cNvPr id="277" name="テキスト ボックス 276"/>
        <xdr:cNvSpPr txBox="1"/>
      </xdr:nvSpPr>
      <xdr:spPr>
        <a:xfrm>
          <a:off x="14909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78" name="円/楕円 27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118127</xdr:rowOff>
    </xdr:from>
    <xdr:ext cx="762000" cy="259045"/>
    <xdr:sp macro="" textlink="">
      <xdr:nvSpPr>
        <xdr:cNvPr id="279" name="テキスト ボックス 278"/>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0" name="円/楕円 279"/>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1" name="テキスト ボックス 280"/>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9.11</a:t>
          </a:r>
          <a:r>
            <a:rPr kumimoji="1" lang="ja-JP" altLang="en-US" sz="1300">
              <a:latin typeface="ＭＳ Ｐゴシック"/>
            </a:rPr>
            <a:t>人となり、全国平均（</a:t>
          </a:r>
          <a:r>
            <a:rPr kumimoji="1" lang="en-US" altLang="ja-JP" sz="1300">
              <a:latin typeface="ＭＳ Ｐゴシック"/>
            </a:rPr>
            <a:t>7.90</a:t>
          </a:r>
          <a:r>
            <a:rPr kumimoji="1" lang="ja-JP" altLang="en-US" sz="1300">
              <a:latin typeface="ＭＳ Ｐゴシック"/>
            </a:rPr>
            <a:t>人）、滋賀県平均（</a:t>
          </a:r>
          <a:r>
            <a:rPr kumimoji="1" lang="en-US" altLang="ja-JP" sz="1300">
              <a:latin typeface="ＭＳ Ｐゴシック"/>
            </a:rPr>
            <a:t>7.09</a:t>
          </a:r>
          <a:r>
            <a:rPr kumimoji="1" lang="ja-JP" altLang="en-US" sz="1300">
              <a:latin typeface="ＭＳ Ｐゴシック"/>
            </a:rPr>
            <a:t>人）、類似団体平均（</a:t>
          </a:r>
          <a:r>
            <a:rPr kumimoji="1" lang="en-US" altLang="ja-JP" sz="1300">
              <a:latin typeface="ＭＳ Ｐゴシック"/>
            </a:rPr>
            <a:t>7.57</a:t>
          </a:r>
          <a:r>
            <a:rPr kumimoji="1" lang="ja-JP" altLang="en-US" sz="1300">
              <a:latin typeface="ＭＳ Ｐゴシック"/>
            </a:rPr>
            <a:t>人）と比較すると上回っている。</a:t>
          </a:r>
          <a:endParaRPr kumimoji="1" lang="en-US" altLang="ja-JP" sz="1300">
            <a:latin typeface="ＭＳ Ｐゴシック"/>
          </a:endParaRPr>
        </a:p>
        <a:p>
          <a:r>
            <a:rPr kumimoji="1" lang="ja-JP" altLang="en-US" sz="1300">
              <a:latin typeface="ＭＳ Ｐゴシック"/>
            </a:rPr>
            <a:t>近年の退職者の増加により、補充等による職員の大幅な採用や当町の地理的要因により、教育関係施設等が多いことから、教育関係等に従事する職員が多く、これにより人口千人当たりの職員数が多くなっている。</a:t>
          </a:r>
          <a:endParaRPr kumimoji="1" lang="en-US" altLang="ja-JP" sz="1300">
            <a:latin typeface="ＭＳ Ｐゴシック"/>
          </a:endParaRPr>
        </a:p>
        <a:p>
          <a:r>
            <a:rPr kumimoji="1" lang="ja-JP" altLang="en-US" sz="1300">
              <a:latin typeface="ＭＳ Ｐゴシック"/>
            </a:rPr>
            <a:t>指定管理制度の導入や事務の民間委託化等で人員の減に努めてきたが、引き続き職員数の抑制に努める必要がある。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120287</xdr:rowOff>
    </xdr:from>
    <xdr:to>
      <xdr:col>24</xdr:col>
      <xdr:colOff>558800</xdr:colOff>
      <xdr:row>63</xdr:row>
      <xdr:rowOff>12609</xdr:rowOff>
    </xdr:to>
    <xdr:cxnSp macro="">
      <xdr:nvCxnSpPr>
        <xdr:cNvPr id="318" name="直線コネクタ 317"/>
        <xdr:cNvCxnSpPr/>
      </xdr:nvCxnSpPr>
      <xdr:spPr>
        <a:xfrm>
          <a:off x="16179800" y="10750187"/>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101328</xdr:rowOff>
    </xdr:from>
    <xdr:to>
      <xdr:col>23</xdr:col>
      <xdr:colOff>406400</xdr:colOff>
      <xdr:row>62</xdr:row>
      <xdr:rowOff>120287</xdr:rowOff>
    </xdr:to>
    <xdr:cxnSp macro="">
      <xdr:nvCxnSpPr>
        <xdr:cNvPr id="321" name="直線コネクタ 320"/>
        <xdr:cNvCxnSpPr/>
      </xdr:nvCxnSpPr>
      <xdr:spPr>
        <a:xfrm>
          <a:off x="15290800" y="1073122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99604</xdr:rowOff>
    </xdr:from>
    <xdr:to>
      <xdr:col>22</xdr:col>
      <xdr:colOff>203200</xdr:colOff>
      <xdr:row>62</xdr:row>
      <xdr:rowOff>101328</xdr:rowOff>
    </xdr:to>
    <xdr:cxnSp macro="">
      <xdr:nvCxnSpPr>
        <xdr:cNvPr id="324" name="直線コネクタ 323"/>
        <xdr:cNvCxnSpPr/>
      </xdr:nvCxnSpPr>
      <xdr:spPr>
        <a:xfrm>
          <a:off x="14401800" y="107295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4808</xdr:rowOff>
    </xdr:from>
    <xdr:to>
      <xdr:col>22</xdr:col>
      <xdr:colOff>254000</xdr:colOff>
      <xdr:row>61</xdr:row>
      <xdr:rowOff>106408</xdr:rowOff>
    </xdr:to>
    <xdr:sp macro="" textlink="">
      <xdr:nvSpPr>
        <xdr:cNvPr id="325" name="フローチャート : 判断 324"/>
        <xdr:cNvSpPr/>
      </xdr:nvSpPr>
      <xdr:spPr>
        <a:xfrm>
          <a:off x="15240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116585</xdr:rowOff>
    </xdr:from>
    <xdr:ext cx="762000" cy="259045"/>
    <xdr:sp macro="" textlink="">
      <xdr:nvSpPr>
        <xdr:cNvPr id="326" name="テキスト ボックス 325"/>
        <xdr:cNvSpPr txBox="1"/>
      </xdr:nvSpPr>
      <xdr:spPr>
        <a:xfrm>
          <a:off x="14909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97881</xdr:rowOff>
    </xdr:from>
    <xdr:to>
      <xdr:col>21</xdr:col>
      <xdr:colOff>0</xdr:colOff>
      <xdr:row>62</xdr:row>
      <xdr:rowOff>99604</xdr:rowOff>
    </xdr:to>
    <xdr:cxnSp macro="">
      <xdr:nvCxnSpPr>
        <xdr:cNvPr id="327" name="直線コネクタ 326"/>
        <xdr:cNvCxnSpPr/>
      </xdr:nvCxnSpPr>
      <xdr:spPr>
        <a:xfrm>
          <a:off x="13512800" y="1072778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171087</xdr:rowOff>
    </xdr:from>
    <xdr:to>
      <xdr:col>21</xdr:col>
      <xdr:colOff>50800</xdr:colOff>
      <xdr:row>61</xdr:row>
      <xdr:rowOff>101237</xdr:rowOff>
    </xdr:to>
    <xdr:sp macro="" textlink="">
      <xdr:nvSpPr>
        <xdr:cNvPr id="328" name="フローチャート : 判断 327"/>
        <xdr:cNvSpPr/>
      </xdr:nvSpPr>
      <xdr:spPr>
        <a:xfrm>
          <a:off x="14351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111414</xdr:rowOff>
    </xdr:from>
    <xdr:ext cx="762000" cy="259045"/>
    <xdr:sp macro="" textlink="">
      <xdr:nvSpPr>
        <xdr:cNvPr id="329" name="テキスト ボックス 328"/>
        <xdr:cNvSpPr txBox="1"/>
      </xdr:nvSpPr>
      <xdr:spPr>
        <a:xfrm>
          <a:off x="14020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162469</xdr:rowOff>
    </xdr:from>
    <xdr:to>
      <xdr:col>19</xdr:col>
      <xdr:colOff>533400</xdr:colOff>
      <xdr:row>61</xdr:row>
      <xdr:rowOff>92619</xdr:rowOff>
    </xdr:to>
    <xdr:sp macro="" textlink="">
      <xdr:nvSpPr>
        <xdr:cNvPr id="330" name="フローチャート : 判断 329"/>
        <xdr:cNvSpPr/>
      </xdr:nvSpPr>
      <xdr:spPr>
        <a:xfrm>
          <a:off x="13462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102796</xdr:rowOff>
    </xdr:from>
    <xdr:ext cx="762000" cy="259045"/>
    <xdr:sp macro="" textlink="">
      <xdr:nvSpPr>
        <xdr:cNvPr id="331" name="テキスト ボックス 330"/>
        <xdr:cNvSpPr txBox="1"/>
      </xdr:nvSpPr>
      <xdr:spPr>
        <a:xfrm>
          <a:off x="13131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133259</xdr:rowOff>
    </xdr:from>
    <xdr:to>
      <xdr:col>24</xdr:col>
      <xdr:colOff>609600</xdr:colOff>
      <xdr:row>63</xdr:row>
      <xdr:rowOff>63409</xdr:rowOff>
    </xdr:to>
    <xdr:sp macro="" textlink="">
      <xdr:nvSpPr>
        <xdr:cNvPr id="337" name="円/楕円 336"/>
        <xdr:cNvSpPr/>
      </xdr:nvSpPr>
      <xdr:spPr>
        <a:xfrm>
          <a:off x="169672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105336</xdr:rowOff>
    </xdr:from>
    <xdr:ext cx="762000" cy="259045"/>
    <xdr:sp macro="" textlink="">
      <xdr:nvSpPr>
        <xdr:cNvPr id="338" name="定員管理の状況該当値テキスト"/>
        <xdr:cNvSpPr txBox="1"/>
      </xdr:nvSpPr>
      <xdr:spPr>
        <a:xfrm>
          <a:off x="17106900" y="1073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69487</xdr:rowOff>
    </xdr:from>
    <xdr:to>
      <xdr:col>23</xdr:col>
      <xdr:colOff>457200</xdr:colOff>
      <xdr:row>62</xdr:row>
      <xdr:rowOff>171087</xdr:rowOff>
    </xdr:to>
    <xdr:sp macro="" textlink="">
      <xdr:nvSpPr>
        <xdr:cNvPr id="339" name="円/楕円 338"/>
        <xdr:cNvSpPr/>
      </xdr:nvSpPr>
      <xdr:spPr>
        <a:xfrm>
          <a:off x="16129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155864</xdr:rowOff>
    </xdr:from>
    <xdr:ext cx="736600" cy="259045"/>
    <xdr:sp macro="" textlink="">
      <xdr:nvSpPr>
        <xdr:cNvPr id="340" name="テキスト ボックス 339"/>
        <xdr:cNvSpPr txBox="1"/>
      </xdr:nvSpPr>
      <xdr:spPr>
        <a:xfrm>
          <a:off x="15798800" y="10785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50528</xdr:rowOff>
    </xdr:from>
    <xdr:to>
      <xdr:col>22</xdr:col>
      <xdr:colOff>254000</xdr:colOff>
      <xdr:row>62</xdr:row>
      <xdr:rowOff>152128</xdr:rowOff>
    </xdr:to>
    <xdr:sp macro="" textlink="">
      <xdr:nvSpPr>
        <xdr:cNvPr id="341" name="円/楕円 340"/>
        <xdr:cNvSpPr/>
      </xdr:nvSpPr>
      <xdr:spPr>
        <a:xfrm>
          <a:off x="15240000" y="10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136905</xdr:rowOff>
    </xdr:from>
    <xdr:ext cx="762000" cy="259045"/>
    <xdr:sp macro="" textlink="">
      <xdr:nvSpPr>
        <xdr:cNvPr id="342" name="テキスト ボックス 341"/>
        <xdr:cNvSpPr txBox="1"/>
      </xdr:nvSpPr>
      <xdr:spPr>
        <a:xfrm>
          <a:off x="14909800" y="107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48804</xdr:rowOff>
    </xdr:from>
    <xdr:to>
      <xdr:col>21</xdr:col>
      <xdr:colOff>50800</xdr:colOff>
      <xdr:row>62</xdr:row>
      <xdr:rowOff>150404</xdr:rowOff>
    </xdr:to>
    <xdr:sp macro="" textlink="">
      <xdr:nvSpPr>
        <xdr:cNvPr id="343" name="円/楕円 342"/>
        <xdr:cNvSpPr/>
      </xdr:nvSpPr>
      <xdr:spPr>
        <a:xfrm>
          <a:off x="14351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135181</xdr:rowOff>
    </xdr:from>
    <xdr:ext cx="762000" cy="259045"/>
    <xdr:sp macro="" textlink="">
      <xdr:nvSpPr>
        <xdr:cNvPr id="344" name="テキスト ボックス 343"/>
        <xdr:cNvSpPr txBox="1"/>
      </xdr:nvSpPr>
      <xdr:spPr>
        <a:xfrm>
          <a:off x="14020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47081</xdr:rowOff>
    </xdr:from>
    <xdr:to>
      <xdr:col>19</xdr:col>
      <xdr:colOff>533400</xdr:colOff>
      <xdr:row>62</xdr:row>
      <xdr:rowOff>148681</xdr:rowOff>
    </xdr:to>
    <xdr:sp macro="" textlink="">
      <xdr:nvSpPr>
        <xdr:cNvPr id="345" name="円/楕円 344"/>
        <xdr:cNvSpPr/>
      </xdr:nvSpPr>
      <xdr:spPr>
        <a:xfrm>
          <a:off x="13462000" y="106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133458</xdr:rowOff>
    </xdr:from>
    <xdr:ext cx="762000" cy="259045"/>
    <xdr:sp macro="" textlink="">
      <xdr:nvSpPr>
        <xdr:cNvPr id="346" name="テキスト ボックス 345"/>
        <xdr:cNvSpPr txBox="1"/>
      </xdr:nvSpPr>
      <xdr:spPr>
        <a:xfrm>
          <a:off x="13131800" y="1076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4.4%</a:t>
          </a:r>
          <a:r>
            <a:rPr kumimoji="1" lang="ja-JP" altLang="en-US" sz="1300">
              <a:latin typeface="ＭＳ Ｐゴシック"/>
            </a:rPr>
            <a:t>となり、前年度と比較すると</a:t>
          </a:r>
          <a:r>
            <a:rPr kumimoji="1" lang="en-US" altLang="ja-JP" sz="1300">
              <a:latin typeface="ＭＳ Ｐゴシック"/>
            </a:rPr>
            <a:t>0.4%</a:t>
          </a:r>
          <a:r>
            <a:rPr kumimoji="1" lang="ja-JP" altLang="en-US" sz="1300">
              <a:latin typeface="ＭＳ Ｐゴシック"/>
            </a:rPr>
            <a:t>改善している。</a:t>
          </a:r>
          <a:endParaRPr kumimoji="1" lang="en-US" altLang="ja-JP" sz="1300">
            <a:latin typeface="ＭＳ Ｐゴシック"/>
          </a:endParaRPr>
        </a:p>
        <a:p>
          <a:r>
            <a:rPr kumimoji="1" lang="ja-JP" altLang="en-US" sz="1300">
              <a:latin typeface="ＭＳ Ｐゴシック"/>
            </a:rPr>
            <a:t>三ヵ年平均は改善しているものの、単年度では</a:t>
          </a:r>
          <a:r>
            <a:rPr kumimoji="1" lang="en-US" altLang="ja-JP" sz="1300">
              <a:latin typeface="ＭＳ Ｐゴシック"/>
            </a:rPr>
            <a:t>1.1</a:t>
          </a:r>
          <a:r>
            <a:rPr kumimoji="1" lang="ja-JP" altLang="en-US" sz="1300">
              <a:latin typeface="ＭＳ Ｐゴシック"/>
            </a:rPr>
            <a:t>ポイント悪化している。要因として、平成</a:t>
          </a:r>
          <a:r>
            <a:rPr kumimoji="1" lang="en-US" altLang="ja-JP" sz="1300">
              <a:latin typeface="ＭＳ Ｐゴシック"/>
            </a:rPr>
            <a:t>24</a:t>
          </a:r>
          <a:r>
            <a:rPr kumimoji="1" lang="ja-JP" altLang="en-US" sz="1300">
              <a:latin typeface="ＭＳ Ｐゴシック"/>
            </a:rPr>
            <a:t>年度の学校教育施設（日野中学校給食室）の整備や役場庁舎耐震改修事業の元金償還が開始したことによる。</a:t>
          </a:r>
          <a:endParaRPr kumimoji="1" lang="en-US" altLang="ja-JP" sz="1300">
            <a:latin typeface="ＭＳ Ｐゴシック"/>
          </a:endParaRPr>
        </a:p>
        <a:p>
          <a:r>
            <a:rPr kumimoji="1" lang="ja-JP" altLang="en-US" sz="1300">
              <a:latin typeface="ＭＳ Ｐゴシック"/>
            </a:rPr>
            <a:t>なお、全国平均（</a:t>
          </a:r>
          <a:r>
            <a:rPr kumimoji="1" lang="en-US" altLang="ja-JP" sz="1300">
              <a:latin typeface="ＭＳ Ｐゴシック"/>
            </a:rPr>
            <a:t>6.9%</a:t>
          </a:r>
          <a:r>
            <a:rPr kumimoji="1" lang="ja-JP" altLang="en-US" sz="1300">
              <a:latin typeface="ＭＳ Ｐゴシック"/>
            </a:rPr>
            <a:t>）、滋賀県平均（</a:t>
          </a:r>
          <a:r>
            <a:rPr kumimoji="1" lang="en-US" altLang="ja-JP" sz="1300">
              <a:latin typeface="ＭＳ Ｐゴシック"/>
            </a:rPr>
            <a:t>7.2%</a:t>
          </a:r>
          <a:r>
            <a:rPr kumimoji="1" lang="ja-JP" altLang="en-US" sz="1300">
              <a:latin typeface="ＭＳ Ｐゴシック"/>
            </a:rPr>
            <a:t>）、類似団体平均（</a:t>
          </a:r>
          <a:r>
            <a:rPr kumimoji="1" lang="en-US" altLang="ja-JP" sz="1300">
              <a:latin typeface="ＭＳ Ｐゴシック"/>
            </a:rPr>
            <a:t>6.6%</a:t>
          </a:r>
          <a:r>
            <a:rPr kumimoji="1" lang="ja-JP" altLang="en-US" sz="1300">
              <a:latin typeface="ＭＳ Ｐゴシック"/>
            </a:rPr>
            <a:t>）と比較すると低くなっているが、元利償還金のピークが平成</a:t>
          </a:r>
          <a:r>
            <a:rPr kumimoji="1" lang="en-US" altLang="ja-JP" sz="1300">
              <a:latin typeface="ＭＳ Ｐゴシック"/>
            </a:rPr>
            <a:t>32</a:t>
          </a:r>
          <a:r>
            <a:rPr kumimoji="1" lang="ja-JP" altLang="en-US" sz="1300">
              <a:latin typeface="ＭＳ Ｐゴシック"/>
            </a:rPr>
            <a:t>年となっていることから、今後の公債費率の悪化が懸念される。引き続き町債の新規発行は抑制しつつ、繰上償還を実施することで改善に努める。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40</xdr:row>
      <xdr:rowOff>117348</xdr:rowOff>
    </xdr:to>
    <xdr:cxnSp macro="">
      <xdr:nvCxnSpPr>
        <xdr:cNvPr id="377" name="直線コネクタ 376"/>
        <xdr:cNvCxnSpPr/>
      </xdr:nvCxnSpPr>
      <xdr:spPr>
        <a:xfrm flipV="1">
          <a:off x="16179800" y="69560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37592</xdr:rowOff>
    </xdr:to>
    <xdr:cxnSp macro="">
      <xdr:nvCxnSpPr>
        <xdr:cNvPr id="380" name="直線コネクタ 379"/>
        <xdr:cNvCxnSpPr/>
      </xdr:nvCxnSpPr>
      <xdr:spPr>
        <a:xfrm flipV="1">
          <a:off x="15290800" y="69753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129286</xdr:rowOff>
    </xdr:to>
    <xdr:cxnSp macro="">
      <xdr:nvCxnSpPr>
        <xdr:cNvPr id="383" name="直線コネクタ 382"/>
        <xdr:cNvCxnSpPr/>
      </xdr:nvCxnSpPr>
      <xdr:spPr>
        <a:xfrm flipV="1">
          <a:off x="14401800" y="706704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54356</xdr:rowOff>
    </xdr:from>
    <xdr:to>
      <xdr:col>22</xdr:col>
      <xdr:colOff>254000</xdr:colOff>
      <xdr:row>41</xdr:row>
      <xdr:rowOff>155956</xdr:rowOff>
    </xdr:to>
    <xdr:sp macro="" textlink="">
      <xdr:nvSpPr>
        <xdr:cNvPr id="384" name="フローチャート : 判断 383"/>
        <xdr:cNvSpPr/>
      </xdr:nvSpPr>
      <xdr:spPr>
        <a:xfrm>
          <a:off x="15240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140733</xdr:rowOff>
    </xdr:from>
    <xdr:ext cx="762000" cy="259045"/>
    <xdr:sp macro="" textlink="">
      <xdr:nvSpPr>
        <xdr:cNvPr id="385" name="テキスト ボックス 384"/>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64008</xdr:rowOff>
    </xdr:to>
    <xdr:cxnSp macro="">
      <xdr:nvCxnSpPr>
        <xdr:cNvPr id="386" name="直線コネクタ 385"/>
        <xdr:cNvCxnSpPr/>
      </xdr:nvCxnSpPr>
      <xdr:spPr>
        <a:xfrm flipV="1">
          <a:off x="13512800" y="71587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117094</xdr:rowOff>
    </xdr:from>
    <xdr:to>
      <xdr:col>21</xdr:col>
      <xdr:colOff>50800</xdr:colOff>
      <xdr:row>42</xdr:row>
      <xdr:rowOff>47244</xdr:rowOff>
    </xdr:to>
    <xdr:sp macro="" textlink="">
      <xdr:nvSpPr>
        <xdr:cNvPr id="387" name="フローチャート : 判断 386"/>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32021</xdr:rowOff>
    </xdr:from>
    <xdr:ext cx="762000" cy="259045"/>
    <xdr:sp macro="" textlink="">
      <xdr:nvSpPr>
        <xdr:cNvPr id="388" name="テキスト ボックス 387"/>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160528</xdr:rowOff>
    </xdr:from>
    <xdr:to>
      <xdr:col>19</xdr:col>
      <xdr:colOff>533400</xdr:colOff>
      <xdr:row>42</xdr:row>
      <xdr:rowOff>90678</xdr:rowOff>
    </xdr:to>
    <xdr:sp macro="" textlink="">
      <xdr:nvSpPr>
        <xdr:cNvPr id="389" name="フローチャート : 判断 388"/>
        <xdr:cNvSpPr/>
      </xdr:nvSpPr>
      <xdr:spPr>
        <a:xfrm>
          <a:off x="13462000" y="71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100855</xdr:rowOff>
    </xdr:from>
    <xdr:ext cx="762000" cy="259045"/>
    <xdr:sp macro="" textlink="">
      <xdr:nvSpPr>
        <xdr:cNvPr id="390" name="テキスト ボックス 389"/>
        <xdr:cNvSpPr txBox="1"/>
      </xdr:nvSpPr>
      <xdr:spPr>
        <a:xfrm>
          <a:off x="13131800" y="695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6" name="円/楕円 395"/>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7"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8" name="円/楕円 397"/>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399" name="テキスト ボックス 398"/>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400" name="円/楕円 399"/>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401" name="テキスト ボックス 400"/>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2" name="円/楕円 401"/>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18813</xdr:rowOff>
    </xdr:from>
    <xdr:ext cx="762000" cy="259045"/>
    <xdr:sp macro="" textlink="">
      <xdr:nvSpPr>
        <xdr:cNvPr id="403" name="テキスト ボックス 402"/>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4" name="円/楕円 403"/>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405" name="テキスト ボックス 404"/>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62.8%</a:t>
          </a:r>
          <a:r>
            <a:rPr kumimoji="1" lang="ja-JP" altLang="en-US" sz="1300">
              <a:latin typeface="ＭＳ Ｐゴシック"/>
            </a:rPr>
            <a:t>となり、前年度より悪化しており、全国平均、滋賀県平均、類似団体平均より高い傾向にある。</a:t>
          </a:r>
        </a:p>
        <a:p>
          <a:r>
            <a:rPr kumimoji="1" lang="ja-JP" altLang="en-US" sz="1300">
              <a:latin typeface="ＭＳ Ｐゴシック"/>
            </a:rPr>
            <a:t>悪化の主な要因として、退職者の補充等により職員の大幅な採用により退職手当負担見込額が増加した。</a:t>
          </a:r>
          <a:endParaRPr kumimoji="1" lang="en-US" altLang="ja-JP" sz="1300">
            <a:latin typeface="ＭＳ Ｐゴシック"/>
          </a:endParaRPr>
        </a:p>
        <a:p>
          <a:r>
            <a:rPr kumimoji="1" lang="ja-JP" altLang="en-US" sz="1300">
              <a:latin typeface="ＭＳ Ｐゴシック"/>
            </a:rPr>
            <a:t>近年では町債の新規発行は可能な限り抑制しつつ、繰上償還を行い残高を圧縮してきたが、平成</a:t>
          </a:r>
          <a:r>
            <a:rPr kumimoji="1" lang="en-US" altLang="ja-JP" sz="1300">
              <a:latin typeface="ＭＳ Ｐゴシック"/>
            </a:rPr>
            <a:t>28</a:t>
          </a:r>
          <a:r>
            <a:rPr kumimoji="1" lang="ja-JP" altLang="en-US" sz="1300">
              <a:latin typeface="ＭＳ Ｐゴシック"/>
            </a:rPr>
            <a:t>年度は繰上償還を行うことができなかった。引き続き繰上償還等を検討し、将来負担の改善に努める。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56062</xdr:rowOff>
    </xdr:from>
    <xdr:to>
      <xdr:col>24</xdr:col>
      <xdr:colOff>558800</xdr:colOff>
      <xdr:row>17</xdr:row>
      <xdr:rowOff>120166</xdr:rowOff>
    </xdr:to>
    <xdr:cxnSp macro="">
      <xdr:nvCxnSpPr>
        <xdr:cNvPr id="441" name="直線コネクタ 440"/>
        <xdr:cNvCxnSpPr/>
      </xdr:nvCxnSpPr>
      <xdr:spPr>
        <a:xfrm>
          <a:off x="16179800" y="2799262"/>
          <a:ext cx="838200" cy="2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56062</xdr:rowOff>
    </xdr:from>
    <xdr:to>
      <xdr:col>23</xdr:col>
      <xdr:colOff>406400</xdr:colOff>
      <xdr:row>16</xdr:row>
      <xdr:rowOff>133048</xdr:rowOff>
    </xdr:to>
    <xdr:cxnSp macro="">
      <xdr:nvCxnSpPr>
        <xdr:cNvPr id="444" name="直線コネクタ 443"/>
        <xdr:cNvCxnSpPr/>
      </xdr:nvCxnSpPr>
      <xdr:spPr>
        <a:xfrm flipV="1">
          <a:off x="15290800" y="2799262"/>
          <a:ext cx="889000" cy="7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133048</xdr:rowOff>
    </xdr:from>
    <xdr:to>
      <xdr:col>22</xdr:col>
      <xdr:colOff>203200</xdr:colOff>
      <xdr:row>17</xdr:row>
      <xdr:rowOff>78800</xdr:rowOff>
    </xdr:to>
    <xdr:cxnSp macro="">
      <xdr:nvCxnSpPr>
        <xdr:cNvPr id="447" name="直線コネクタ 446"/>
        <xdr:cNvCxnSpPr/>
      </xdr:nvCxnSpPr>
      <xdr:spPr>
        <a:xfrm flipV="1">
          <a:off x="14401800" y="2876248"/>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10100</xdr:rowOff>
    </xdr:from>
    <xdr:to>
      <xdr:col>22</xdr:col>
      <xdr:colOff>254000</xdr:colOff>
      <xdr:row>15</xdr:row>
      <xdr:rowOff>111700</xdr:rowOff>
    </xdr:to>
    <xdr:sp macro="" textlink="">
      <xdr:nvSpPr>
        <xdr:cNvPr id="448" name="フローチャート : 判断 447"/>
        <xdr:cNvSpPr/>
      </xdr:nvSpPr>
      <xdr:spPr>
        <a:xfrm>
          <a:off x="15240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121877</xdr:rowOff>
    </xdr:from>
    <xdr:ext cx="762000" cy="259045"/>
    <xdr:sp macro="" textlink="">
      <xdr:nvSpPr>
        <xdr:cNvPr id="449" name="テキスト ボックス 448"/>
        <xdr:cNvSpPr txBox="1"/>
      </xdr:nvSpPr>
      <xdr:spPr>
        <a:xfrm>
          <a:off x="14909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78800</xdr:rowOff>
    </xdr:from>
    <xdr:to>
      <xdr:col>21</xdr:col>
      <xdr:colOff>0</xdr:colOff>
      <xdr:row>18</xdr:row>
      <xdr:rowOff>78559</xdr:rowOff>
    </xdr:to>
    <xdr:cxnSp macro="">
      <xdr:nvCxnSpPr>
        <xdr:cNvPr id="450" name="直線コネクタ 449"/>
        <xdr:cNvCxnSpPr/>
      </xdr:nvCxnSpPr>
      <xdr:spPr>
        <a:xfrm flipV="1">
          <a:off x="13512800" y="2993450"/>
          <a:ext cx="889000" cy="1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115812</xdr:rowOff>
    </xdr:from>
    <xdr:to>
      <xdr:col>21</xdr:col>
      <xdr:colOff>50800</xdr:colOff>
      <xdr:row>16</xdr:row>
      <xdr:rowOff>45962</xdr:rowOff>
    </xdr:to>
    <xdr:sp macro="" textlink="">
      <xdr:nvSpPr>
        <xdr:cNvPr id="451" name="フローチャート : 判断 450"/>
        <xdr:cNvSpPr/>
      </xdr:nvSpPr>
      <xdr:spPr>
        <a:xfrm>
          <a:off x="14351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56139</xdr:rowOff>
    </xdr:from>
    <xdr:ext cx="762000" cy="259045"/>
    <xdr:sp macro="" textlink="">
      <xdr:nvSpPr>
        <xdr:cNvPr id="452" name="テキスト ボックス 451"/>
        <xdr:cNvSpPr txBox="1"/>
      </xdr:nvSpPr>
      <xdr:spPr>
        <a:xfrm>
          <a:off x="14020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13305</xdr:rowOff>
    </xdr:from>
    <xdr:to>
      <xdr:col>19</xdr:col>
      <xdr:colOff>533400</xdr:colOff>
      <xdr:row>16</xdr:row>
      <xdr:rowOff>114905</xdr:rowOff>
    </xdr:to>
    <xdr:sp macro="" textlink="">
      <xdr:nvSpPr>
        <xdr:cNvPr id="453" name="フローチャート : 判断 452"/>
        <xdr:cNvSpPr/>
      </xdr:nvSpPr>
      <xdr:spPr>
        <a:xfrm>
          <a:off x="13462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125082</xdr:rowOff>
    </xdr:from>
    <xdr:ext cx="762000" cy="259045"/>
    <xdr:sp macro="" textlink="">
      <xdr:nvSpPr>
        <xdr:cNvPr id="454" name="テキスト ボックス 453"/>
        <xdr:cNvSpPr txBox="1"/>
      </xdr:nvSpPr>
      <xdr:spPr>
        <a:xfrm>
          <a:off x="13131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69366</xdr:rowOff>
    </xdr:from>
    <xdr:to>
      <xdr:col>24</xdr:col>
      <xdr:colOff>609600</xdr:colOff>
      <xdr:row>17</xdr:row>
      <xdr:rowOff>170966</xdr:rowOff>
    </xdr:to>
    <xdr:sp macro="" textlink="">
      <xdr:nvSpPr>
        <xdr:cNvPr id="460" name="円/楕円 459"/>
        <xdr:cNvSpPr/>
      </xdr:nvSpPr>
      <xdr:spPr>
        <a:xfrm>
          <a:off x="169672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41443</xdr:rowOff>
    </xdr:from>
    <xdr:ext cx="762000" cy="259045"/>
    <xdr:sp macro="" textlink="">
      <xdr:nvSpPr>
        <xdr:cNvPr id="461" name="将来負担の状況該当値テキスト"/>
        <xdr:cNvSpPr txBox="1"/>
      </xdr:nvSpPr>
      <xdr:spPr>
        <a:xfrm>
          <a:off x="17106900" y="29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5262</xdr:rowOff>
    </xdr:from>
    <xdr:to>
      <xdr:col>23</xdr:col>
      <xdr:colOff>457200</xdr:colOff>
      <xdr:row>16</xdr:row>
      <xdr:rowOff>106862</xdr:rowOff>
    </xdr:to>
    <xdr:sp macro="" textlink="">
      <xdr:nvSpPr>
        <xdr:cNvPr id="462" name="円/楕円 461"/>
        <xdr:cNvSpPr/>
      </xdr:nvSpPr>
      <xdr:spPr>
        <a:xfrm>
          <a:off x="16129000" y="27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91639</xdr:rowOff>
    </xdr:from>
    <xdr:ext cx="736600" cy="259045"/>
    <xdr:sp macro="" textlink="">
      <xdr:nvSpPr>
        <xdr:cNvPr id="463" name="テキスト ボックス 462"/>
        <xdr:cNvSpPr txBox="1"/>
      </xdr:nvSpPr>
      <xdr:spPr>
        <a:xfrm>
          <a:off x="15798800" y="283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82248</xdr:rowOff>
    </xdr:from>
    <xdr:to>
      <xdr:col>22</xdr:col>
      <xdr:colOff>254000</xdr:colOff>
      <xdr:row>17</xdr:row>
      <xdr:rowOff>12398</xdr:rowOff>
    </xdr:to>
    <xdr:sp macro="" textlink="">
      <xdr:nvSpPr>
        <xdr:cNvPr id="464" name="円/楕円 463"/>
        <xdr:cNvSpPr/>
      </xdr:nvSpPr>
      <xdr:spPr>
        <a:xfrm>
          <a:off x="15240000" y="28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168625</xdr:rowOff>
    </xdr:from>
    <xdr:ext cx="762000" cy="259045"/>
    <xdr:sp macro="" textlink="">
      <xdr:nvSpPr>
        <xdr:cNvPr id="465" name="テキスト ボックス 464"/>
        <xdr:cNvSpPr txBox="1"/>
      </xdr:nvSpPr>
      <xdr:spPr>
        <a:xfrm>
          <a:off x="14909800" y="291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28000</xdr:rowOff>
    </xdr:from>
    <xdr:to>
      <xdr:col>21</xdr:col>
      <xdr:colOff>50800</xdr:colOff>
      <xdr:row>17</xdr:row>
      <xdr:rowOff>129600</xdr:rowOff>
    </xdr:to>
    <xdr:sp macro="" textlink="">
      <xdr:nvSpPr>
        <xdr:cNvPr id="466" name="円/楕円 465"/>
        <xdr:cNvSpPr/>
      </xdr:nvSpPr>
      <xdr:spPr>
        <a:xfrm>
          <a:off x="14351000" y="29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114377</xdr:rowOff>
    </xdr:from>
    <xdr:ext cx="762000" cy="259045"/>
    <xdr:sp macro="" textlink="">
      <xdr:nvSpPr>
        <xdr:cNvPr id="467" name="テキスト ボックス 466"/>
        <xdr:cNvSpPr txBox="1"/>
      </xdr:nvSpPr>
      <xdr:spPr>
        <a:xfrm>
          <a:off x="14020800" y="302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27759</xdr:rowOff>
    </xdr:from>
    <xdr:to>
      <xdr:col>19</xdr:col>
      <xdr:colOff>533400</xdr:colOff>
      <xdr:row>18</xdr:row>
      <xdr:rowOff>129359</xdr:rowOff>
    </xdr:to>
    <xdr:sp macro="" textlink="">
      <xdr:nvSpPr>
        <xdr:cNvPr id="468" name="円/楕円 467"/>
        <xdr:cNvSpPr/>
      </xdr:nvSpPr>
      <xdr:spPr>
        <a:xfrm>
          <a:off x="13462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114135</xdr:rowOff>
    </xdr:from>
    <xdr:ext cx="762000" cy="259045"/>
    <xdr:sp macro="" textlink="">
      <xdr:nvSpPr>
        <xdr:cNvPr id="469" name="テキスト ボックス 468"/>
        <xdr:cNvSpPr txBox="1"/>
      </xdr:nvSpPr>
      <xdr:spPr>
        <a:xfrm>
          <a:off x="13131800" y="320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退職者補充により正規職員が増加したものの、職員の平均年齢の低下により、昨年度に比べ低下している。人件費削減の取組として職員定数の見直しや諸手当の見直しを行う必要がある。なお、当町では地域手当の支給は行っていない。</a:t>
          </a:r>
          <a:endParaRPr kumimoji="1" lang="en-US" altLang="ja-JP" sz="1300">
            <a:latin typeface="ＭＳ Ｐゴシック"/>
          </a:endParaRPr>
        </a:p>
        <a:p>
          <a:r>
            <a:rPr kumimoji="1" lang="ja-JP" altLang="en-US" sz="1300">
              <a:latin typeface="ＭＳ Ｐゴシック"/>
            </a:rPr>
            <a:t>多様化・複雑化する住民ニーズへの対応等考慮しながら、適正な定員管理を行い、人件費の抑制に努めたい。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127000</xdr:rowOff>
    </xdr:to>
    <xdr:cxnSp macro="">
      <xdr:nvCxnSpPr>
        <xdr:cNvPr id="66" name="直線コネクタ 65"/>
        <xdr:cNvCxnSpPr/>
      </xdr:nvCxnSpPr>
      <xdr:spPr>
        <a:xfrm flipV="1">
          <a:off x="3987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37</xdr:row>
      <xdr:rowOff>46990</xdr:rowOff>
    </xdr:to>
    <xdr:cxnSp macro="">
      <xdr:nvCxnSpPr>
        <xdr:cNvPr id="69" name="直線コネクタ 68"/>
        <xdr:cNvCxnSpPr/>
      </xdr:nvCxnSpPr>
      <xdr:spPr>
        <a:xfrm flipV="1">
          <a:off x="3098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111760</xdr:rowOff>
    </xdr:from>
    <xdr:to>
      <xdr:col>4</xdr:col>
      <xdr:colOff>346075</xdr:colOff>
      <xdr:row>37</xdr:row>
      <xdr:rowOff>46990</xdr:rowOff>
    </xdr:to>
    <xdr:cxnSp macro="">
      <xdr:nvCxnSpPr>
        <xdr:cNvPr id="72" name="直線コネクタ 71"/>
        <xdr:cNvCxnSpPr/>
      </xdr:nvCxnSpPr>
      <xdr:spPr>
        <a:xfrm>
          <a:off x="2209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100330</xdr:rowOff>
    </xdr:to>
    <xdr:cxnSp macro="">
      <xdr:nvCxnSpPr>
        <xdr:cNvPr id="75" name="直線コネクタ 74"/>
        <xdr:cNvCxnSpPr/>
      </xdr:nvCxnSpPr>
      <xdr:spPr>
        <a:xfrm flipV="1">
          <a:off x="1320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110490</xdr:rowOff>
    </xdr:from>
    <xdr:to>
      <xdr:col>3</xdr:col>
      <xdr:colOff>193675</xdr:colOff>
      <xdr:row>36</xdr:row>
      <xdr:rowOff>40640</xdr:rowOff>
    </xdr:to>
    <xdr:sp macro="" textlink="">
      <xdr:nvSpPr>
        <xdr:cNvPr id="76" name="フローチャート : 判断 75"/>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77" name="テキスト ボックス 76"/>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22860</xdr:rowOff>
    </xdr:from>
    <xdr:to>
      <xdr:col>1</xdr:col>
      <xdr:colOff>676275</xdr:colOff>
      <xdr:row>36</xdr:row>
      <xdr:rowOff>124460</xdr:rowOff>
    </xdr:to>
    <xdr:sp macro="" textlink="">
      <xdr:nvSpPr>
        <xdr:cNvPr id="78" name="フローチャート :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134637</xdr:rowOff>
    </xdr:from>
    <xdr:ext cx="762000" cy="259045"/>
    <xdr:sp macro="" textlink="">
      <xdr:nvSpPr>
        <xdr:cNvPr id="79" name="テキスト ボックス 78"/>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5" name="円/楕円 84"/>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17797</xdr:rowOff>
    </xdr:from>
    <xdr:ext cx="762000" cy="259045"/>
    <xdr:sp macro="" textlink="">
      <xdr:nvSpPr>
        <xdr:cNvPr id="86" name="人件費該当値テキスト"/>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7" name="円/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91" name="円/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49530</xdr:rowOff>
    </xdr:from>
    <xdr:to>
      <xdr:col>1</xdr:col>
      <xdr:colOff>676275</xdr:colOff>
      <xdr:row>37</xdr:row>
      <xdr:rowOff>151130</xdr:rowOff>
    </xdr:to>
    <xdr:sp macro="" textlink="">
      <xdr:nvSpPr>
        <xdr:cNvPr id="93" name="円/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の物件費は行政情報システムクラウド共同利用や財務諸表作成に伴う固定資産台帳および公共施設総合管理計画の整備委託など増加要因はあるものの、委託経費や施設維持に係る経常経費の抑制に取り組んだことで減少している。全国平均等と比べても標準的な位置にあるが、今後も各種事務事業の見直しや公共施設総合管理計画に基づき、公共施設の統廃合を含めた検討を行う必要が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78014</xdr:rowOff>
    </xdr:to>
    <xdr:cxnSp macro="">
      <xdr:nvCxnSpPr>
        <xdr:cNvPr id="129" name="直線コネクタ 128"/>
        <xdr:cNvCxnSpPr/>
      </xdr:nvCxnSpPr>
      <xdr:spPr>
        <a:xfrm flipV="1">
          <a:off x="15671800" y="27994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88900</xdr:rowOff>
    </xdr:to>
    <xdr:cxnSp macro="">
      <xdr:nvCxnSpPr>
        <xdr:cNvPr id="132" name="直線コネクタ 131"/>
        <xdr:cNvCxnSpPr/>
      </xdr:nvCxnSpPr>
      <xdr:spPr>
        <a:xfrm flipV="1">
          <a:off x="14782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88900</xdr:rowOff>
    </xdr:to>
    <xdr:cxnSp macro="">
      <xdr:nvCxnSpPr>
        <xdr:cNvPr id="135" name="直線コネクタ 134"/>
        <xdr:cNvCxnSpPr/>
      </xdr:nvCxnSpPr>
      <xdr:spPr>
        <a:xfrm>
          <a:off x="13893800" y="27341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7" name="テキスト ボックス 136"/>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15</xdr:row>
      <xdr:rowOff>162379</xdr:rowOff>
    </xdr:to>
    <xdr:cxnSp macro="">
      <xdr:nvCxnSpPr>
        <xdr:cNvPr id="138" name="直線コネクタ 137"/>
        <xdr:cNvCxnSpPr/>
      </xdr:nvCxnSpPr>
      <xdr:spPr>
        <a:xfrm>
          <a:off x="13004800" y="2723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100693</xdr:rowOff>
    </xdr:from>
    <xdr:to>
      <xdr:col>20</xdr:col>
      <xdr:colOff>209550</xdr:colOff>
      <xdr:row>16</xdr:row>
      <xdr:rowOff>30843</xdr:rowOff>
    </xdr:to>
    <xdr:sp macro="" textlink="">
      <xdr:nvSpPr>
        <xdr:cNvPr id="139" name="フローチャート :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41020</xdr:rowOff>
    </xdr:from>
    <xdr:ext cx="762000" cy="259045"/>
    <xdr:sp macro="" textlink="">
      <xdr:nvSpPr>
        <xdr:cNvPr id="140" name="テキスト ボックス 139"/>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41" name="フローチャート : 判断 140"/>
        <xdr:cNvSpPr/>
      </xdr:nvSpPr>
      <xdr:spPr>
        <a:xfrm>
          <a:off x="12954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42" name="テキスト ボックス 141"/>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8" name="円/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50" name="円/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2" name="円/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55" name="テキスト ボックス 154"/>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6" name="円/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57" name="テキスト ボックス 156"/>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扶助費については、少子高齢化の進展に伴い医療費等の社会保障関係経費の自然増が続いている。また、障害者総合支援事業などの社会福祉費の増加は著しい状況にある。</a:t>
          </a:r>
          <a:endParaRPr kumimoji="1" lang="en-US" altLang="ja-JP" sz="1300">
            <a:latin typeface="ＭＳ Ｐゴシック"/>
          </a:endParaRPr>
        </a:p>
        <a:p>
          <a:r>
            <a:rPr kumimoji="1" lang="ja-JP" altLang="en-US" sz="1300">
              <a:latin typeface="ＭＳ Ｐゴシック"/>
            </a:rPr>
            <a:t>今後も、高齢者や低所得者の増加あわせて保育所関係経費などの児童福祉費の増などにより扶助費の増加は避けられない状況にある。このような中で支給に対する審査の適正化、地域住民の健康増進に取り組むことで扶助費の抑制に努め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57</xdr:row>
      <xdr:rowOff>102507</xdr:rowOff>
    </xdr:to>
    <xdr:cxnSp macro="">
      <xdr:nvCxnSpPr>
        <xdr:cNvPr id="192" name="直線コネクタ 191"/>
        <xdr:cNvCxnSpPr/>
      </xdr:nvCxnSpPr>
      <xdr:spPr>
        <a:xfrm>
          <a:off x="3987800" y="97935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135165</xdr:rowOff>
    </xdr:from>
    <xdr:to>
      <xdr:col>5</xdr:col>
      <xdr:colOff>549275</xdr:colOff>
      <xdr:row>57</xdr:row>
      <xdr:rowOff>20865</xdr:rowOff>
    </xdr:to>
    <xdr:cxnSp macro="">
      <xdr:nvCxnSpPr>
        <xdr:cNvPr id="195" name="直線コネクタ 194"/>
        <xdr:cNvCxnSpPr/>
      </xdr:nvCxnSpPr>
      <xdr:spPr>
        <a:xfrm>
          <a:off x="3098800" y="95649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135165</xdr:rowOff>
    </xdr:to>
    <xdr:cxnSp macro="">
      <xdr:nvCxnSpPr>
        <xdr:cNvPr id="198" name="直線コネクタ 197"/>
        <xdr:cNvCxnSpPr/>
      </xdr:nvCxnSpPr>
      <xdr:spPr>
        <a:xfrm>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201" name="直線コネクタ 200"/>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04" name="フローチャート : 判断 20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05" name="テキスト ボックス 20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11" name="円/楕円 210"/>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2"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13" name="円/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14" name="テキスト ボックス 213"/>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15" name="円/楕円 214"/>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6" name="テキスト ボックス 21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9" name="円/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20" name="テキスト ボックス 219"/>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その他の経費については、繰出金に関する支出が主なもので、前年度より</a:t>
          </a:r>
          <a:r>
            <a:rPr kumimoji="1" lang="en-US" altLang="ja-JP" sz="1300">
              <a:latin typeface="ＭＳ Ｐゴシック"/>
            </a:rPr>
            <a:t>0.7%</a:t>
          </a:r>
          <a:r>
            <a:rPr kumimoji="1" lang="ja-JP" altLang="en-US" sz="1300">
              <a:latin typeface="ＭＳ Ｐゴシック"/>
            </a:rPr>
            <a:t>増加した。全国平均（</a:t>
          </a:r>
          <a:r>
            <a:rPr kumimoji="1" lang="en-US" altLang="ja-JP" sz="1300">
              <a:latin typeface="ＭＳ Ｐゴシック"/>
            </a:rPr>
            <a:t>13.5%</a:t>
          </a:r>
          <a:r>
            <a:rPr kumimoji="1" lang="ja-JP" altLang="en-US" sz="1300">
              <a:latin typeface="ＭＳ Ｐゴシック"/>
            </a:rPr>
            <a:t>）、滋賀県平均（</a:t>
          </a:r>
          <a:r>
            <a:rPr kumimoji="1" lang="en-US" altLang="ja-JP" sz="1300">
              <a:latin typeface="ＭＳ Ｐゴシック"/>
            </a:rPr>
            <a:t>14.1%</a:t>
          </a:r>
          <a:r>
            <a:rPr kumimoji="1" lang="ja-JP" altLang="en-US" sz="1300">
              <a:latin typeface="ＭＳ Ｐゴシック"/>
            </a:rPr>
            <a:t>）、類似団体平均（</a:t>
          </a:r>
          <a:r>
            <a:rPr kumimoji="1" lang="en-US" altLang="ja-JP" sz="1300">
              <a:latin typeface="ＭＳ Ｐゴシック"/>
            </a:rPr>
            <a:t>14.1%</a:t>
          </a:r>
          <a:r>
            <a:rPr kumimoji="1" lang="ja-JP" altLang="en-US" sz="1300">
              <a:latin typeface="ＭＳ Ｐゴシック"/>
            </a:rPr>
            <a:t>）より上回っている状況にある。</a:t>
          </a:r>
          <a:endParaRPr kumimoji="1" lang="en-US" altLang="ja-JP" sz="1300">
            <a:latin typeface="ＭＳ Ｐゴシック"/>
          </a:endParaRPr>
        </a:p>
        <a:p>
          <a:r>
            <a:rPr kumimoji="1" lang="ja-JP" altLang="en-US" sz="1300">
              <a:latin typeface="ＭＳ Ｐゴシック"/>
            </a:rPr>
            <a:t>近年、国民健康保険や介護保険等の給付費の自然増より増加傾向にある。引き続き、地域住民の健康増進に取り組み、給付費の増加を抑制するのと併せて公営事業における職員数の適正化や適切な受益者負担の徴収により繰出金の抑制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43180</xdr:rowOff>
    </xdr:to>
    <xdr:cxnSp macro="">
      <xdr:nvCxnSpPr>
        <xdr:cNvPr id="253" name="直線コネクタ 252"/>
        <xdr:cNvCxnSpPr/>
      </xdr:nvCxnSpPr>
      <xdr:spPr>
        <a:xfrm>
          <a:off x="15671800" y="993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161290</xdr:rowOff>
    </xdr:to>
    <xdr:cxnSp macro="">
      <xdr:nvCxnSpPr>
        <xdr:cNvPr id="256" name="直線コネクタ 255"/>
        <xdr:cNvCxnSpPr/>
      </xdr:nvCxnSpPr>
      <xdr:spPr>
        <a:xfrm>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146050</xdr:rowOff>
    </xdr:to>
    <xdr:cxnSp macro="">
      <xdr:nvCxnSpPr>
        <xdr:cNvPr id="259" name="直線コネクタ 258"/>
        <xdr:cNvCxnSpPr/>
      </xdr:nvCxnSpPr>
      <xdr:spPr>
        <a:xfrm>
          <a:off x="13893800" y="990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60" name="フローチャート : 判断 259"/>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61" name="テキスト ボックス 260"/>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57</xdr:row>
      <xdr:rowOff>161290</xdr:rowOff>
    </xdr:to>
    <xdr:cxnSp macro="">
      <xdr:nvCxnSpPr>
        <xdr:cNvPr id="262" name="直線コネクタ 261"/>
        <xdr:cNvCxnSpPr/>
      </xdr:nvCxnSpPr>
      <xdr:spPr>
        <a:xfrm flipV="1">
          <a:off x="13004800" y="990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3" name="フローチャート :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5" name="フローチャート : 判断 264"/>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6" name="テキスト ボックス 265"/>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2" name="円/楕円 27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3"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4" name="円/楕円 273"/>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5" name="テキスト ボックス 274"/>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6" name="円/楕円 275"/>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7" name="テキスト ボックス 276"/>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78" name="円/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79" name="テキスト ボックス 278"/>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80" name="円/楕円 279"/>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81" name="テキスト ボックス 280"/>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一部事務組合負担金等の増加により、前年度より</a:t>
          </a:r>
          <a:r>
            <a:rPr kumimoji="1" lang="en-US" altLang="ja-JP" sz="1300">
              <a:latin typeface="ＭＳ Ｐゴシック"/>
            </a:rPr>
            <a:t>0.1%</a:t>
          </a:r>
          <a:r>
            <a:rPr kumimoji="1" lang="ja-JP" altLang="en-US" sz="1300">
              <a:latin typeface="ＭＳ Ｐゴシック"/>
            </a:rPr>
            <a:t>増加した。全国平均（</a:t>
          </a:r>
          <a:r>
            <a:rPr kumimoji="1" lang="en-US" altLang="ja-JP" sz="1300">
              <a:latin typeface="ＭＳ Ｐゴシック"/>
            </a:rPr>
            <a:t>10.4%</a:t>
          </a:r>
          <a:r>
            <a:rPr kumimoji="1" lang="ja-JP" altLang="en-US" sz="1300">
              <a:latin typeface="ＭＳ Ｐゴシック"/>
            </a:rPr>
            <a:t>）、滋賀県平均（</a:t>
          </a:r>
          <a:r>
            <a:rPr kumimoji="1" lang="en-US" altLang="ja-JP" sz="1300">
              <a:latin typeface="ＭＳ Ｐゴシック"/>
            </a:rPr>
            <a:t>11.4%</a:t>
          </a:r>
          <a:r>
            <a:rPr kumimoji="1" lang="ja-JP" altLang="en-US" sz="1300">
              <a:latin typeface="ＭＳ Ｐゴシック"/>
            </a:rPr>
            <a:t>）、類似団体平均（</a:t>
          </a:r>
          <a:r>
            <a:rPr kumimoji="1" lang="en-US" altLang="ja-JP" sz="1300">
              <a:latin typeface="ＭＳ Ｐゴシック"/>
            </a:rPr>
            <a:t>12.9%</a:t>
          </a:r>
          <a:r>
            <a:rPr kumimoji="1" lang="ja-JP" altLang="en-US" sz="1300">
              <a:latin typeface="ＭＳ Ｐゴシック"/>
            </a:rPr>
            <a:t>）より上回っている状況にある。補助金等については、各種団体への補助金や各協議会等への負担金の見直しを行い、合理化を図ってきたところである。補助金にあっては、公と民間の役割分担の観点から公共性、必要性に応じた補助金交付団体の選定や交付要件の適正化に努めている。負担金に合っては必要性、負担割合の妥当性等を精査し抑制に努め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42418</xdr:rowOff>
    </xdr:from>
    <xdr:to>
      <xdr:col>24</xdr:col>
      <xdr:colOff>31750</xdr:colOff>
      <xdr:row>37</xdr:row>
      <xdr:rowOff>46990</xdr:rowOff>
    </xdr:to>
    <xdr:cxnSp macro="">
      <xdr:nvCxnSpPr>
        <xdr:cNvPr id="311" name="直線コネクタ 310"/>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42418</xdr:rowOff>
    </xdr:from>
    <xdr:to>
      <xdr:col>22</xdr:col>
      <xdr:colOff>565150</xdr:colOff>
      <xdr:row>37</xdr:row>
      <xdr:rowOff>60706</xdr:rowOff>
    </xdr:to>
    <xdr:cxnSp macro="">
      <xdr:nvCxnSpPr>
        <xdr:cNvPr id="314" name="直線コネクタ 313"/>
        <xdr:cNvCxnSpPr/>
      </xdr:nvCxnSpPr>
      <xdr:spPr>
        <a:xfrm flipV="1">
          <a:off x="14782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60706</xdr:rowOff>
    </xdr:to>
    <xdr:cxnSp macro="">
      <xdr:nvCxnSpPr>
        <xdr:cNvPr id="317" name="直線コネクタ 316"/>
        <xdr:cNvCxnSpPr/>
      </xdr:nvCxnSpPr>
      <xdr:spPr>
        <a:xfrm>
          <a:off x="13893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8" name="フローチャート : 判断 317"/>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9" name="テキスト ボックス 318"/>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78994</xdr:rowOff>
    </xdr:to>
    <xdr:cxnSp macro="">
      <xdr:nvCxnSpPr>
        <xdr:cNvPr id="320" name="直線コネクタ 319"/>
        <xdr:cNvCxnSpPr/>
      </xdr:nvCxnSpPr>
      <xdr:spPr>
        <a:xfrm flipV="1">
          <a:off x="13004800" y="6367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5334</xdr:rowOff>
    </xdr:from>
    <xdr:to>
      <xdr:col>20</xdr:col>
      <xdr:colOff>209550</xdr:colOff>
      <xdr:row>37</xdr:row>
      <xdr:rowOff>106934</xdr:rowOff>
    </xdr:to>
    <xdr:sp macro="" textlink="">
      <xdr:nvSpPr>
        <xdr:cNvPr id="321" name="フローチャート : 判断 320"/>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2" name="テキスト ボックス 321"/>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3" name="フローチャート : 判断 32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4" name="テキスト ボックス 32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30" name="円/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163068</xdr:rowOff>
    </xdr:from>
    <xdr:to>
      <xdr:col>22</xdr:col>
      <xdr:colOff>615950</xdr:colOff>
      <xdr:row>37</xdr:row>
      <xdr:rowOff>93218</xdr:rowOff>
    </xdr:to>
    <xdr:sp macro="" textlink="">
      <xdr:nvSpPr>
        <xdr:cNvPr id="332" name="円/楕円 331"/>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33" name="テキスト ボックス 332"/>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9906</xdr:rowOff>
    </xdr:from>
    <xdr:to>
      <xdr:col>21</xdr:col>
      <xdr:colOff>412750</xdr:colOff>
      <xdr:row>37</xdr:row>
      <xdr:rowOff>111506</xdr:rowOff>
    </xdr:to>
    <xdr:sp macro="" textlink="">
      <xdr:nvSpPr>
        <xdr:cNvPr id="334" name="円/楕円 333"/>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96283</xdr:rowOff>
    </xdr:from>
    <xdr:ext cx="762000" cy="259045"/>
    <xdr:sp macro="" textlink="">
      <xdr:nvSpPr>
        <xdr:cNvPr id="335" name="テキスト ボックス 334"/>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6" name="円/楕円 335"/>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37" name="テキスト ボックス 33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8" name="円/楕円 337"/>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9" name="テキスト ボックス 338"/>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公債費については、平成</a:t>
          </a:r>
          <a:r>
            <a:rPr kumimoji="1" lang="en-US" altLang="ja-JP" sz="1300">
              <a:latin typeface="ＭＳ Ｐゴシック"/>
            </a:rPr>
            <a:t>24</a:t>
          </a:r>
          <a:r>
            <a:rPr kumimoji="1" lang="ja-JP" altLang="en-US" sz="1300">
              <a:latin typeface="ＭＳ Ｐゴシック"/>
            </a:rPr>
            <a:t>年度の学校教育施設（日野中学校給食室）の整備や役場庁舎耐震改修事業の元金償還が開始したことにより増加している。今後も元利償還金のピークである平成</a:t>
          </a:r>
          <a:r>
            <a:rPr kumimoji="1" lang="en-US" altLang="ja-JP" sz="1300">
              <a:latin typeface="ＭＳ Ｐゴシック"/>
            </a:rPr>
            <a:t>32</a:t>
          </a:r>
          <a:r>
            <a:rPr kumimoji="1" lang="ja-JP" altLang="en-US" sz="1300">
              <a:latin typeface="ＭＳ Ｐゴシック"/>
            </a:rPr>
            <a:t>年までは増加傾向にあると考える。全国平均（</a:t>
          </a:r>
          <a:r>
            <a:rPr kumimoji="1" lang="en-US" altLang="ja-JP" sz="1300">
              <a:latin typeface="ＭＳ Ｐゴシック"/>
            </a:rPr>
            <a:t>17.7%</a:t>
          </a:r>
          <a:r>
            <a:rPr kumimoji="1" lang="ja-JP" altLang="en-US" sz="1300">
              <a:latin typeface="ＭＳ Ｐゴシック"/>
            </a:rPr>
            <a:t>）、滋賀県平均（</a:t>
          </a:r>
          <a:r>
            <a:rPr kumimoji="1" lang="en-US" altLang="ja-JP" sz="1300">
              <a:latin typeface="ＭＳ Ｐゴシック"/>
            </a:rPr>
            <a:t>16.0%</a:t>
          </a:r>
          <a:r>
            <a:rPr kumimoji="1" lang="ja-JP" altLang="en-US" sz="1300">
              <a:latin typeface="ＭＳ Ｐゴシック"/>
            </a:rPr>
            <a:t>）、類似団体平均（</a:t>
          </a:r>
          <a:r>
            <a:rPr kumimoji="1" lang="en-US" altLang="ja-JP" sz="1300">
              <a:latin typeface="ＭＳ Ｐゴシック"/>
            </a:rPr>
            <a:t>13.4%</a:t>
          </a:r>
          <a:r>
            <a:rPr kumimoji="1" lang="ja-JP" altLang="en-US" sz="1300">
              <a:latin typeface="ＭＳ Ｐゴシック"/>
            </a:rPr>
            <a:t>）と比較すると下回っているが、引き続き町債の新規発行は抑制しつつ、繰上償還を実施することで公債費の抑制に努めたい。</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142240</xdr:rowOff>
    </xdr:from>
    <xdr:to>
      <xdr:col>7</xdr:col>
      <xdr:colOff>15875</xdr:colOff>
      <xdr:row>75</xdr:row>
      <xdr:rowOff>8890</xdr:rowOff>
    </xdr:to>
    <xdr:cxnSp macro="">
      <xdr:nvCxnSpPr>
        <xdr:cNvPr id="372" name="直線コネクタ 371"/>
        <xdr:cNvCxnSpPr/>
      </xdr:nvCxnSpPr>
      <xdr:spPr>
        <a:xfrm>
          <a:off x="3987800" y="12829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142240</xdr:rowOff>
    </xdr:from>
    <xdr:to>
      <xdr:col>5</xdr:col>
      <xdr:colOff>549275</xdr:colOff>
      <xdr:row>74</xdr:row>
      <xdr:rowOff>165100</xdr:rowOff>
    </xdr:to>
    <xdr:cxnSp macro="">
      <xdr:nvCxnSpPr>
        <xdr:cNvPr id="375" name="直線コネクタ 374"/>
        <xdr:cNvCxnSpPr/>
      </xdr:nvCxnSpPr>
      <xdr:spPr>
        <a:xfrm flipV="1">
          <a:off x="3098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54610</xdr:rowOff>
    </xdr:to>
    <xdr:cxnSp macro="">
      <xdr:nvCxnSpPr>
        <xdr:cNvPr id="378" name="直線コネクタ 377"/>
        <xdr:cNvCxnSpPr/>
      </xdr:nvCxnSpPr>
      <xdr:spPr>
        <a:xfrm flipV="1">
          <a:off x="2209800" y="12852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83820</xdr:rowOff>
    </xdr:from>
    <xdr:to>
      <xdr:col>4</xdr:col>
      <xdr:colOff>396875</xdr:colOff>
      <xdr:row>77</xdr:row>
      <xdr:rowOff>13970</xdr:rowOff>
    </xdr:to>
    <xdr:sp macro="" textlink="">
      <xdr:nvSpPr>
        <xdr:cNvPr id="379" name="フローチャート : 判断 378"/>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170197</xdr:rowOff>
    </xdr:from>
    <xdr:ext cx="762000" cy="259045"/>
    <xdr:sp macro="" textlink="">
      <xdr:nvSpPr>
        <xdr:cNvPr id="380" name="テキスト ボックス 379"/>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100330</xdr:rowOff>
    </xdr:to>
    <xdr:cxnSp macro="">
      <xdr:nvCxnSpPr>
        <xdr:cNvPr id="381" name="直線コネクタ 380"/>
        <xdr:cNvCxnSpPr/>
      </xdr:nvCxnSpPr>
      <xdr:spPr>
        <a:xfrm flipV="1">
          <a:off x="1320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82" name="フローチャート : 判断 381"/>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44466</xdr:rowOff>
    </xdr:from>
    <xdr:ext cx="762000" cy="259045"/>
    <xdr:sp macro="" textlink="">
      <xdr:nvSpPr>
        <xdr:cNvPr id="383" name="テキスト ボックス 382"/>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11430</xdr:rowOff>
    </xdr:from>
    <xdr:to>
      <xdr:col>1</xdr:col>
      <xdr:colOff>676275</xdr:colOff>
      <xdr:row>77</xdr:row>
      <xdr:rowOff>113030</xdr:rowOff>
    </xdr:to>
    <xdr:sp macro="" textlink="">
      <xdr:nvSpPr>
        <xdr:cNvPr id="384" name="フローチャート : 判断 383"/>
        <xdr:cNvSpPr/>
      </xdr:nvSpPr>
      <xdr:spPr>
        <a:xfrm>
          <a:off x="1270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97807</xdr:rowOff>
    </xdr:from>
    <xdr:ext cx="762000" cy="259045"/>
    <xdr:sp macro="" textlink="">
      <xdr:nvSpPr>
        <xdr:cNvPr id="385" name="テキスト ボックス 384"/>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129540</xdr:rowOff>
    </xdr:from>
    <xdr:to>
      <xdr:col>7</xdr:col>
      <xdr:colOff>66675</xdr:colOff>
      <xdr:row>75</xdr:row>
      <xdr:rowOff>59690</xdr:rowOff>
    </xdr:to>
    <xdr:sp macro="" textlink="">
      <xdr:nvSpPr>
        <xdr:cNvPr id="391" name="円/楕円 390"/>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146067</xdr:rowOff>
    </xdr:from>
    <xdr:ext cx="762000" cy="259045"/>
    <xdr:sp macro="" textlink="">
      <xdr:nvSpPr>
        <xdr:cNvPr id="392"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91440</xdr:rowOff>
    </xdr:from>
    <xdr:to>
      <xdr:col>5</xdr:col>
      <xdr:colOff>600075</xdr:colOff>
      <xdr:row>75</xdr:row>
      <xdr:rowOff>21590</xdr:rowOff>
    </xdr:to>
    <xdr:sp macro="" textlink="">
      <xdr:nvSpPr>
        <xdr:cNvPr id="393" name="円/楕円 392"/>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31767</xdr:rowOff>
    </xdr:from>
    <xdr:ext cx="736600" cy="259045"/>
    <xdr:sp macro="" textlink="">
      <xdr:nvSpPr>
        <xdr:cNvPr id="394" name="テキスト ボックス 393"/>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95" name="円/楕円 394"/>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96" name="テキスト ボックス 395"/>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7" name="円/楕円 396"/>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98" name="テキスト ボックス 397"/>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49530</xdr:rowOff>
    </xdr:from>
    <xdr:to>
      <xdr:col>1</xdr:col>
      <xdr:colOff>676275</xdr:colOff>
      <xdr:row>75</xdr:row>
      <xdr:rowOff>151130</xdr:rowOff>
    </xdr:to>
    <xdr:sp macro="" textlink="">
      <xdr:nvSpPr>
        <xdr:cNvPr id="399" name="円/楕円 398"/>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161307</xdr:rowOff>
    </xdr:from>
    <xdr:ext cx="762000" cy="259045"/>
    <xdr:sp macro="" textlink="">
      <xdr:nvSpPr>
        <xdr:cNvPr id="400" name="テキスト ボックス 399"/>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公債費以外の経常経費については、前年度より</a:t>
          </a:r>
          <a:r>
            <a:rPr kumimoji="1" lang="en-US" altLang="ja-JP" sz="1300">
              <a:latin typeface="ＭＳ Ｐゴシック"/>
            </a:rPr>
            <a:t>0.7%</a:t>
          </a:r>
          <a:r>
            <a:rPr kumimoji="1" lang="ja-JP" altLang="en-US" sz="1300">
              <a:latin typeface="ＭＳ Ｐゴシック"/>
            </a:rPr>
            <a:t>増加した。全国平均（</a:t>
          </a:r>
          <a:r>
            <a:rPr kumimoji="1" lang="en-US" altLang="ja-JP" sz="1300">
              <a:latin typeface="ＭＳ Ｐゴシック"/>
            </a:rPr>
            <a:t>74.8%</a:t>
          </a:r>
          <a:r>
            <a:rPr kumimoji="1" lang="ja-JP" altLang="en-US" sz="1300">
              <a:latin typeface="ＭＳ Ｐゴシック"/>
            </a:rPr>
            <a:t>）、滋賀県平均（</a:t>
          </a:r>
          <a:r>
            <a:rPr kumimoji="1" lang="en-US" altLang="ja-JP" sz="1300">
              <a:latin typeface="ＭＳ Ｐゴシック"/>
            </a:rPr>
            <a:t>75.6%</a:t>
          </a:r>
          <a:r>
            <a:rPr kumimoji="1" lang="ja-JP" altLang="en-US" sz="1300">
              <a:latin typeface="ＭＳ Ｐゴシック"/>
            </a:rPr>
            <a:t>）、類似団体平均（</a:t>
          </a:r>
          <a:r>
            <a:rPr kumimoji="1" lang="en-US" altLang="ja-JP" sz="1300">
              <a:latin typeface="ＭＳ Ｐゴシック"/>
            </a:rPr>
            <a:t>72.9%</a:t>
          </a:r>
          <a:r>
            <a:rPr kumimoji="1" lang="ja-JP" altLang="en-US" sz="1300">
              <a:latin typeface="ＭＳ Ｐゴシック"/>
            </a:rPr>
            <a:t>）より上回っている状況にある。これは公債費の経常収支割合が低いことから、相対的に他団体と比べ高い傾向が続いている。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扶助費や繰出金の経常収支比率に占める割合が微増しており、結果として公債費以外に占める割合が増加した。今後とも公債費を抑制し、人件費や扶助費の義務的経費や物件費や補助費などを含め、全体的な経費の抑制に努めたい。</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26415</xdr:rowOff>
    </xdr:from>
    <xdr:to>
      <xdr:col>24</xdr:col>
      <xdr:colOff>31750</xdr:colOff>
      <xdr:row>78</xdr:row>
      <xdr:rowOff>58420</xdr:rowOff>
    </xdr:to>
    <xdr:cxnSp macro="">
      <xdr:nvCxnSpPr>
        <xdr:cNvPr id="431" name="直線コネクタ 430"/>
        <xdr:cNvCxnSpPr/>
      </xdr:nvCxnSpPr>
      <xdr:spPr>
        <a:xfrm>
          <a:off x="15671800" y="133995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30987</xdr:rowOff>
    </xdr:to>
    <xdr:cxnSp macro="">
      <xdr:nvCxnSpPr>
        <xdr:cNvPr id="434" name="直線コネクタ 433"/>
        <xdr:cNvCxnSpPr/>
      </xdr:nvCxnSpPr>
      <xdr:spPr>
        <a:xfrm flipV="1">
          <a:off x="14782800" y="133995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33274</xdr:rowOff>
    </xdr:from>
    <xdr:to>
      <xdr:col>21</xdr:col>
      <xdr:colOff>361950</xdr:colOff>
      <xdr:row>78</xdr:row>
      <xdr:rowOff>30987</xdr:rowOff>
    </xdr:to>
    <xdr:cxnSp macro="">
      <xdr:nvCxnSpPr>
        <xdr:cNvPr id="437" name="直線コネクタ 436"/>
        <xdr:cNvCxnSpPr/>
      </xdr:nvCxnSpPr>
      <xdr:spPr>
        <a:xfrm>
          <a:off x="13893800" y="13234924"/>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8" name="フローチャート : 判断 437"/>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137685</xdr:rowOff>
    </xdr:from>
    <xdr:ext cx="762000" cy="259045"/>
    <xdr:sp macro="" textlink="">
      <xdr:nvSpPr>
        <xdr:cNvPr id="439" name="テキスト ボックス 438"/>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78</xdr:row>
      <xdr:rowOff>26415</xdr:rowOff>
    </xdr:to>
    <xdr:cxnSp macro="">
      <xdr:nvCxnSpPr>
        <xdr:cNvPr id="440" name="直線コネクタ 439"/>
        <xdr:cNvCxnSpPr/>
      </xdr:nvCxnSpPr>
      <xdr:spPr>
        <a:xfrm flipV="1">
          <a:off x="13004800" y="132349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25908</xdr:rowOff>
    </xdr:from>
    <xdr:to>
      <xdr:col>20</xdr:col>
      <xdr:colOff>209550</xdr:colOff>
      <xdr:row>76</xdr:row>
      <xdr:rowOff>127508</xdr:rowOff>
    </xdr:to>
    <xdr:sp macro="" textlink="">
      <xdr:nvSpPr>
        <xdr:cNvPr id="441" name="フローチャート : 判断 440"/>
        <xdr:cNvSpPr/>
      </xdr:nvSpPr>
      <xdr:spPr>
        <a:xfrm>
          <a:off x="13843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137685</xdr:rowOff>
    </xdr:from>
    <xdr:ext cx="762000" cy="259045"/>
    <xdr:sp macro="" textlink="">
      <xdr:nvSpPr>
        <xdr:cNvPr id="442" name="テキスト ボックス 441"/>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3" name="フローチャート : 判断 442"/>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4" name="テキスト ボックス 443"/>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50" name="円/楕円 449"/>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51"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147065</xdr:rowOff>
    </xdr:from>
    <xdr:to>
      <xdr:col>22</xdr:col>
      <xdr:colOff>615950</xdr:colOff>
      <xdr:row>78</xdr:row>
      <xdr:rowOff>77215</xdr:rowOff>
    </xdr:to>
    <xdr:sp macro="" textlink="">
      <xdr:nvSpPr>
        <xdr:cNvPr id="452" name="円/楕円 451"/>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61992</xdr:rowOff>
    </xdr:from>
    <xdr:ext cx="736600" cy="259045"/>
    <xdr:sp macro="" textlink="">
      <xdr:nvSpPr>
        <xdr:cNvPr id="453" name="テキスト ボックス 452"/>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151637</xdr:rowOff>
    </xdr:from>
    <xdr:to>
      <xdr:col>21</xdr:col>
      <xdr:colOff>412750</xdr:colOff>
      <xdr:row>78</xdr:row>
      <xdr:rowOff>81787</xdr:rowOff>
    </xdr:to>
    <xdr:sp macro="" textlink="">
      <xdr:nvSpPr>
        <xdr:cNvPr id="454" name="円/楕円 453"/>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55" name="テキスト ボックス 454"/>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153924</xdr:rowOff>
    </xdr:from>
    <xdr:to>
      <xdr:col>20</xdr:col>
      <xdr:colOff>209550</xdr:colOff>
      <xdr:row>77</xdr:row>
      <xdr:rowOff>84074</xdr:rowOff>
    </xdr:to>
    <xdr:sp macro="" textlink="">
      <xdr:nvSpPr>
        <xdr:cNvPr id="456" name="円/楕円 455"/>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68851</xdr:rowOff>
    </xdr:from>
    <xdr:ext cx="762000" cy="259045"/>
    <xdr:sp macro="" textlink="">
      <xdr:nvSpPr>
        <xdr:cNvPr id="457" name="テキスト ボックス 45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58" name="円/楕円 457"/>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59" name="テキスト ボックス 458"/>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滋賀県日野町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149898</xdr:rowOff>
    </xdr:from>
    <xdr:to>
      <xdr:col>4</xdr:col>
      <xdr:colOff>1117600</xdr:colOff>
      <xdr:row>14</xdr:row>
      <xdr:rowOff>162262</xdr:rowOff>
    </xdr:to>
    <xdr:cxnSp macro="">
      <xdr:nvCxnSpPr>
        <xdr:cNvPr id="50" name="直線コネクタ 49"/>
        <xdr:cNvCxnSpPr/>
      </xdr:nvCxnSpPr>
      <xdr:spPr bwMode="auto">
        <a:xfrm flipV="1">
          <a:off x="5003800" y="2597823"/>
          <a:ext cx="647700" cy="1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162262</xdr:rowOff>
    </xdr:from>
    <xdr:to>
      <xdr:col>4</xdr:col>
      <xdr:colOff>469900</xdr:colOff>
      <xdr:row>15</xdr:row>
      <xdr:rowOff>10300</xdr:rowOff>
    </xdr:to>
    <xdr:cxnSp macro="">
      <xdr:nvCxnSpPr>
        <xdr:cNvPr id="53" name="直線コネクタ 52"/>
        <xdr:cNvCxnSpPr/>
      </xdr:nvCxnSpPr>
      <xdr:spPr bwMode="auto">
        <a:xfrm flipV="1">
          <a:off x="4305300" y="2610187"/>
          <a:ext cx="698500" cy="1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10300</xdr:rowOff>
    </xdr:from>
    <xdr:to>
      <xdr:col>3</xdr:col>
      <xdr:colOff>904875</xdr:colOff>
      <xdr:row>15</xdr:row>
      <xdr:rowOff>53429</xdr:rowOff>
    </xdr:to>
    <xdr:cxnSp macro="">
      <xdr:nvCxnSpPr>
        <xdr:cNvPr id="56" name="直線コネクタ 55"/>
        <xdr:cNvCxnSpPr/>
      </xdr:nvCxnSpPr>
      <xdr:spPr bwMode="auto">
        <a:xfrm flipV="1">
          <a:off x="3606800" y="2629675"/>
          <a:ext cx="6985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154534</xdr:rowOff>
    </xdr:from>
    <xdr:to>
      <xdr:col>3</xdr:col>
      <xdr:colOff>955675</xdr:colOff>
      <xdr:row>16</xdr:row>
      <xdr:rowOff>84684</xdr:rowOff>
    </xdr:to>
    <xdr:sp macro="" textlink="">
      <xdr:nvSpPr>
        <xdr:cNvPr id="57" name="フローチャート : 判断 56"/>
        <xdr:cNvSpPr/>
      </xdr:nvSpPr>
      <xdr:spPr bwMode="auto">
        <a:xfrm>
          <a:off x="42545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69461</xdr:rowOff>
    </xdr:from>
    <xdr:ext cx="762000" cy="259045"/>
    <xdr:sp macro="" textlink="">
      <xdr:nvSpPr>
        <xdr:cNvPr id="58" name="テキスト ボックス 57"/>
        <xdr:cNvSpPr txBox="1"/>
      </xdr:nvSpPr>
      <xdr:spPr>
        <a:xfrm>
          <a:off x="3924300" y="28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31769</xdr:rowOff>
    </xdr:from>
    <xdr:to>
      <xdr:col>3</xdr:col>
      <xdr:colOff>206375</xdr:colOff>
      <xdr:row>15</xdr:row>
      <xdr:rowOff>53429</xdr:rowOff>
    </xdr:to>
    <xdr:cxnSp macro="">
      <xdr:nvCxnSpPr>
        <xdr:cNvPr id="59" name="直線コネクタ 58"/>
        <xdr:cNvCxnSpPr/>
      </xdr:nvCxnSpPr>
      <xdr:spPr bwMode="auto">
        <a:xfrm>
          <a:off x="2908300" y="2651144"/>
          <a:ext cx="698500" cy="21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31166</xdr:rowOff>
    </xdr:from>
    <xdr:to>
      <xdr:col>3</xdr:col>
      <xdr:colOff>257175</xdr:colOff>
      <xdr:row>16</xdr:row>
      <xdr:rowOff>132766</xdr:rowOff>
    </xdr:to>
    <xdr:sp macro="" textlink="">
      <xdr:nvSpPr>
        <xdr:cNvPr id="60" name="フローチャート : 判断 59"/>
        <xdr:cNvSpPr/>
      </xdr:nvSpPr>
      <xdr:spPr bwMode="auto">
        <a:xfrm>
          <a:off x="35560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117543</xdr:rowOff>
    </xdr:from>
    <xdr:ext cx="762000" cy="259045"/>
    <xdr:sp macro="" textlink="">
      <xdr:nvSpPr>
        <xdr:cNvPr id="61" name="テキスト ボックス 60"/>
        <xdr:cNvSpPr txBox="1"/>
      </xdr:nvSpPr>
      <xdr:spPr>
        <a:xfrm>
          <a:off x="3225800" y="29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167545</xdr:rowOff>
    </xdr:from>
    <xdr:to>
      <xdr:col>2</xdr:col>
      <xdr:colOff>692150</xdr:colOff>
      <xdr:row>16</xdr:row>
      <xdr:rowOff>97695</xdr:rowOff>
    </xdr:to>
    <xdr:sp macro="" textlink="">
      <xdr:nvSpPr>
        <xdr:cNvPr id="62" name="フローチャート : 判断 61"/>
        <xdr:cNvSpPr/>
      </xdr:nvSpPr>
      <xdr:spPr bwMode="auto">
        <a:xfrm>
          <a:off x="28575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82472</xdr:rowOff>
    </xdr:from>
    <xdr:ext cx="762000" cy="259045"/>
    <xdr:sp macro="" textlink="">
      <xdr:nvSpPr>
        <xdr:cNvPr id="63" name="テキスト ボックス 62"/>
        <xdr:cNvSpPr txBox="1"/>
      </xdr:nvSpPr>
      <xdr:spPr>
        <a:xfrm>
          <a:off x="2527300" y="287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99098</xdr:rowOff>
    </xdr:from>
    <xdr:to>
      <xdr:col>5</xdr:col>
      <xdr:colOff>34925</xdr:colOff>
      <xdr:row>15</xdr:row>
      <xdr:rowOff>29248</xdr:rowOff>
    </xdr:to>
    <xdr:sp macro="" textlink="">
      <xdr:nvSpPr>
        <xdr:cNvPr id="69" name="円/楕円 68"/>
        <xdr:cNvSpPr/>
      </xdr:nvSpPr>
      <xdr:spPr bwMode="auto">
        <a:xfrm>
          <a:off x="5600700" y="254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115625</xdr:rowOff>
    </xdr:from>
    <xdr:ext cx="762000" cy="259045"/>
    <xdr:sp macro="" textlink="">
      <xdr:nvSpPr>
        <xdr:cNvPr id="70" name="人口1人当たり決算額の推移該当値テキスト130"/>
        <xdr:cNvSpPr txBox="1"/>
      </xdr:nvSpPr>
      <xdr:spPr>
        <a:xfrm>
          <a:off x="5740400" y="239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90,298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111462</xdr:rowOff>
    </xdr:from>
    <xdr:to>
      <xdr:col>4</xdr:col>
      <xdr:colOff>520700</xdr:colOff>
      <xdr:row>15</xdr:row>
      <xdr:rowOff>41612</xdr:rowOff>
    </xdr:to>
    <xdr:sp macro="" textlink="">
      <xdr:nvSpPr>
        <xdr:cNvPr id="71" name="円/楕円 70"/>
        <xdr:cNvSpPr/>
      </xdr:nvSpPr>
      <xdr:spPr bwMode="auto">
        <a:xfrm>
          <a:off x="4953000" y="255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51789</xdr:rowOff>
    </xdr:from>
    <xdr:ext cx="736600" cy="259045"/>
    <xdr:sp macro="" textlink="">
      <xdr:nvSpPr>
        <xdr:cNvPr id="72" name="テキスト ボックス 71"/>
        <xdr:cNvSpPr txBox="1"/>
      </xdr:nvSpPr>
      <xdr:spPr>
        <a:xfrm>
          <a:off x="4622800" y="232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89,649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130950</xdr:rowOff>
    </xdr:from>
    <xdr:to>
      <xdr:col>3</xdr:col>
      <xdr:colOff>955675</xdr:colOff>
      <xdr:row>15</xdr:row>
      <xdr:rowOff>61100</xdr:rowOff>
    </xdr:to>
    <xdr:sp macro="" textlink="">
      <xdr:nvSpPr>
        <xdr:cNvPr id="73" name="円/楕円 72"/>
        <xdr:cNvSpPr/>
      </xdr:nvSpPr>
      <xdr:spPr bwMode="auto">
        <a:xfrm>
          <a:off x="4254500" y="25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71277</xdr:rowOff>
    </xdr:from>
    <xdr:ext cx="762000" cy="259045"/>
    <xdr:sp macro="" textlink="">
      <xdr:nvSpPr>
        <xdr:cNvPr id="74" name="テキスト ボックス 73"/>
        <xdr:cNvSpPr txBox="1"/>
      </xdr:nvSpPr>
      <xdr:spPr>
        <a:xfrm>
          <a:off x="3924300" y="234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2629</xdr:rowOff>
    </xdr:from>
    <xdr:to>
      <xdr:col>3</xdr:col>
      <xdr:colOff>257175</xdr:colOff>
      <xdr:row>15</xdr:row>
      <xdr:rowOff>104229</xdr:rowOff>
    </xdr:to>
    <xdr:sp macro="" textlink="">
      <xdr:nvSpPr>
        <xdr:cNvPr id="75" name="円/楕円 74"/>
        <xdr:cNvSpPr/>
      </xdr:nvSpPr>
      <xdr:spPr bwMode="auto">
        <a:xfrm>
          <a:off x="3556000" y="2622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114406</xdr:rowOff>
    </xdr:from>
    <xdr:ext cx="762000" cy="259045"/>
    <xdr:sp macro="" textlink="">
      <xdr:nvSpPr>
        <xdr:cNvPr id="76" name="テキスト ボックス 75"/>
        <xdr:cNvSpPr txBox="1"/>
      </xdr:nvSpPr>
      <xdr:spPr>
        <a:xfrm>
          <a:off x="3225800" y="23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152419</xdr:rowOff>
    </xdr:from>
    <xdr:to>
      <xdr:col>2</xdr:col>
      <xdr:colOff>692150</xdr:colOff>
      <xdr:row>15</xdr:row>
      <xdr:rowOff>82569</xdr:rowOff>
    </xdr:to>
    <xdr:sp macro="" textlink="">
      <xdr:nvSpPr>
        <xdr:cNvPr id="77" name="円/楕円 76"/>
        <xdr:cNvSpPr/>
      </xdr:nvSpPr>
      <xdr:spPr bwMode="auto">
        <a:xfrm>
          <a:off x="2857500" y="2600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92746</xdr:rowOff>
    </xdr:from>
    <xdr:ext cx="762000" cy="259045"/>
    <xdr:sp macro="" textlink="">
      <xdr:nvSpPr>
        <xdr:cNvPr id="78" name="テキスト ボックス 77"/>
        <xdr:cNvSpPr txBox="1"/>
      </xdr:nvSpPr>
      <xdr:spPr>
        <a:xfrm>
          <a:off x="2527300" y="23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19786</xdr:rowOff>
    </xdr:from>
    <xdr:to>
      <xdr:col>4</xdr:col>
      <xdr:colOff>1117600</xdr:colOff>
      <xdr:row>36</xdr:row>
      <xdr:rowOff>102616</xdr:rowOff>
    </xdr:to>
    <xdr:cxnSp macro="">
      <xdr:nvCxnSpPr>
        <xdr:cNvPr id="111" name="直線コネクタ 110"/>
        <xdr:cNvCxnSpPr/>
      </xdr:nvCxnSpPr>
      <xdr:spPr bwMode="auto">
        <a:xfrm flipV="1">
          <a:off x="5003800" y="6973036"/>
          <a:ext cx="6477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22092</xdr:rowOff>
    </xdr:from>
    <xdr:to>
      <xdr:col>4</xdr:col>
      <xdr:colOff>469900</xdr:colOff>
      <xdr:row>36</xdr:row>
      <xdr:rowOff>102616</xdr:rowOff>
    </xdr:to>
    <xdr:cxnSp macro="">
      <xdr:nvCxnSpPr>
        <xdr:cNvPr id="114" name="直線コネクタ 113"/>
        <xdr:cNvCxnSpPr/>
      </xdr:nvCxnSpPr>
      <xdr:spPr bwMode="auto">
        <a:xfrm>
          <a:off x="4305300" y="6975342"/>
          <a:ext cx="698500" cy="8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280695</xdr:rowOff>
    </xdr:from>
    <xdr:to>
      <xdr:col>3</xdr:col>
      <xdr:colOff>904875</xdr:colOff>
      <xdr:row>36</xdr:row>
      <xdr:rowOff>22092</xdr:rowOff>
    </xdr:to>
    <xdr:cxnSp macro="">
      <xdr:nvCxnSpPr>
        <xdr:cNvPr id="117" name="直線コネクタ 116"/>
        <xdr:cNvCxnSpPr/>
      </xdr:nvCxnSpPr>
      <xdr:spPr bwMode="auto">
        <a:xfrm>
          <a:off x="3606800" y="6891045"/>
          <a:ext cx="698500" cy="8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241364</xdr:rowOff>
    </xdr:from>
    <xdr:to>
      <xdr:col>3</xdr:col>
      <xdr:colOff>955675</xdr:colOff>
      <xdr:row>36</xdr:row>
      <xdr:rowOff>64</xdr:rowOff>
    </xdr:to>
    <xdr:sp macro="" textlink="">
      <xdr:nvSpPr>
        <xdr:cNvPr id="118" name="フローチャート : 判断 117"/>
        <xdr:cNvSpPr/>
      </xdr:nvSpPr>
      <xdr:spPr bwMode="auto">
        <a:xfrm>
          <a:off x="4254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10241</xdr:rowOff>
    </xdr:from>
    <xdr:ext cx="762000" cy="259045"/>
    <xdr:sp macro="" textlink="">
      <xdr:nvSpPr>
        <xdr:cNvPr id="119" name="テキスト ボックス 118"/>
        <xdr:cNvSpPr txBox="1"/>
      </xdr:nvSpPr>
      <xdr:spPr>
        <a:xfrm>
          <a:off x="3924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221050</xdr:rowOff>
    </xdr:from>
    <xdr:to>
      <xdr:col>3</xdr:col>
      <xdr:colOff>206375</xdr:colOff>
      <xdr:row>35</xdr:row>
      <xdr:rowOff>280695</xdr:rowOff>
    </xdr:to>
    <xdr:cxnSp macro="">
      <xdr:nvCxnSpPr>
        <xdr:cNvPr id="120" name="直線コネクタ 119"/>
        <xdr:cNvCxnSpPr/>
      </xdr:nvCxnSpPr>
      <xdr:spPr bwMode="auto">
        <a:xfrm>
          <a:off x="2908300" y="6831400"/>
          <a:ext cx="698500" cy="59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183394</xdr:rowOff>
    </xdr:from>
    <xdr:to>
      <xdr:col>3</xdr:col>
      <xdr:colOff>257175</xdr:colOff>
      <xdr:row>35</xdr:row>
      <xdr:rowOff>284994</xdr:rowOff>
    </xdr:to>
    <xdr:sp macro="" textlink="">
      <xdr:nvSpPr>
        <xdr:cNvPr id="121" name="フローチャート : 判断 120"/>
        <xdr:cNvSpPr/>
      </xdr:nvSpPr>
      <xdr:spPr bwMode="auto">
        <a:xfrm>
          <a:off x="35560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295171</xdr:rowOff>
    </xdr:from>
    <xdr:ext cx="762000" cy="259045"/>
    <xdr:sp macro="" textlink="">
      <xdr:nvSpPr>
        <xdr:cNvPr id="122" name="テキスト ボックス 121"/>
        <xdr:cNvSpPr txBox="1"/>
      </xdr:nvSpPr>
      <xdr:spPr>
        <a:xfrm>
          <a:off x="32258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146876</xdr:rowOff>
    </xdr:from>
    <xdr:to>
      <xdr:col>2</xdr:col>
      <xdr:colOff>692150</xdr:colOff>
      <xdr:row>35</xdr:row>
      <xdr:rowOff>248476</xdr:rowOff>
    </xdr:to>
    <xdr:sp macro="" textlink="">
      <xdr:nvSpPr>
        <xdr:cNvPr id="123" name="フローチャート : 判断 122"/>
        <xdr:cNvSpPr/>
      </xdr:nvSpPr>
      <xdr:spPr bwMode="auto">
        <a:xfrm>
          <a:off x="28575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258653</xdr:rowOff>
    </xdr:from>
    <xdr:ext cx="762000" cy="259045"/>
    <xdr:sp macro="" textlink="">
      <xdr:nvSpPr>
        <xdr:cNvPr id="124" name="テキスト ボックス 123"/>
        <xdr:cNvSpPr txBox="1"/>
      </xdr:nvSpPr>
      <xdr:spPr>
        <a:xfrm>
          <a:off x="25273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30" name="円/楕円 129"/>
        <xdr:cNvSpPr/>
      </xdr:nvSpPr>
      <xdr:spPr bwMode="auto">
        <a:xfrm>
          <a:off x="5600700" y="692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283963</xdr:rowOff>
    </xdr:from>
    <xdr:ext cx="762000" cy="259045"/>
    <xdr:sp macro="" textlink="">
      <xdr:nvSpPr>
        <xdr:cNvPr id="131" name="人口1人当たり決算額の推移該当値テキスト445"/>
        <xdr:cNvSpPr txBox="1"/>
      </xdr:nvSpPr>
      <xdr:spPr>
        <a:xfrm>
          <a:off x="5740400" y="68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51816</xdr:rowOff>
    </xdr:from>
    <xdr:to>
      <xdr:col>4</xdr:col>
      <xdr:colOff>520700</xdr:colOff>
      <xdr:row>36</xdr:row>
      <xdr:rowOff>153416</xdr:rowOff>
    </xdr:to>
    <xdr:sp macro="" textlink="">
      <xdr:nvSpPr>
        <xdr:cNvPr id="132" name="円/楕円 131"/>
        <xdr:cNvSpPr/>
      </xdr:nvSpPr>
      <xdr:spPr bwMode="auto">
        <a:xfrm>
          <a:off x="4953000" y="700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138193</xdr:rowOff>
    </xdr:from>
    <xdr:ext cx="736600" cy="259045"/>
    <xdr:sp macro="" textlink="">
      <xdr:nvSpPr>
        <xdr:cNvPr id="133" name="テキスト ボックス 132"/>
        <xdr:cNvSpPr txBox="1"/>
      </xdr:nvSpPr>
      <xdr:spPr>
        <a:xfrm>
          <a:off x="4622800" y="709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314192</xdr:rowOff>
    </xdr:from>
    <xdr:to>
      <xdr:col>3</xdr:col>
      <xdr:colOff>955675</xdr:colOff>
      <xdr:row>36</xdr:row>
      <xdr:rowOff>72892</xdr:rowOff>
    </xdr:to>
    <xdr:sp macro="" textlink="">
      <xdr:nvSpPr>
        <xdr:cNvPr id="134" name="円/楕円 133"/>
        <xdr:cNvSpPr/>
      </xdr:nvSpPr>
      <xdr:spPr bwMode="auto">
        <a:xfrm>
          <a:off x="4254500" y="692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57669</xdr:rowOff>
    </xdr:from>
    <xdr:ext cx="762000" cy="259045"/>
    <xdr:sp macro="" textlink="">
      <xdr:nvSpPr>
        <xdr:cNvPr id="135" name="テキスト ボックス 134"/>
        <xdr:cNvSpPr txBox="1"/>
      </xdr:nvSpPr>
      <xdr:spPr>
        <a:xfrm>
          <a:off x="3924300" y="70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229895</xdr:rowOff>
    </xdr:from>
    <xdr:to>
      <xdr:col>3</xdr:col>
      <xdr:colOff>257175</xdr:colOff>
      <xdr:row>35</xdr:row>
      <xdr:rowOff>331495</xdr:rowOff>
    </xdr:to>
    <xdr:sp macro="" textlink="">
      <xdr:nvSpPr>
        <xdr:cNvPr id="136" name="円/楕円 135"/>
        <xdr:cNvSpPr/>
      </xdr:nvSpPr>
      <xdr:spPr bwMode="auto">
        <a:xfrm>
          <a:off x="3556000" y="684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316272</xdr:rowOff>
    </xdr:from>
    <xdr:ext cx="762000" cy="259045"/>
    <xdr:sp macro="" textlink="">
      <xdr:nvSpPr>
        <xdr:cNvPr id="137" name="テキスト ボックス 136"/>
        <xdr:cNvSpPr txBox="1"/>
      </xdr:nvSpPr>
      <xdr:spPr>
        <a:xfrm>
          <a:off x="3225800" y="692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170250</xdr:rowOff>
    </xdr:from>
    <xdr:to>
      <xdr:col>2</xdr:col>
      <xdr:colOff>692150</xdr:colOff>
      <xdr:row>35</xdr:row>
      <xdr:rowOff>271850</xdr:rowOff>
    </xdr:to>
    <xdr:sp macro="" textlink="">
      <xdr:nvSpPr>
        <xdr:cNvPr id="138" name="円/楕円 137"/>
        <xdr:cNvSpPr/>
      </xdr:nvSpPr>
      <xdr:spPr bwMode="auto">
        <a:xfrm>
          <a:off x="2857500" y="6780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256627</xdr:rowOff>
    </xdr:from>
    <xdr:ext cx="762000" cy="259045"/>
    <xdr:sp macro="" textlink="">
      <xdr:nvSpPr>
        <xdr:cNvPr id="139" name="テキスト ボックス 138"/>
        <xdr:cNvSpPr txBox="1"/>
      </xdr:nvSpPr>
      <xdr:spPr>
        <a:xfrm>
          <a:off x="2527300" y="68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151302</xdr:rowOff>
    </xdr:from>
    <xdr:to>
      <xdr:col>6</xdr:col>
      <xdr:colOff>511175</xdr:colOff>
      <xdr:row>35</xdr:row>
      <xdr:rowOff>169723</xdr:rowOff>
    </xdr:to>
    <xdr:cxnSp macro="">
      <xdr:nvCxnSpPr>
        <xdr:cNvPr id="61" name="直線コネクタ 60"/>
        <xdr:cNvCxnSpPr/>
      </xdr:nvCxnSpPr>
      <xdr:spPr>
        <a:xfrm flipV="1">
          <a:off x="3797300" y="6152052"/>
          <a:ext cx="8382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160007</xdr:rowOff>
    </xdr:from>
    <xdr:to>
      <xdr:col>5</xdr:col>
      <xdr:colOff>358775</xdr:colOff>
      <xdr:row>35</xdr:row>
      <xdr:rowOff>169723</xdr:rowOff>
    </xdr:to>
    <xdr:cxnSp macro="">
      <xdr:nvCxnSpPr>
        <xdr:cNvPr id="64" name="直線コネクタ 63"/>
        <xdr:cNvCxnSpPr/>
      </xdr:nvCxnSpPr>
      <xdr:spPr>
        <a:xfrm>
          <a:off x="2908300" y="616075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160007</xdr:rowOff>
    </xdr:from>
    <xdr:to>
      <xdr:col>4</xdr:col>
      <xdr:colOff>155575</xdr:colOff>
      <xdr:row>36</xdr:row>
      <xdr:rowOff>75521</xdr:rowOff>
    </xdr:to>
    <xdr:cxnSp macro="">
      <xdr:nvCxnSpPr>
        <xdr:cNvPr id="67" name="直線コネクタ 66"/>
        <xdr:cNvCxnSpPr/>
      </xdr:nvCxnSpPr>
      <xdr:spPr>
        <a:xfrm flipV="1">
          <a:off x="2019300" y="6160757"/>
          <a:ext cx="889000" cy="8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81813</xdr:rowOff>
    </xdr:from>
    <xdr:to>
      <xdr:col>4</xdr:col>
      <xdr:colOff>206375</xdr:colOff>
      <xdr:row>37</xdr:row>
      <xdr:rowOff>11963</xdr:rowOff>
    </xdr:to>
    <xdr:sp macro="" textlink="">
      <xdr:nvSpPr>
        <xdr:cNvPr id="68" name="フローチャート : 判断 67"/>
        <xdr:cNvSpPr/>
      </xdr:nvSpPr>
      <xdr:spPr>
        <a:xfrm>
          <a:off x="2857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3090</xdr:rowOff>
    </xdr:from>
    <xdr:ext cx="534377" cy="259045"/>
    <xdr:sp macro="" textlink="">
      <xdr:nvSpPr>
        <xdr:cNvPr id="69" name="テキスト ボックス 68"/>
        <xdr:cNvSpPr txBox="1"/>
      </xdr:nvSpPr>
      <xdr:spPr>
        <a:xfrm>
          <a:off x="2641111" y="634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16675</xdr:rowOff>
    </xdr:from>
    <xdr:to>
      <xdr:col>2</xdr:col>
      <xdr:colOff>638175</xdr:colOff>
      <xdr:row>36</xdr:row>
      <xdr:rowOff>75521</xdr:rowOff>
    </xdr:to>
    <xdr:cxnSp macro="">
      <xdr:nvCxnSpPr>
        <xdr:cNvPr id="70" name="直線コネクタ 69"/>
        <xdr:cNvCxnSpPr/>
      </xdr:nvCxnSpPr>
      <xdr:spPr>
        <a:xfrm>
          <a:off x="1130300" y="6188875"/>
          <a:ext cx="8890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142754</xdr:rowOff>
    </xdr:from>
    <xdr:to>
      <xdr:col>3</xdr:col>
      <xdr:colOff>3175</xdr:colOff>
      <xdr:row>37</xdr:row>
      <xdr:rowOff>72904</xdr:rowOff>
    </xdr:to>
    <xdr:sp macro="" textlink="">
      <xdr:nvSpPr>
        <xdr:cNvPr id="71" name="フローチャート : 判断 70"/>
        <xdr:cNvSpPr/>
      </xdr:nvSpPr>
      <xdr:spPr>
        <a:xfrm>
          <a:off x="1968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64031</xdr:rowOff>
    </xdr:from>
    <xdr:ext cx="534377" cy="259045"/>
    <xdr:sp macro="" textlink="">
      <xdr:nvSpPr>
        <xdr:cNvPr id="72" name="テキスト ボックス 71"/>
        <xdr:cNvSpPr txBox="1"/>
      </xdr:nvSpPr>
      <xdr:spPr>
        <a:xfrm>
          <a:off x="1752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97130</xdr:rowOff>
    </xdr:from>
    <xdr:to>
      <xdr:col>1</xdr:col>
      <xdr:colOff>485775</xdr:colOff>
      <xdr:row>37</xdr:row>
      <xdr:rowOff>27280</xdr:rowOff>
    </xdr:to>
    <xdr:sp macro="" textlink="">
      <xdr:nvSpPr>
        <xdr:cNvPr id="73" name="フローチャート : 判断 72"/>
        <xdr:cNvSpPr/>
      </xdr:nvSpPr>
      <xdr:spPr>
        <a:xfrm>
          <a:off x="1079500" y="62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18407</xdr:rowOff>
    </xdr:from>
    <xdr:ext cx="534377" cy="259045"/>
    <xdr:sp macro="" textlink="">
      <xdr:nvSpPr>
        <xdr:cNvPr id="74" name="テキスト ボックス 73"/>
        <xdr:cNvSpPr txBox="1"/>
      </xdr:nvSpPr>
      <xdr:spPr>
        <a:xfrm>
          <a:off x="863111" y="63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100502</xdr:rowOff>
    </xdr:from>
    <xdr:to>
      <xdr:col>6</xdr:col>
      <xdr:colOff>561975</xdr:colOff>
      <xdr:row>36</xdr:row>
      <xdr:rowOff>30652</xdr:rowOff>
    </xdr:to>
    <xdr:sp macro="" textlink="">
      <xdr:nvSpPr>
        <xdr:cNvPr id="80" name="円/楕円 79"/>
        <xdr:cNvSpPr/>
      </xdr:nvSpPr>
      <xdr:spPr>
        <a:xfrm>
          <a:off x="4584700" y="61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123379</xdr:rowOff>
    </xdr:from>
    <xdr:ext cx="534377" cy="259045"/>
    <xdr:sp macro="" textlink="">
      <xdr:nvSpPr>
        <xdr:cNvPr id="81" name="人件費該当値テキスト"/>
        <xdr:cNvSpPr txBox="1"/>
      </xdr:nvSpPr>
      <xdr:spPr>
        <a:xfrm>
          <a:off x="4686300" y="59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118923</xdr:rowOff>
    </xdr:from>
    <xdr:to>
      <xdr:col>5</xdr:col>
      <xdr:colOff>409575</xdr:colOff>
      <xdr:row>36</xdr:row>
      <xdr:rowOff>49073</xdr:rowOff>
    </xdr:to>
    <xdr:sp macro="" textlink="">
      <xdr:nvSpPr>
        <xdr:cNvPr id="82" name="円/楕円 81"/>
        <xdr:cNvSpPr/>
      </xdr:nvSpPr>
      <xdr:spPr>
        <a:xfrm>
          <a:off x="3746500" y="61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65600</xdr:rowOff>
    </xdr:from>
    <xdr:ext cx="534377" cy="259045"/>
    <xdr:sp macro="" textlink="">
      <xdr:nvSpPr>
        <xdr:cNvPr id="83" name="テキスト ボックス 82"/>
        <xdr:cNvSpPr txBox="1"/>
      </xdr:nvSpPr>
      <xdr:spPr>
        <a:xfrm>
          <a:off x="3530111" y="5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109207</xdr:rowOff>
    </xdr:from>
    <xdr:to>
      <xdr:col>4</xdr:col>
      <xdr:colOff>206375</xdr:colOff>
      <xdr:row>36</xdr:row>
      <xdr:rowOff>39357</xdr:rowOff>
    </xdr:to>
    <xdr:sp macro="" textlink="">
      <xdr:nvSpPr>
        <xdr:cNvPr id="84" name="円/楕円 83"/>
        <xdr:cNvSpPr/>
      </xdr:nvSpPr>
      <xdr:spPr>
        <a:xfrm>
          <a:off x="2857500" y="61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55884</xdr:rowOff>
    </xdr:from>
    <xdr:ext cx="534377" cy="259045"/>
    <xdr:sp macro="" textlink="">
      <xdr:nvSpPr>
        <xdr:cNvPr id="85" name="テキスト ボックス 84"/>
        <xdr:cNvSpPr txBox="1"/>
      </xdr:nvSpPr>
      <xdr:spPr>
        <a:xfrm>
          <a:off x="2641111" y="58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24721</xdr:rowOff>
    </xdr:from>
    <xdr:to>
      <xdr:col>3</xdr:col>
      <xdr:colOff>3175</xdr:colOff>
      <xdr:row>36</xdr:row>
      <xdr:rowOff>126321</xdr:rowOff>
    </xdr:to>
    <xdr:sp macro="" textlink="">
      <xdr:nvSpPr>
        <xdr:cNvPr id="86" name="円/楕円 85"/>
        <xdr:cNvSpPr/>
      </xdr:nvSpPr>
      <xdr:spPr>
        <a:xfrm>
          <a:off x="1968500" y="619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142848</xdr:rowOff>
    </xdr:from>
    <xdr:ext cx="534377" cy="259045"/>
    <xdr:sp macro="" textlink="">
      <xdr:nvSpPr>
        <xdr:cNvPr id="87" name="テキスト ボックス 86"/>
        <xdr:cNvSpPr txBox="1"/>
      </xdr:nvSpPr>
      <xdr:spPr>
        <a:xfrm>
          <a:off x="1752111" y="597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137325</xdr:rowOff>
    </xdr:from>
    <xdr:to>
      <xdr:col>1</xdr:col>
      <xdr:colOff>485775</xdr:colOff>
      <xdr:row>36</xdr:row>
      <xdr:rowOff>67475</xdr:rowOff>
    </xdr:to>
    <xdr:sp macro="" textlink="">
      <xdr:nvSpPr>
        <xdr:cNvPr id="88" name="円/楕円 87"/>
        <xdr:cNvSpPr/>
      </xdr:nvSpPr>
      <xdr:spPr>
        <a:xfrm>
          <a:off x="1079500" y="61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84002</xdr:rowOff>
    </xdr:from>
    <xdr:ext cx="534377" cy="259045"/>
    <xdr:sp macro="" textlink="">
      <xdr:nvSpPr>
        <xdr:cNvPr id="89" name="テキスト ボックス 88"/>
        <xdr:cNvSpPr txBox="1"/>
      </xdr:nvSpPr>
      <xdr:spPr>
        <a:xfrm>
          <a:off x="863111" y="591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140312</xdr:rowOff>
    </xdr:from>
    <xdr:to>
      <xdr:col>6</xdr:col>
      <xdr:colOff>511175</xdr:colOff>
      <xdr:row>58</xdr:row>
      <xdr:rowOff>141515</xdr:rowOff>
    </xdr:to>
    <xdr:cxnSp macro="">
      <xdr:nvCxnSpPr>
        <xdr:cNvPr id="118" name="直線コネクタ 117"/>
        <xdr:cNvCxnSpPr/>
      </xdr:nvCxnSpPr>
      <xdr:spPr>
        <a:xfrm flipV="1">
          <a:off x="3797300" y="10084412"/>
          <a:ext cx="8382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141515</xdr:rowOff>
    </xdr:from>
    <xdr:to>
      <xdr:col>5</xdr:col>
      <xdr:colOff>358775</xdr:colOff>
      <xdr:row>58</xdr:row>
      <xdr:rowOff>143534</xdr:rowOff>
    </xdr:to>
    <xdr:cxnSp macro="">
      <xdr:nvCxnSpPr>
        <xdr:cNvPr id="121" name="直線コネクタ 120"/>
        <xdr:cNvCxnSpPr/>
      </xdr:nvCxnSpPr>
      <xdr:spPr>
        <a:xfrm flipV="1">
          <a:off x="2908300" y="10085615"/>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143534</xdr:rowOff>
    </xdr:from>
    <xdr:to>
      <xdr:col>4</xdr:col>
      <xdr:colOff>155575</xdr:colOff>
      <xdr:row>58</xdr:row>
      <xdr:rowOff>148469</xdr:rowOff>
    </xdr:to>
    <xdr:cxnSp macro="">
      <xdr:nvCxnSpPr>
        <xdr:cNvPr id="124" name="直線コネクタ 123"/>
        <xdr:cNvCxnSpPr/>
      </xdr:nvCxnSpPr>
      <xdr:spPr>
        <a:xfrm flipV="1">
          <a:off x="2019300" y="10087634"/>
          <a:ext cx="889000" cy="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96740</xdr:rowOff>
    </xdr:from>
    <xdr:to>
      <xdr:col>4</xdr:col>
      <xdr:colOff>206375</xdr:colOff>
      <xdr:row>59</xdr:row>
      <xdr:rowOff>26890</xdr:rowOff>
    </xdr:to>
    <xdr:sp macro="" textlink="">
      <xdr:nvSpPr>
        <xdr:cNvPr id="125" name="フローチャート : 判断 124"/>
        <xdr:cNvSpPr/>
      </xdr:nvSpPr>
      <xdr:spPr>
        <a:xfrm>
          <a:off x="2857500" y="10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18017</xdr:rowOff>
    </xdr:from>
    <xdr:ext cx="534377" cy="259045"/>
    <xdr:sp macro="" textlink="">
      <xdr:nvSpPr>
        <xdr:cNvPr id="126" name="テキスト ボックス 125"/>
        <xdr:cNvSpPr txBox="1"/>
      </xdr:nvSpPr>
      <xdr:spPr>
        <a:xfrm>
          <a:off x="2641111" y="101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148469</xdr:rowOff>
    </xdr:from>
    <xdr:to>
      <xdr:col>2</xdr:col>
      <xdr:colOff>638175</xdr:colOff>
      <xdr:row>58</xdr:row>
      <xdr:rowOff>151181</xdr:rowOff>
    </xdr:to>
    <xdr:cxnSp macro="">
      <xdr:nvCxnSpPr>
        <xdr:cNvPr id="127" name="直線コネクタ 126"/>
        <xdr:cNvCxnSpPr/>
      </xdr:nvCxnSpPr>
      <xdr:spPr>
        <a:xfrm flipV="1">
          <a:off x="1130300" y="10092569"/>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99248</xdr:rowOff>
    </xdr:from>
    <xdr:to>
      <xdr:col>3</xdr:col>
      <xdr:colOff>3175</xdr:colOff>
      <xdr:row>59</xdr:row>
      <xdr:rowOff>29398</xdr:rowOff>
    </xdr:to>
    <xdr:sp macro="" textlink="">
      <xdr:nvSpPr>
        <xdr:cNvPr id="128" name="フローチャート : 判断 127"/>
        <xdr:cNvSpPr/>
      </xdr:nvSpPr>
      <xdr:spPr>
        <a:xfrm>
          <a:off x="1968500" y="1004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20525</xdr:rowOff>
    </xdr:from>
    <xdr:ext cx="534377" cy="259045"/>
    <xdr:sp macro="" textlink="">
      <xdr:nvSpPr>
        <xdr:cNvPr id="129" name="テキスト ボックス 128"/>
        <xdr:cNvSpPr txBox="1"/>
      </xdr:nvSpPr>
      <xdr:spPr>
        <a:xfrm>
          <a:off x="1752111" y="101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101258</xdr:rowOff>
    </xdr:from>
    <xdr:to>
      <xdr:col>1</xdr:col>
      <xdr:colOff>485775</xdr:colOff>
      <xdr:row>59</xdr:row>
      <xdr:rowOff>31408</xdr:rowOff>
    </xdr:to>
    <xdr:sp macro="" textlink="">
      <xdr:nvSpPr>
        <xdr:cNvPr id="130" name="フローチャート : 判断 129"/>
        <xdr:cNvSpPr/>
      </xdr:nvSpPr>
      <xdr:spPr>
        <a:xfrm>
          <a:off x="1079500" y="100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22535</xdr:rowOff>
    </xdr:from>
    <xdr:ext cx="534377" cy="259045"/>
    <xdr:sp macro="" textlink="">
      <xdr:nvSpPr>
        <xdr:cNvPr id="131" name="テキスト ボックス 130"/>
        <xdr:cNvSpPr txBox="1"/>
      </xdr:nvSpPr>
      <xdr:spPr>
        <a:xfrm>
          <a:off x="863111" y="101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89512</xdr:rowOff>
    </xdr:from>
    <xdr:to>
      <xdr:col>6</xdr:col>
      <xdr:colOff>561975</xdr:colOff>
      <xdr:row>59</xdr:row>
      <xdr:rowOff>19662</xdr:rowOff>
    </xdr:to>
    <xdr:sp macro="" textlink="">
      <xdr:nvSpPr>
        <xdr:cNvPr id="137" name="円/楕円 136"/>
        <xdr:cNvSpPr/>
      </xdr:nvSpPr>
      <xdr:spPr>
        <a:xfrm>
          <a:off x="4584700" y="1003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90715</xdr:rowOff>
    </xdr:from>
    <xdr:to>
      <xdr:col>5</xdr:col>
      <xdr:colOff>409575</xdr:colOff>
      <xdr:row>59</xdr:row>
      <xdr:rowOff>20865</xdr:rowOff>
    </xdr:to>
    <xdr:sp macro="" textlink="">
      <xdr:nvSpPr>
        <xdr:cNvPr id="139" name="円/楕円 138"/>
        <xdr:cNvSpPr/>
      </xdr:nvSpPr>
      <xdr:spPr>
        <a:xfrm>
          <a:off x="3746500" y="100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11992</xdr:rowOff>
    </xdr:from>
    <xdr:ext cx="534377" cy="259045"/>
    <xdr:sp macro="" textlink="">
      <xdr:nvSpPr>
        <xdr:cNvPr id="140" name="テキスト ボックス 139"/>
        <xdr:cNvSpPr txBox="1"/>
      </xdr:nvSpPr>
      <xdr:spPr>
        <a:xfrm>
          <a:off x="3530111" y="101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92734</xdr:rowOff>
    </xdr:from>
    <xdr:to>
      <xdr:col>4</xdr:col>
      <xdr:colOff>206375</xdr:colOff>
      <xdr:row>59</xdr:row>
      <xdr:rowOff>22884</xdr:rowOff>
    </xdr:to>
    <xdr:sp macro="" textlink="">
      <xdr:nvSpPr>
        <xdr:cNvPr id="141" name="円/楕円 140"/>
        <xdr:cNvSpPr/>
      </xdr:nvSpPr>
      <xdr:spPr>
        <a:xfrm>
          <a:off x="2857500" y="100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39411</xdr:rowOff>
    </xdr:from>
    <xdr:ext cx="534377" cy="259045"/>
    <xdr:sp macro="" textlink="">
      <xdr:nvSpPr>
        <xdr:cNvPr id="142" name="テキスト ボックス 141"/>
        <xdr:cNvSpPr txBox="1"/>
      </xdr:nvSpPr>
      <xdr:spPr>
        <a:xfrm>
          <a:off x="2641111" y="98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97669</xdr:rowOff>
    </xdr:from>
    <xdr:to>
      <xdr:col>3</xdr:col>
      <xdr:colOff>3175</xdr:colOff>
      <xdr:row>59</xdr:row>
      <xdr:rowOff>27819</xdr:rowOff>
    </xdr:to>
    <xdr:sp macro="" textlink="">
      <xdr:nvSpPr>
        <xdr:cNvPr id="143" name="円/楕円 142"/>
        <xdr:cNvSpPr/>
      </xdr:nvSpPr>
      <xdr:spPr>
        <a:xfrm>
          <a:off x="1968500" y="1004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44346</xdr:rowOff>
    </xdr:from>
    <xdr:ext cx="534377" cy="259045"/>
    <xdr:sp macro="" textlink="">
      <xdr:nvSpPr>
        <xdr:cNvPr id="144" name="テキスト ボックス 143"/>
        <xdr:cNvSpPr txBox="1"/>
      </xdr:nvSpPr>
      <xdr:spPr>
        <a:xfrm>
          <a:off x="1752111" y="98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100381</xdr:rowOff>
    </xdr:from>
    <xdr:to>
      <xdr:col>1</xdr:col>
      <xdr:colOff>485775</xdr:colOff>
      <xdr:row>59</xdr:row>
      <xdr:rowOff>30531</xdr:rowOff>
    </xdr:to>
    <xdr:sp macro="" textlink="">
      <xdr:nvSpPr>
        <xdr:cNvPr id="145" name="円/楕円 144"/>
        <xdr:cNvSpPr/>
      </xdr:nvSpPr>
      <xdr:spPr>
        <a:xfrm>
          <a:off x="1079500" y="100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47058</xdr:rowOff>
    </xdr:from>
    <xdr:ext cx="534377" cy="259045"/>
    <xdr:sp macro="" textlink="">
      <xdr:nvSpPr>
        <xdr:cNvPr id="146" name="テキスト ボックス 145"/>
        <xdr:cNvSpPr txBox="1"/>
      </xdr:nvSpPr>
      <xdr:spPr>
        <a:xfrm>
          <a:off x="863111" y="98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67963</xdr:rowOff>
    </xdr:from>
    <xdr:to>
      <xdr:col>6</xdr:col>
      <xdr:colOff>511175</xdr:colOff>
      <xdr:row>77</xdr:row>
      <xdr:rowOff>149062</xdr:rowOff>
    </xdr:to>
    <xdr:cxnSp macro="">
      <xdr:nvCxnSpPr>
        <xdr:cNvPr id="177" name="直線コネクタ 176"/>
        <xdr:cNvCxnSpPr/>
      </xdr:nvCxnSpPr>
      <xdr:spPr>
        <a:xfrm flipV="1">
          <a:off x="3797300" y="13269613"/>
          <a:ext cx="838200" cy="8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149062</xdr:rowOff>
    </xdr:from>
    <xdr:to>
      <xdr:col>5</xdr:col>
      <xdr:colOff>358775</xdr:colOff>
      <xdr:row>78</xdr:row>
      <xdr:rowOff>13534</xdr:rowOff>
    </xdr:to>
    <xdr:cxnSp macro="">
      <xdr:nvCxnSpPr>
        <xdr:cNvPr id="180" name="直線コネクタ 179"/>
        <xdr:cNvCxnSpPr/>
      </xdr:nvCxnSpPr>
      <xdr:spPr>
        <a:xfrm flipV="1">
          <a:off x="2908300" y="133507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13534</xdr:rowOff>
    </xdr:from>
    <xdr:to>
      <xdr:col>4</xdr:col>
      <xdr:colOff>155575</xdr:colOff>
      <xdr:row>78</xdr:row>
      <xdr:rowOff>113792</xdr:rowOff>
    </xdr:to>
    <xdr:cxnSp macro="">
      <xdr:nvCxnSpPr>
        <xdr:cNvPr id="183" name="直線コネクタ 182"/>
        <xdr:cNvCxnSpPr/>
      </xdr:nvCxnSpPr>
      <xdr:spPr>
        <a:xfrm flipV="1">
          <a:off x="2019300" y="13386634"/>
          <a:ext cx="889000" cy="10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131680</xdr:rowOff>
    </xdr:from>
    <xdr:to>
      <xdr:col>4</xdr:col>
      <xdr:colOff>206375</xdr:colOff>
      <xdr:row>77</xdr:row>
      <xdr:rowOff>61830</xdr:rowOff>
    </xdr:to>
    <xdr:sp macro="" textlink="">
      <xdr:nvSpPr>
        <xdr:cNvPr id="184" name="フローチャート : 判断 183"/>
        <xdr:cNvSpPr/>
      </xdr:nvSpPr>
      <xdr:spPr>
        <a:xfrm>
          <a:off x="2857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78358</xdr:rowOff>
    </xdr:from>
    <xdr:ext cx="469744" cy="259045"/>
    <xdr:sp macro="" textlink="">
      <xdr:nvSpPr>
        <xdr:cNvPr id="185" name="テキスト ボックス 184"/>
        <xdr:cNvSpPr txBox="1"/>
      </xdr:nvSpPr>
      <xdr:spPr>
        <a:xfrm>
          <a:off x="2673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96157</xdr:rowOff>
    </xdr:from>
    <xdr:to>
      <xdr:col>2</xdr:col>
      <xdr:colOff>638175</xdr:colOff>
      <xdr:row>78</xdr:row>
      <xdr:rowOff>113792</xdr:rowOff>
    </xdr:to>
    <xdr:cxnSp macro="">
      <xdr:nvCxnSpPr>
        <xdr:cNvPr id="186" name="直線コネクタ 185"/>
        <xdr:cNvCxnSpPr/>
      </xdr:nvCxnSpPr>
      <xdr:spPr>
        <a:xfrm>
          <a:off x="1130300" y="13469257"/>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9979</xdr:rowOff>
    </xdr:from>
    <xdr:to>
      <xdr:col>3</xdr:col>
      <xdr:colOff>3175</xdr:colOff>
      <xdr:row>77</xdr:row>
      <xdr:rowOff>111579</xdr:rowOff>
    </xdr:to>
    <xdr:sp macro="" textlink="">
      <xdr:nvSpPr>
        <xdr:cNvPr id="187" name="フローチャート : 判断 186"/>
        <xdr:cNvSpPr/>
      </xdr:nvSpPr>
      <xdr:spPr>
        <a:xfrm>
          <a:off x="1968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128106</xdr:rowOff>
    </xdr:from>
    <xdr:ext cx="469744" cy="259045"/>
    <xdr:sp macro="" textlink="">
      <xdr:nvSpPr>
        <xdr:cNvPr id="188" name="テキスト ボックス 187"/>
        <xdr:cNvSpPr txBox="1"/>
      </xdr:nvSpPr>
      <xdr:spPr>
        <a:xfrm>
          <a:off x="1784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30987</xdr:rowOff>
    </xdr:from>
    <xdr:to>
      <xdr:col>1</xdr:col>
      <xdr:colOff>485775</xdr:colOff>
      <xdr:row>77</xdr:row>
      <xdr:rowOff>132587</xdr:rowOff>
    </xdr:to>
    <xdr:sp macro="" textlink="">
      <xdr:nvSpPr>
        <xdr:cNvPr id="189" name="フローチャート : 判断 188"/>
        <xdr:cNvSpPr/>
      </xdr:nvSpPr>
      <xdr:spPr>
        <a:xfrm>
          <a:off x="1079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149114</xdr:rowOff>
    </xdr:from>
    <xdr:ext cx="469744" cy="259045"/>
    <xdr:sp macro="" textlink="">
      <xdr:nvSpPr>
        <xdr:cNvPr id="190" name="テキスト ボックス 189"/>
        <xdr:cNvSpPr txBox="1"/>
      </xdr:nvSpPr>
      <xdr:spPr>
        <a:xfrm>
          <a:off x="895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17163</xdr:rowOff>
    </xdr:from>
    <xdr:to>
      <xdr:col>6</xdr:col>
      <xdr:colOff>561975</xdr:colOff>
      <xdr:row>77</xdr:row>
      <xdr:rowOff>118763</xdr:rowOff>
    </xdr:to>
    <xdr:sp macro="" textlink="">
      <xdr:nvSpPr>
        <xdr:cNvPr id="196" name="円/楕円 195"/>
        <xdr:cNvSpPr/>
      </xdr:nvSpPr>
      <xdr:spPr>
        <a:xfrm>
          <a:off x="4584700" y="1321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167040</xdr:rowOff>
    </xdr:from>
    <xdr:ext cx="469744" cy="259045"/>
    <xdr:sp macro="" textlink="">
      <xdr:nvSpPr>
        <xdr:cNvPr id="197" name="維持補修費該当値テキスト"/>
        <xdr:cNvSpPr txBox="1"/>
      </xdr:nvSpPr>
      <xdr:spPr>
        <a:xfrm>
          <a:off x="4686300"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98262</xdr:rowOff>
    </xdr:from>
    <xdr:to>
      <xdr:col>5</xdr:col>
      <xdr:colOff>409575</xdr:colOff>
      <xdr:row>78</xdr:row>
      <xdr:rowOff>28412</xdr:rowOff>
    </xdr:to>
    <xdr:sp macro="" textlink="">
      <xdr:nvSpPr>
        <xdr:cNvPr id="198" name="円/楕円 197"/>
        <xdr:cNvSpPr/>
      </xdr:nvSpPr>
      <xdr:spPr>
        <a:xfrm>
          <a:off x="3746500" y="13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19539</xdr:rowOff>
    </xdr:from>
    <xdr:ext cx="469744" cy="259045"/>
    <xdr:sp macro="" textlink="">
      <xdr:nvSpPr>
        <xdr:cNvPr id="199" name="テキスト ボックス 198"/>
        <xdr:cNvSpPr txBox="1"/>
      </xdr:nvSpPr>
      <xdr:spPr>
        <a:xfrm>
          <a:off x="3562427" y="1339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134184</xdr:rowOff>
    </xdr:from>
    <xdr:to>
      <xdr:col>4</xdr:col>
      <xdr:colOff>206375</xdr:colOff>
      <xdr:row>78</xdr:row>
      <xdr:rowOff>64334</xdr:rowOff>
    </xdr:to>
    <xdr:sp macro="" textlink="">
      <xdr:nvSpPr>
        <xdr:cNvPr id="200" name="円/楕円 199"/>
        <xdr:cNvSpPr/>
      </xdr:nvSpPr>
      <xdr:spPr>
        <a:xfrm>
          <a:off x="2857500" y="133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55461</xdr:rowOff>
    </xdr:from>
    <xdr:ext cx="469744" cy="259045"/>
    <xdr:sp macro="" textlink="">
      <xdr:nvSpPr>
        <xdr:cNvPr id="201" name="テキスト ボックス 200"/>
        <xdr:cNvSpPr txBox="1"/>
      </xdr:nvSpPr>
      <xdr:spPr>
        <a:xfrm>
          <a:off x="2673427" y="1342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62992</xdr:rowOff>
    </xdr:from>
    <xdr:to>
      <xdr:col>3</xdr:col>
      <xdr:colOff>3175</xdr:colOff>
      <xdr:row>78</xdr:row>
      <xdr:rowOff>164592</xdr:rowOff>
    </xdr:to>
    <xdr:sp macro="" textlink="">
      <xdr:nvSpPr>
        <xdr:cNvPr id="202" name="円/楕円 201"/>
        <xdr:cNvSpPr/>
      </xdr:nvSpPr>
      <xdr:spPr>
        <a:xfrm>
          <a:off x="1968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155719</xdr:rowOff>
    </xdr:from>
    <xdr:ext cx="469744" cy="259045"/>
    <xdr:sp macro="" textlink="">
      <xdr:nvSpPr>
        <xdr:cNvPr id="203" name="テキスト ボックス 202"/>
        <xdr:cNvSpPr txBox="1"/>
      </xdr:nvSpPr>
      <xdr:spPr>
        <a:xfrm>
          <a:off x="1784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45357</xdr:rowOff>
    </xdr:from>
    <xdr:to>
      <xdr:col>1</xdr:col>
      <xdr:colOff>485775</xdr:colOff>
      <xdr:row>78</xdr:row>
      <xdr:rowOff>146957</xdr:rowOff>
    </xdr:to>
    <xdr:sp macro="" textlink="">
      <xdr:nvSpPr>
        <xdr:cNvPr id="204" name="円/楕円 203"/>
        <xdr:cNvSpPr/>
      </xdr:nvSpPr>
      <xdr:spPr>
        <a:xfrm>
          <a:off x="1079500" y="134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138084</xdr:rowOff>
    </xdr:from>
    <xdr:ext cx="469744" cy="259045"/>
    <xdr:sp macro="" textlink="">
      <xdr:nvSpPr>
        <xdr:cNvPr id="205" name="テキスト ボックス 204"/>
        <xdr:cNvSpPr txBox="1"/>
      </xdr:nvSpPr>
      <xdr:spPr>
        <a:xfrm>
          <a:off x="895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102850</xdr:rowOff>
    </xdr:from>
    <xdr:to>
      <xdr:col>6</xdr:col>
      <xdr:colOff>511175</xdr:colOff>
      <xdr:row>95</xdr:row>
      <xdr:rowOff>54432</xdr:rowOff>
    </xdr:to>
    <xdr:cxnSp macro="">
      <xdr:nvCxnSpPr>
        <xdr:cNvPr id="233" name="直線コネクタ 232"/>
        <xdr:cNvCxnSpPr/>
      </xdr:nvCxnSpPr>
      <xdr:spPr>
        <a:xfrm flipV="1">
          <a:off x="3797300" y="16219150"/>
          <a:ext cx="8382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54432</xdr:rowOff>
    </xdr:from>
    <xdr:to>
      <xdr:col>5</xdr:col>
      <xdr:colOff>358775</xdr:colOff>
      <xdr:row>95</xdr:row>
      <xdr:rowOff>125457</xdr:rowOff>
    </xdr:to>
    <xdr:cxnSp macro="">
      <xdr:nvCxnSpPr>
        <xdr:cNvPr id="236" name="直線コネクタ 235"/>
        <xdr:cNvCxnSpPr/>
      </xdr:nvCxnSpPr>
      <xdr:spPr>
        <a:xfrm flipV="1">
          <a:off x="2908300" y="16342182"/>
          <a:ext cx="8890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125457</xdr:rowOff>
    </xdr:from>
    <xdr:to>
      <xdr:col>4</xdr:col>
      <xdr:colOff>155575</xdr:colOff>
      <xdr:row>96</xdr:row>
      <xdr:rowOff>155885</xdr:rowOff>
    </xdr:to>
    <xdr:cxnSp macro="">
      <xdr:nvCxnSpPr>
        <xdr:cNvPr id="239" name="直線コネクタ 238"/>
        <xdr:cNvCxnSpPr/>
      </xdr:nvCxnSpPr>
      <xdr:spPr>
        <a:xfrm flipV="1">
          <a:off x="2019300" y="16413207"/>
          <a:ext cx="889000" cy="2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115807</xdr:rowOff>
    </xdr:from>
    <xdr:to>
      <xdr:col>4</xdr:col>
      <xdr:colOff>206375</xdr:colOff>
      <xdr:row>97</xdr:row>
      <xdr:rowOff>45957</xdr:rowOff>
    </xdr:to>
    <xdr:sp macro="" textlink="">
      <xdr:nvSpPr>
        <xdr:cNvPr id="240" name="フローチャート : 判断 239"/>
        <xdr:cNvSpPr/>
      </xdr:nvSpPr>
      <xdr:spPr>
        <a:xfrm>
          <a:off x="2857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37084</xdr:rowOff>
    </xdr:from>
    <xdr:ext cx="534377" cy="259045"/>
    <xdr:sp macro="" textlink="">
      <xdr:nvSpPr>
        <xdr:cNvPr id="241" name="テキスト ボックス 240"/>
        <xdr:cNvSpPr txBox="1"/>
      </xdr:nvSpPr>
      <xdr:spPr>
        <a:xfrm>
          <a:off x="2641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155885</xdr:rowOff>
    </xdr:from>
    <xdr:to>
      <xdr:col>2</xdr:col>
      <xdr:colOff>638175</xdr:colOff>
      <xdr:row>97</xdr:row>
      <xdr:rowOff>9719</xdr:rowOff>
    </xdr:to>
    <xdr:cxnSp macro="">
      <xdr:nvCxnSpPr>
        <xdr:cNvPr id="242" name="直線コネクタ 241"/>
        <xdr:cNvCxnSpPr/>
      </xdr:nvCxnSpPr>
      <xdr:spPr>
        <a:xfrm flipV="1">
          <a:off x="1130300" y="16615085"/>
          <a:ext cx="8890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55273</xdr:rowOff>
    </xdr:from>
    <xdr:to>
      <xdr:col>3</xdr:col>
      <xdr:colOff>3175</xdr:colOff>
      <xdr:row>97</xdr:row>
      <xdr:rowOff>156873</xdr:rowOff>
    </xdr:to>
    <xdr:sp macro="" textlink="">
      <xdr:nvSpPr>
        <xdr:cNvPr id="243" name="フローチャート : 判断 242"/>
        <xdr:cNvSpPr/>
      </xdr:nvSpPr>
      <xdr:spPr>
        <a:xfrm>
          <a:off x="1968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148000</xdr:rowOff>
    </xdr:from>
    <xdr:ext cx="534377" cy="259045"/>
    <xdr:sp macro="" textlink="">
      <xdr:nvSpPr>
        <xdr:cNvPr id="244" name="テキスト ボックス 243"/>
        <xdr:cNvSpPr txBox="1"/>
      </xdr:nvSpPr>
      <xdr:spPr>
        <a:xfrm>
          <a:off x="1752111" y="16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68943</xdr:rowOff>
    </xdr:from>
    <xdr:to>
      <xdr:col>1</xdr:col>
      <xdr:colOff>485775</xdr:colOff>
      <xdr:row>97</xdr:row>
      <xdr:rowOff>170543</xdr:rowOff>
    </xdr:to>
    <xdr:sp macro="" textlink="">
      <xdr:nvSpPr>
        <xdr:cNvPr id="245" name="フローチャート : 判断 244"/>
        <xdr:cNvSpPr/>
      </xdr:nvSpPr>
      <xdr:spPr>
        <a:xfrm>
          <a:off x="1079500" y="1669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161670</xdr:rowOff>
    </xdr:from>
    <xdr:ext cx="534377" cy="259045"/>
    <xdr:sp macro="" textlink="">
      <xdr:nvSpPr>
        <xdr:cNvPr id="246" name="テキスト ボックス 245"/>
        <xdr:cNvSpPr txBox="1"/>
      </xdr:nvSpPr>
      <xdr:spPr>
        <a:xfrm>
          <a:off x="863111" y="167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52050</xdr:rowOff>
    </xdr:from>
    <xdr:to>
      <xdr:col>6</xdr:col>
      <xdr:colOff>561975</xdr:colOff>
      <xdr:row>94</xdr:row>
      <xdr:rowOff>153650</xdr:rowOff>
    </xdr:to>
    <xdr:sp macro="" textlink="">
      <xdr:nvSpPr>
        <xdr:cNvPr id="252" name="円/楕円 251"/>
        <xdr:cNvSpPr/>
      </xdr:nvSpPr>
      <xdr:spPr>
        <a:xfrm>
          <a:off x="4584700" y="161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74927</xdr:rowOff>
    </xdr:from>
    <xdr:ext cx="534377" cy="259045"/>
    <xdr:sp macro="" textlink="">
      <xdr:nvSpPr>
        <xdr:cNvPr id="253" name="扶助費該当値テキスト"/>
        <xdr:cNvSpPr txBox="1"/>
      </xdr:nvSpPr>
      <xdr:spPr>
        <a:xfrm>
          <a:off x="4686300" y="16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71,612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3632</xdr:rowOff>
    </xdr:from>
    <xdr:to>
      <xdr:col>5</xdr:col>
      <xdr:colOff>409575</xdr:colOff>
      <xdr:row>95</xdr:row>
      <xdr:rowOff>105232</xdr:rowOff>
    </xdr:to>
    <xdr:sp macro="" textlink="">
      <xdr:nvSpPr>
        <xdr:cNvPr id="254" name="円/楕円 253"/>
        <xdr:cNvSpPr/>
      </xdr:nvSpPr>
      <xdr:spPr>
        <a:xfrm>
          <a:off x="3746500" y="1629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121759</xdr:rowOff>
    </xdr:from>
    <xdr:ext cx="534377" cy="259045"/>
    <xdr:sp macro="" textlink="">
      <xdr:nvSpPr>
        <xdr:cNvPr id="255" name="テキスト ボックス 254"/>
        <xdr:cNvSpPr txBox="1"/>
      </xdr:nvSpPr>
      <xdr:spPr>
        <a:xfrm>
          <a:off x="3530111" y="160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74657</xdr:rowOff>
    </xdr:from>
    <xdr:to>
      <xdr:col>4</xdr:col>
      <xdr:colOff>206375</xdr:colOff>
      <xdr:row>96</xdr:row>
      <xdr:rowOff>4807</xdr:rowOff>
    </xdr:to>
    <xdr:sp macro="" textlink="">
      <xdr:nvSpPr>
        <xdr:cNvPr id="256" name="円/楕円 255"/>
        <xdr:cNvSpPr/>
      </xdr:nvSpPr>
      <xdr:spPr>
        <a:xfrm>
          <a:off x="2857500" y="163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21334</xdr:rowOff>
    </xdr:from>
    <xdr:ext cx="534377" cy="259045"/>
    <xdr:sp macro="" textlink="">
      <xdr:nvSpPr>
        <xdr:cNvPr id="257" name="テキスト ボックス 256"/>
        <xdr:cNvSpPr txBox="1"/>
      </xdr:nvSpPr>
      <xdr:spPr>
        <a:xfrm>
          <a:off x="2641111" y="161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105085</xdr:rowOff>
    </xdr:from>
    <xdr:to>
      <xdr:col>3</xdr:col>
      <xdr:colOff>3175</xdr:colOff>
      <xdr:row>97</xdr:row>
      <xdr:rowOff>35235</xdr:rowOff>
    </xdr:to>
    <xdr:sp macro="" textlink="">
      <xdr:nvSpPr>
        <xdr:cNvPr id="258" name="円/楕円 257"/>
        <xdr:cNvSpPr/>
      </xdr:nvSpPr>
      <xdr:spPr>
        <a:xfrm>
          <a:off x="1968500" y="165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51762</xdr:rowOff>
    </xdr:from>
    <xdr:ext cx="534377" cy="259045"/>
    <xdr:sp macro="" textlink="">
      <xdr:nvSpPr>
        <xdr:cNvPr id="259" name="テキスト ボックス 258"/>
        <xdr:cNvSpPr txBox="1"/>
      </xdr:nvSpPr>
      <xdr:spPr>
        <a:xfrm>
          <a:off x="1752111" y="1633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130369</xdr:rowOff>
    </xdr:from>
    <xdr:to>
      <xdr:col>1</xdr:col>
      <xdr:colOff>485775</xdr:colOff>
      <xdr:row>97</xdr:row>
      <xdr:rowOff>60519</xdr:rowOff>
    </xdr:to>
    <xdr:sp macro="" textlink="">
      <xdr:nvSpPr>
        <xdr:cNvPr id="260" name="円/楕円 259"/>
        <xdr:cNvSpPr/>
      </xdr:nvSpPr>
      <xdr:spPr>
        <a:xfrm>
          <a:off x="1079500" y="1658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77046</xdr:rowOff>
    </xdr:from>
    <xdr:ext cx="534377" cy="259045"/>
    <xdr:sp macro="" textlink="">
      <xdr:nvSpPr>
        <xdr:cNvPr id="261" name="テキスト ボックス 260"/>
        <xdr:cNvSpPr txBox="1"/>
      </xdr:nvSpPr>
      <xdr:spPr>
        <a:xfrm>
          <a:off x="863111" y="163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141708</xdr:rowOff>
    </xdr:from>
    <xdr:to>
      <xdr:col>15</xdr:col>
      <xdr:colOff>180975</xdr:colOff>
      <xdr:row>36</xdr:row>
      <xdr:rowOff>148534</xdr:rowOff>
    </xdr:to>
    <xdr:cxnSp macro="">
      <xdr:nvCxnSpPr>
        <xdr:cNvPr id="293" name="直線コネクタ 292"/>
        <xdr:cNvCxnSpPr/>
      </xdr:nvCxnSpPr>
      <xdr:spPr>
        <a:xfrm flipV="1">
          <a:off x="9639300" y="6313908"/>
          <a:ext cx="8382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148534</xdr:rowOff>
    </xdr:from>
    <xdr:to>
      <xdr:col>14</xdr:col>
      <xdr:colOff>28575</xdr:colOff>
      <xdr:row>37</xdr:row>
      <xdr:rowOff>4140</xdr:rowOff>
    </xdr:to>
    <xdr:cxnSp macro="">
      <xdr:nvCxnSpPr>
        <xdr:cNvPr id="296" name="直線コネクタ 295"/>
        <xdr:cNvCxnSpPr/>
      </xdr:nvCxnSpPr>
      <xdr:spPr>
        <a:xfrm flipV="1">
          <a:off x="8750300" y="6320734"/>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4140</xdr:rowOff>
    </xdr:from>
    <xdr:to>
      <xdr:col>12</xdr:col>
      <xdr:colOff>511175</xdr:colOff>
      <xdr:row>37</xdr:row>
      <xdr:rowOff>53093</xdr:rowOff>
    </xdr:to>
    <xdr:cxnSp macro="">
      <xdr:nvCxnSpPr>
        <xdr:cNvPr id="299" name="直線コネクタ 298"/>
        <xdr:cNvCxnSpPr/>
      </xdr:nvCxnSpPr>
      <xdr:spPr>
        <a:xfrm flipV="1">
          <a:off x="7861300" y="6347790"/>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63836</xdr:rowOff>
    </xdr:from>
    <xdr:to>
      <xdr:col>12</xdr:col>
      <xdr:colOff>561975</xdr:colOff>
      <xdr:row>36</xdr:row>
      <xdr:rowOff>165436</xdr:rowOff>
    </xdr:to>
    <xdr:sp macro="" textlink="">
      <xdr:nvSpPr>
        <xdr:cNvPr id="300" name="フローチャート : 判断 299"/>
        <xdr:cNvSpPr/>
      </xdr:nvSpPr>
      <xdr:spPr>
        <a:xfrm>
          <a:off x="8699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10513</xdr:rowOff>
    </xdr:from>
    <xdr:ext cx="534377" cy="259045"/>
    <xdr:sp macro="" textlink="">
      <xdr:nvSpPr>
        <xdr:cNvPr id="301" name="テキスト ボックス 300"/>
        <xdr:cNvSpPr txBox="1"/>
      </xdr:nvSpPr>
      <xdr:spPr>
        <a:xfrm>
          <a:off x="8483111" y="60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20959</xdr:rowOff>
    </xdr:from>
    <xdr:to>
      <xdr:col>11</xdr:col>
      <xdr:colOff>307975</xdr:colOff>
      <xdr:row>37</xdr:row>
      <xdr:rowOff>53093</xdr:rowOff>
    </xdr:to>
    <xdr:cxnSp macro="">
      <xdr:nvCxnSpPr>
        <xdr:cNvPr id="302" name="直線コネクタ 301"/>
        <xdr:cNvCxnSpPr/>
      </xdr:nvCxnSpPr>
      <xdr:spPr>
        <a:xfrm>
          <a:off x="6972300" y="6364609"/>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88884</xdr:rowOff>
    </xdr:from>
    <xdr:to>
      <xdr:col>11</xdr:col>
      <xdr:colOff>358775</xdr:colOff>
      <xdr:row>37</xdr:row>
      <xdr:rowOff>19034</xdr:rowOff>
    </xdr:to>
    <xdr:sp macro="" textlink="">
      <xdr:nvSpPr>
        <xdr:cNvPr id="303" name="フローチャート : 判断 302"/>
        <xdr:cNvSpPr/>
      </xdr:nvSpPr>
      <xdr:spPr>
        <a:xfrm>
          <a:off x="7810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35561</xdr:rowOff>
    </xdr:from>
    <xdr:ext cx="534377" cy="259045"/>
    <xdr:sp macro="" textlink="">
      <xdr:nvSpPr>
        <xdr:cNvPr id="304" name="テキスト ボックス 303"/>
        <xdr:cNvSpPr txBox="1"/>
      </xdr:nvSpPr>
      <xdr:spPr>
        <a:xfrm>
          <a:off x="7594111" y="60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144482</xdr:rowOff>
    </xdr:from>
    <xdr:to>
      <xdr:col>10</xdr:col>
      <xdr:colOff>155575</xdr:colOff>
      <xdr:row>37</xdr:row>
      <xdr:rowOff>74632</xdr:rowOff>
    </xdr:to>
    <xdr:sp macro="" textlink="">
      <xdr:nvSpPr>
        <xdr:cNvPr id="305" name="フローチャート : 判断 304"/>
        <xdr:cNvSpPr/>
      </xdr:nvSpPr>
      <xdr:spPr>
        <a:xfrm>
          <a:off x="6921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65759</xdr:rowOff>
    </xdr:from>
    <xdr:ext cx="534377" cy="259045"/>
    <xdr:sp macro="" textlink="">
      <xdr:nvSpPr>
        <xdr:cNvPr id="306" name="テキスト ボックス 305"/>
        <xdr:cNvSpPr txBox="1"/>
      </xdr:nvSpPr>
      <xdr:spPr>
        <a:xfrm>
          <a:off x="6705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90908</xdr:rowOff>
    </xdr:from>
    <xdr:to>
      <xdr:col>15</xdr:col>
      <xdr:colOff>231775</xdr:colOff>
      <xdr:row>37</xdr:row>
      <xdr:rowOff>21058</xdr:rowOff>
    </xdr:to>
    <xdr:sp macro="" textlink="">
      <xdr:nvSpPr>
        <xdr:cNvPr id="312" name="円/楕円 311"/>
        <xdr:cNvSpPr/>
      </xdr:nvSpPr>
      <xdr:spPr>
        <a:xfrm>
          <a:off x="10426700" y="6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69335</xdr:rowOff>
    </xdr:from>
    <xdr:ext cx="534377" cy="259045"/>
    <xdr:sp macro="" textlink="">
      <xdr:nvSpPr>
        <xdr:cNvPr id="313" name="補助費等該当値テキスト"/>
        <xdr:cNvSpPr txBox="1"/>
      </xdr:nvSpPr>
      <xdr:spPr>
        <a:xfrm>
          <a:off x="10528300" y="62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97734</xdr:rowOff>
    </xdr:from>
    <xdr:to>
      <xdr:col>14</xdr:col>
      <xdr:colOff>79375</xdr:colOff>
      <xdr:row>37</xdr:row>
      <xdr:rowOff>27884</xdr:rowOff>
    </xdr:to>
    <xdr:sp macro="" textlink="">
      <xdr:nvSpPr>
        <xdr:cNvPr id="314" name="円/楕円 313"/>
        <xdr:cNvSpPr/>
      </xdr:nvSpPr>
      <xdr:spPr>
        <a:xfrm>
          <a:off x="9588500" y="6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19011</xdr:rowOff>
    </xdr:from>
    <xdr:ext cx="534377" cy="259045"/>
    <xdr:sp macro="" textlink="">
      <xdr:nvSpPr>
        <xdr:cNvPr id="315" name="テキスト ボックス 314"/>
        <xdr:cNvSpPr txBox="1"/>
      </xdr:nvSpPr>
      <xdr:spPr>
        <a:xfrm>
          <a:off x="9372111" y="6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124790</xdr:rowOff>
    </xdr:from>
    <xdr:to>
      <xdr:col>12</xdr:col>
      <xdr:colOff>561975</xdr:colOff>
      <xdr:row>37</xdr:row>
      <xdr:rowOff>54940</xdr:rowOff>
    </xdr:to>
    <xdr:sp macro="" textlink="">
      <xdr:nvSpPr>
        <xdr:cNvPr id="316" name="円/楕円 315"/>
        <xdr:cNvSpPr/>
      </xdr:nvSpPr>
      <xdr:spPr>
        <a:xfrm>
          <a:off x="8699500" y="62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46067</xdr:rowOff>
    </xdr:from>
    <xdr:ext cx="534377" cy="259045"/>
    <xdr:sp macro="" textlink="">
      <xdr:nvSpPr>
        <xdr:cNvPr id="317" name="テキスト ボックス 316"/>
        <xdr:cNvSpPr txBox="1"/>
      </xdr:nvSpPr>
      <xdr:spPr>
        <a:xfrm>
          <a:off x="8483111" y="63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2293</xdr:rowOff>
    </xdr:from>
    <xdr:to>
      <xdr:col>11</xdr:col>
      <xdr:colOff>358775</xdr:colOff>
      <xdr:row>37</xdr:row>
      <xdr:rowOff>103893</xdr:rowOff>
    </xdr:to>
    <xdr:sp macro="" textlink="">
      <xdr:nvSpPr>
        <xdr:cNvPr id="318" name="円/楕円 317"/>
        <xdr:cNvSpPr/>
      </xdr:nvSpPr>
      <xdr:spPr>
        <a:xfrm>
          <a:off x="7810500" y="63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95020</xdr:rowOff>
    </xdr:from>
    <xdr:ext cx="534377" cy="259045"/>
    <xdr:sp macro="" textlink="">
      <xdr:nvSpPr>
        <xdr:cNvPr id="319" name="テキスト ボックス 318"/>
        <xdr:cNvSpPr txBox="1"/>
      </xdr:nvSpPr>
      <xdr:spPr>
        <a:xfrm>
          <a:off x="7594111" y="643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141609</xdr:rowOff>
    </xdr:from>
    <xdr:to>
      <xdr:col>10</xdr:col>
      <xdr:colOff>155575</xdr:colOff>
      <xdr:row>37</xdr:row>
      <xdr:rowOff>71759</xdr:rowOff>
    </xdr:to>
    <xdr:sp macro="" textlink="">
      <xdr:nvSpPr>
        <xdr:cNvPr id="320" name="円/楕円 319"/>
        <xdr:cNvSpPr/>
      </xdr:nvSpPr>
      <xdr:spPr>
        <a:xfrm>
          <a:off x="6921500" y="631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88286</xdr:rowOff>
    </xdr:from>
    <xdr:ext cx="534377" cy="259045"/>
    <xdr:sp macro="" textlink="">
      <xdr:nvSpPr>
        <xdr:cNvPr id="321" name="テキスト ボックス 320"/>
        <xdr:cNvSpPr txBox="1"/>
      </xdr:nvSpPr>
      <xdr:spPr>
        <a:xfrm>
          <a:off x="6705111" y="60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1887</xdr:rowOff>
    </xdr:from>
    <xdr:to>
      <xdr:col>15</xdr:col>
      <xdr:colOff>180975</xdr:colOff>
      <xdr:row>57</xdr:row>
      <xdr:rowOff>21895</xdr:rowOff>
    </xdr:to>
    <xdr:cxnSp macro="">
      <xdr:nvCxnSpPr>
        <xdr:cNvPr id="352" name="直線コネクタ 351"/>
        <xdr:cNvCxnSpPr/>
      </xdr:nvCxnSpPr>
      <xdr:spPr>
        <a:xfrm flipV="1">
          <a:off x="9639300" y="9603087"/>
          <a:ext cx="838200" cy="1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130861</xdr:rowOff>
    </xdr:from>
    <xdr:to>
      <xdr:col>14</xdr:col>
      <xdr:colOff>28575</xdr:colOff>
      <xdr:row>57</xdr:row>
      <xdr:rowOff>21895</xdr:rowOff>
    </xdr:to>
    <xdr:cxnSp macro="">
      <xdr:nvCxnSpPr>
        <xdr:cNvPr id="355" name="直線コネクタ 354"/>
        <xdr:cNvCxnSpPr/>
      </xdr:nvCxnSpPr>
      <xdr:spPr>
        <a:xfrm>
          <a:off x="8750300" y="9560611"/>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124003</xdr:rowOff>
    </xdr:from>
    <xdr:to>
      <xdr:col>12</xdr:col>
      <xdr:colOff>511175</xdr:colOff>
      <xdr:row>55</xdr:row>
      <xdr:rowOff>130861</xdr:rowOff>
    </xdr:to>
    <xdr:cxnSp macro="">
      <xdr:nvCxnSpPr>
        <xdr:cNvPr id="358" name="直線コネクタ 357"/>
        <xdr:cNvCxnSpPr/>
      </xdr:nvCxnSpPr>
      <xdr:spPr>
        <a:xfrm>
          <a:off x="7861300" y="9210853"/>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84350</xdr:rowOff>
    </xdr:from>
    <xdr:to>
      <xdr:col>12</xdr:col>
      <xdr:colOff>561975</xdr:colOff>
      <xdr:row>56</xdr:row>
      <xdr:rowOff>14500</xdr:rowOff>
    </xdr:to>
    <xdr:sp macro="" textlink="">
      <xdr:nvSpPr>
        <xdr:cNvPr id="359" name="フローチャート : 判断 358"/>
        <xdr:cNvSpPr/>
      </xdr:nvSpPr>
      <xdr:spPr>
        <a:xfrm>
          <a:off x="8699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5627</xdr:rowOff>
    </xdr:from>
    <xdr:ext cx="534377" cy="259045"/>
    <xdr:sp macro="" textlink="">
      <xdr:nvSpPr>
        <xdr:cNvPr id="360" name="テキスト ボックス 359"/>
        <xdr:cNvSpPr txBox="1"/>
      </xdr:nvSpPr>
      <xdr:spPr>
        <a:xfrm>
          <a:off x="8483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124003</xdr:rowOff>
    </xdr:from>
    <xdr:to>
      <xdr:col>11</xdr:col>
      <xdr:colOff>307975</xdr:colOff>
      <xdr:row>56</xdr:row>
      <xdr:rowOff>9213</xdr:rowOff>
    </xdr:to>
    <xdr:cxnSp macro="">
      <xdr:nvCxnSpPr>
        <xdr:cNvPr id="361" name="直線コネクタ 360"/>
        <xdr:cNvCxnSpPr/>
      </xdr:nvCxnSpPr>
      <xdr:spPr>
        <a:xfrm flipV="1">
          <a:off x="6972300" y="9210853"/>
          <a:ext cx="889000" cy="39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149022</xdr:rowOff>
    </xdr:from>
    <xdr:to>
      <xdr:col>11</xdr:col>
      <xdr:colOff>358775</xdr:colOff>
      <xdr:row>55</xdr:row>
      <xdr:rowOff>79172</xdr:rowOff>
    </xdr:to>
    <xdr:sp macro="" textlink="">
      <xdr:nvSpPr>
        <xdr:cNvPr id="362" name="フローチャート : 判断 361"/>
        <xdr:cNvSpPr/>
      </xdr:nvSpPr>
      <xdr:spPr>
        <a:xfrm>
          <a:off x="7810500" y="94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70299</xdr:rowOff>
    </xdr:from>
    <xdr:ext cx="534377" cy="259045"/>
    <xdr:sp macro="" textlink="">
      <xdr:nvSpPr>
        <xdr:cNvPr id="363" name="テキスト ボックス 362"/>
        <xdr:cNvSpPr txBox="1"/>
      </xdr:nvSpPr>
      <xdr:spPr>
        <a:xfrm>
          <a:off x="7594111" y="95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35484</xdr:rowOff>
    </xdr:from>
    <xdr:to>
      <xdr:col>10</xdr:col>
      <xdr:colOff>155575</xdr:colOff>
      <xdr:row>56</xdr:row>
      <xdr:rowOff>137084</xdr:rowOff>
    </xdr:to>
    <xdr:sp macro="" textlink="">
      <xdr:nvSpPr>
        <xdr:cNvPr id="364" name="フローチャート : 判断 363"/>
        <xdr:cNvSpPr/>
      </xdr:nvSpPr>
      <xdr:spPr>
        <a:xfrm>
          <a:off x="6921500" y="96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128211</xdr:rowOff>
    </xdr:from>
    <xdr:ext cx="534377" cy="259045"/>
    <xdr:sp macro="" textlink="">
      <xdr:nvSpPr>
        <xdr:cNvPr id="365" name="テキスト ボックス 364"/>
        <xdr:cNvSpPr txBox="1"/>
      </xdr:nvSpPr>
      <xdr:spPr>
        <a:xfrm>
          <a:off x="6705111" y="972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122537</xdr:rowOff>
    </xdr:from>
    <xdr:to>
      <xdr:col>15</xdr:col>
      <xdr:colOff>231775</xdr:colOff>
      <xdr:row>56</xdr:row>
      <xdr:rowOff>52687</xdr:rowOff>
    </xdr:to>
    <xdr:sp macro="" textlink="">
      <xdr:nvSpPr>
        <xdr:cNvPr id="371" name="円/楕円 370"/>
        <xdr:cNvSpPr/>
      </xdr:nvSpPr>
      <xdr:spPr>
        <a:xfrm>
          <a:off x="10426700" y="95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100964</xdr:rowOff>
    </xdr:from>
    <xdr:ext cx="534377" cy="259045"/>
    <xdr:sp macro="" textlink="">
      <xdr:nvSpPr>
        <xdr:cNvPr id="372" name="普通建設事業費該当値テキスト"/>
        <xdr:cNvSpPr txBox="1"/>
      </xdr:nvSpPr>
      <xdr:spPr>
        <a:xfrm>
          <a:off x="10528300" y="95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142545</xdr:rowOff>
    </xdr:from>
    <xdr:to>
      <xdr:col>14</xdr:col>
      <xdr:colOff>79375</xdr:colOff>
      <xdr:row>57</xdr:row>
      <xdr:rowOff>72695</xdr:rowOff>
    </xdr:to>
    <xdr:sp macro="" textlink="">
      <xdr:nvSpPr>
        <xdr:cNvPr id="373" name="円/楕円 372"/>
        <xdr:cNvSpPr/>
      </xdr:nvSpPr>
      <xdr:spPr>
        <a:xfrm>
          <a:off x="9588500" y="97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63822</xdr:rowOff>
    </xdr:from>
    <xdr:ext cx="534377" cy="259045"/>
    <xdr:sp macro="" textlink="">
      <xdr:nvSpPr>
        <xdr:cNvPr id="374" name="テキスト ボックス 373"/>
        <xdr:cNvSpPr txBox="1"/>
      </xdr:nvSpPr>
      <xdr:spPr>
        <a:xfrm>
          <a:off x="9372111" y="98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80061</xdr:rowOff>
    </xdr:from>
    <xdr:to>
      <xdr:col>12</xdr:col>
      <xdr:colOff>561975</xdr:colOff>
      <xdr:row>56</xdr:row>
      <xdr:rowOff>10211</xdr:rowOff>
    </xdr:to>
    <xdr:sp macro="" textlink="">
      <xdr:nvSpPr>
        <xdr:cNvPr id="375" name="円/楕円 374"/>
        <xdr:cNvSpPr/>
      </xdr:nvSpPr>
      <xdr:spPr>
        <a:xfrm>
          <a:off x="8699500" y="95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26738</xdr:rowOff>
    </xdr:from>
    <xdr:ext cx="534377" cy="259045"/>
    <xdr:sp macro="" textlink="">
      <xdr:nvSpPr>
        <xdr:cNvPr id="376" name="テキスト ボックス 375"/>
        <xdr:cNvSpPr txBox="1"/>
      </xdr:nvSpPr>
      <xdr:spPr>
        <a:xfrm>
          <a:off x="8483111" y="92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73203</xdr:rowOff>
    </xdr:from>
    <xdr:to>
      <xdr:col>11</xdr:col>
      <xdr:colOff>358775</xdr:colOff>
      <xdr:row>54</xdr:row>
      <xdr:rowOff>3353</xdr:rowOff>
    </xdr:to>
    <xdr:sp macro="" textlink="">
      <xdr:nvSpPr>
        <xdr:cNvPr id="377" name="円/楕円 376"/>
        <xdr:cNvSpPr/>
      </xdr:nvSpPr>
      <xdr:spPr>
        <a:xfrm>
          <a:off x="7810500" y="916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19880</xdr:rowOff>
    </xdr:from>
    <xdr:ext cx="534377" cy="259045"/>
    <xdr:sp macro="" textlink="">
      <xdr:nvSpPr>
        <xdr:cNvPr id="378" name="テキスト ボックス 377"/>
        <xdr:cNvSpPr txBox="1"/>
      </xdr:nvSpPr>
      <xdr:spPr>
        <a:xfrm>
          <a:off x="7594111" y="89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129863</xdr:rowOff>
    </xdr:from>
    <xdr:to>
      <xdr:col>10</xdr:col>
      <xdr:colOff>155575</xdr:colOff>
      <xdr:row>56</xdr:row>
      <xdr:rowOff>60013</xdr:rowOff>
    </xdr:to>
    <xdr:sp macro="" textlink="">
      <xdr:nvSpPr>
        <xdr:cNvPr id="379" name="円/楕円 378"/>
        <xdr:cNvSpPr/>
      </xdr:nvSpPr>
      <xdr:spPr>
        <a:xfrm>
          <a:off x="6921500" y="95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76540</xdr:rowOff>
    </xdr:from>
    <xdr:ext cx="534377" cy="259045"/>
    <xdr:sp macro="" textlink="">
      <xdr:nvSpPr>
        <xdr:cNvPr id="380" name="テキスト ボックス 379"/>
        <xdr:cNvSpPr txBox="1"/>
      </xdr:nvSpPr>
      <xdr:spPr>
        <a:xfrm>
          <a:off x="6705111" y="933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40732</xdr:rowOff>
    </xdr:from>
    <xdr:to>
      <xdr:col>15</xdr:col>
      <xdr:colOff>180975</xdr:colOff>
      <xdr:row>78</xdr:row>
      <xdr:rowOff>84770</xdr:rowOff>
    </xdr:to>
    <xdr:cxnSp macro="">
      <xdr:nvCxnSpPr>
        <xdr:cNvPr id="411" name="直線コネクタ 410"/>
        <xdr:cNvCxnSpPr/>
      </xdr:nvCxnSpPr>
      <xdr:spPr>
        <a:xfrm flipV="1">
          <a:off x="9639300" y="13242382"/>
          <a:ext cx="838200" cy="2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147391</xdr:rowOff>
    </xdr:from>
    <xdr:to>
      <xdr:col>14</xdr:col>
      <xdr:colOff>28575</xdr:colOff>
      <xdr:row>78</xdr:row>
      <xdr:rowOff>84770</xdr:rowOff>
    </xdr:to>
    <xdr:cxnSp macro="">
      <xdr:nvCxnSpPr>
        <xdr:cNvPr id="414" name="直線コネクタ 413"/>
        <xdr:cNvCxnSpPr/>
      </xdr:nvCxnSpPr>
      <xdr:spPr>
        <a:xfrm>
          <a:off x="8750300" y="13349041"/>
          <a:ext cx="889000" cy="10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70383</xdr:rowOff>
    </xdr:from>
    <xdr:to>
      <xdr:col>12</xdr:col>
      <xdr:colOff>561975</xdr:colOff>
      <xdr:row>77</xdr:row>
      <xdr:rowOff>533</xdr:rowOff>
    </xdr:to>
    <xdr:sp macro="" textlink="">
      <xdr:nvSpPr>
        <xdr:cNvPr id="417" name="フローチャート : 判断 416"/>
        <xdr:cNvSpPr/>
      </xdr:nvSpPr>
      <xdr:spPr>
        <a:xfrm>
          <a:off x="8699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17060</xdr:rowOff>
    </xdr:from>
    <xdr:ext cx="534377" cy="259045"/>
    <xdr:sp macro="" textlink="">
      <xdr:nvSpPr>
        <xdr:cNvPr id="418" name="テキスト ボックス 417"/>
        <xdr:cNvSpPr txBox="1"/>
      </xdr:nvSpPr>
      <xdr:spPr>
        <a:xfrm>
          <a:off x="8483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161382</xdr:rowOff>
    </xdr:from>
    <xdr:to>
      <xdr:col>15</xdr:col>
      <xdr:colOff>231775</xdr:colOff>
      <xdr:row>77</xdr:row>
      <xdr:rowOff>91532</xdr:rowOff>
    </xdr:to>
    <xdr:sp macro="" textlink="">
      <xdr:nvSpPr>
        <xdr:cNvPr id="424" name="円/楕円 423"/>
        <xdr:cNvSpPr/>
      </xdr:nvSpPr>
      <xdr:spPr>
        <a:xfrm>
          <a:off x="10426700" y="131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12809</xdr:rowOff>
    </xdr:from>
    <xdr:ext cx="534377" cy="259045"/>
    <xdr:sp macro="" textlink="">
      <xdr:nvSpPr>
        <xdr:cNvPr id="425" name="普通建設事業費 （ うち新規整備　）該当値テキスト"/>
        <xdr:cNvSpPr txBox="1"/>
      </xdr:nvSpPr>
      <xdr:spPr>
        <a:xfrm>
          <a:off x="10528300" y="130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33970</xdr:rowOff>
    </xdr:from>
    <xdr:to>
      <xdr:col>14</xdr:col>
      <xdr:colOff>79375</xdr:colOff>
      <xdr:row>78</xdr:row>
      <xdr:rowOff>135570</xdr:rowOff>
    </xdr:to>
    <xdr:sp macro="" textlink="">
      <xdr:nvSpPr>
        <xdr:cNvPr id="426" name="円/楕円 425"/>
        <xdr:cNvSpPr/>
      </xdr:nvSpPr>
      <xdr:spPr>
        <a:xfrm>
          <a:off x="9588500" y="134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126697</xdr:rowOff>
    </xdr:from>
    <xdr:ext cx="534377" cy="259045"/>
    <xdr:sp macro="" textlink="">
      <xdr:nvSpPr>
        <xdr:cNvPr id="427" name="テキスト ボックス 426"/>
        <xdr:cNvSpPr txBox="1"/>
      </xdr:nvSpPr>
      <xdr:spPr>
        <a:xfrm>
          <a:off x="9372111" y="134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96591</xdr:rowOff>
    </xdr:from>
    <xdr:to>
      <xdr:col>12</xdr:col>
      <xdr:colOff>561975</xdr:colOff>
      <xdr:row>78</xdr:row>
      <xdr:rowOff>26741</xdr:rowOff>
    </xdr:to>
    <xdr:sp macro="" textlink="">
      <xdr:nvSpPr>
        <xdr:cNvPr id="428" name="円/楕円 427"/>
        <xdr:cNvSpPr/>
      </xdr:nvSpPr>
      <xdr:spPr>
        <a:xfrm>
          <a:off x="8699500" y="132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17868</xdr:rowOff>
    </xdr:from>
    <xdr:ext cx="534377" cy="259045"/>
    <xdr:sp macro="" textlink="">
      <xdr:nvSpPr>
        <xdr:cNvPr id="429" name="テキスト ボックス 428"/>
        <xdr:cNvSpPr txBox="1"/>
      </xdr:nvSpPr>
      <xdr:spPr>
        <a:xfrm>
          <a:off x="8483111" y="133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118059</xdr:rowOff>
    </xdr:from>
    <xdr:to>
      <xdr:col>15</xdr:col>
      <xdr:colOff>180975</xdr:colOff>
      <xdr:row>97</xdr:row>
      <xdr:rowOff>155536</xdr:rowOff>
    </xdr:to>
    <xdr:cxnSp macro="">
      <xdr:nvCxnSpPr>
        <xdr:cNvPr id="458" name="直線コネクタ 457"/>
        <xdr:cNvCxnSpPr/>
      </xdr:nvCxnSpPr>
      <xdr:spPr>
        <a:xfrm flipV="1">
          <a:off x="9639300" y="16748709"/>
          <a:ext cx="8382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123786</xdr:rowOff>
    </xdr:from>
    <xdr:to>
      <xdr:col>14</xdr:col>
      <xdr:colOff>28575</xdr:colOff>
      <xdr:row>97</xdr:row>
      <xdr:rowOff>155536</xdr:rowOff>
    </xdr:to>
    <xdr:cxnSp macro="">
      <xdr:nvCxnSpPr>
        <xdr:cNvPr id="461" name="直線コネクタ 460"/>
        <xdr:cNvCxnSpPr/>
      </xdr:nvCxnSpPr>
      <xdr:spPr>
        <a:xfrm>
          <a:off x="8750300" y="16582986"/>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45682</xdr:rowOff>
    </xdr:from>
    <xdr:to>
      <xdr:col>12</xdr:col>
      <xdr:colOff>561975</xdr:colOff>
      <xdr:row>97</xdr:row>
      <xdr:rowOff>147282</xdr:rowOff>
    </xdr:to>
    <xdr:sp macro="" textlink="">
      <xdr:nvSpPr>
        <xdr:cNvPr id="464" name="フローチャート : 判断 463"/>
        <xdr:cNvSpPr/>
      </xdr:nvSpPr>
      <xdr:spPr>
        <a:xfrm>
          <a:off x="8699500" y="1667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138409</xdr:rowOff>
    </xdr:from>
    <xdr:ext cx="534377" cy="259045"/>
    <xdr:sp macro="" textlink="">
      <xdr:nvSpPr>
        <xdr:cNvPr id="465" name="テキスト ボックス 464"/>
        <xdr:cNvSpPr txBox="1"/>
      </xdr:nvSpPr>
      <xdr:spPr>
        <a:xfrm>
          <a:off x="8483111" y="167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67259</xdr:rowOff>
    </xdr:from>
    <xdr:to>
      <xdr:col>15</xdr:col>
      <xdr:colOff>231775</xdr:colOff>
      <xdr:row>97</xdr:row>
      <xdr:rowOff>168859</xdr:rowOff>
    </xdr:to>
    <xdr:sp macro="" textlink="">
      <xdr:nvSpPr>
        <xdr:cNvPr id="471" name="円/楕円 470"/>
        <xdr:cNvSpPr/>
      </xdr:nvSpPr>
      <xdr:spPr>
        <a:xfrm>
          <a:off x="10426700" y="1669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45686</xdr:rowOff>
    </xdr:from>
    <xdr:ext cx="534377" cy="259045"/>
    <xdr:sp macro="" textlink="">
      <xdr:nvSpPr>
        <xdr:cNvPr id="472" name="普通建設事業費 （ うち更新整備　）該当値テキスト"/>
        <xdr:cNvSpPr txBox="1"/>
      </xdr:nvSpPr>
      <xdr:spPr>
        <a:xfrm>
          <a:off x="10528300" y="1667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104736</xdr:rowOff>
    </xdr:from>
    <xdr:to>
      <xdr:col>14</xdr:col>
      <xdr:colOff>79375</xdr:colOff>
      <xdr:row>98</xdr:row>
      <xdr:rowOff>34886</xdr:rowOff>
    </xdr:to>
    <xdr:sp macro="" textlink="">
      <xdr:nvSpPr>
        <xdr:cNvPr id="473" name="円/楕円 472"/>
        <xdr:cNvSpPr/>
      </xdr:nvSpPr>
      <xdr:spPr>
        <a:xfrm>
          <a:off x="9588500" y="167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26013</xdr:rowOff>
    </xdr:from>
    <xdr:ext cx="534377" cy="259045"/>
    <xdr:sp macro="" textlink="">
      <xdr:nvSpPr>
        <xdr:cNvPr id="474" name="テキスト ボックス 473"/>
        <xdr:cNvSpPr txBox="1"/>
      </xdr:nvSpPr>
      <xdr:spPr>
        <a:xfrm>
          <a:off x="9372111" y="168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72986</xdr:rowOff>
    </xdr:from>
    <xdr:to>
      <xdr:col>12</xdr:col>
      <xdr:colOff>561975</xdr:colOff>
      <xdr:row>97</xdr:row>
      <xdr:rowOff>3136</xdr:rowOff>
    </xdr:to>
    <xdr:sp macro="" textlink="">
      <xdr:nvSpPr>
        <xdr:cNvPr id="475" name="円/楕円 474"/>
        <xdr:cNvSpPr/>
      </xdr:nvSpPr>
      <xdr:spPr>
        <a:xfrm>
          <a:off x="8699500" y="165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19663</xdr:rowOff>
    </xdr:from>
    <xdr:ext cx="534377" cy="259045"/>
    <xdr:sp macro="" textlink="">
      <xdr:nvSpPr>
        <xdr:cNvPr id="476" name="テキスト ボックス 475"/>
        <xdr:cNvSpPr txBox="1"/>
      </xdr:nvSpPr>
      <xdr:spPr>
        <a:xfrm>
          <a:off x="8483111" y="1630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25553</xdr:rowOff>
    </xdr:from>
    <xdr:to>
      <xdr:col>23</xdr:col>
      <xdr:colOff>517525</xdr:colOff>
      <xdr:row>39</xdr:row>
      <xdr:rowOff>44450</xdr:rowOff>
    </xdr:to>
    <xdr:cxnSp macro="">
      <xdr:nvCxnSpPr>
        <xdr:cNvPr id="505" name="直線コネクタ 504"/>
        <xdr:cNvCxnSpPr/>
      </xdr:nvCxnSpPr>
      <xdr:spPr>
        <a:xfrm>
          <a:off x="15481300" y="6712103"/>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89484</xdr:rowOff>
    </xdr:from>
    <xdr:to>
      <xdr:col>22</xdr:col>
      <xdr:colOff>365125</xdr:colOff>
      <xdr:row>39</xdr:row>
      <xdr:rowOff>25553</xdr:rowOff>
    </xdr:to>
    <xdr:cxnSp macro="">
      <xdr:nvCxnSpPr>
        <xdr:cNvPr id="508" name="直線コネクタ 507"/>
        <xdr:cNvCxnSpPr/>
      </xdr:nvCxnSpPr>
      <xdr:spPr>
        <a:xfrm>
          <a:off x="14592300" y="6604584"/>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39954</xdr:rowOff>
    </xdr:from>
    <xdr:to>
      <xdr:col>21</xdr:col>
      <xdr:colOff>161925</xdr:colOff>
      <xdr:row>38</xdr:row>
      <xdr:rowOff>89484</xdr:rowOff>
    </xdr:to>
    <xdr:cxnSp macro="">
      <xdr:nvCxnSpPr>
        <xdr:cNvPr id="511" name="直線コネクタ 510"/>
        <xdr:cNvCxnSpPr/>
      </xdr:nvCxnSpPr>
      <xdr:spPr>
        <a:xfrm>
          <a:off x="13703300" y="655505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112979</xdr:rowOff>
    </xdr:from>
    <xdr:to>
      <xdr:col>21</xdr:col>
      <xdr:colOff>212725</xdr:colOff>
      <xdr:row>39</xdr:row>
      <xdr:rowOff>43129</xdr:rowOff>
    </xdr:to>
    <xdr:sp macro="" textlink="">
      <xdr:nvSpPr>
        <xdr:cNvPr id="512" name="フローチャート : 判断 511"/>
        <xdr:cNvSpPr/>
      </xdr:nvSpPr>
      <xdr:spPr>
        <a:xfrm>
          <a:off x="14541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34256</xdr:rowOff>
    </xdr:from>
    <xdr:ext cx="378565" cy="259045"/>
    <xdr:sp macro="" textlink="">
      <xdr:nvSpPr>
        <xdr:cNvPr id="513" name="テキスト ボックス 512"/>
        <xdr:cNvSpPr txBox="1"/>
      </xdr:nvSpPr>
      <xdr:spPr>
        <a:xfrm>
          <a:off x="14403017" y="672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39954</xdr:rowOff>
    </xdr:from>
    <xdr:to>
      <xdr:col>19</xdr:col>
      <xdr:colOff>644525</xdr:colOff>
      <xdr:row>38</xdr:row>
      <xdr:rowOff>66624</xdr:rowOff>
    </xdr:to>
    <xdr:cxnSp macro="">
      <xdr:nvCxnSpPr>
        <xdr:cNvPr id="514" name="直線コネクタ 513"/>
        <xdr:cNvCxnSpPr/>
      </xdr:nvCxnSpPr>
      <xdr:spPr>
        <a:xfrm flipV="1">
          <a:off x="12814300" y="655505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95834</xdr:rowOff>
    </xdr:from>
    <xdr:to>
      <xdr:col>20</xdr:col>
      <xdr:colOff>9525</xdr:colOff>
      <xdr:row>39</xdr:row>
      <xdr:rowOff>25984</xdr:rowOff>
    </xdr:to>
    <xdr:sp macro="" textlink="">
      <xdr:nvSpPr>
        <xdr:cNvPr id="515" name="フローチャート : 判断 514"/>
        <xdr:cNvSpPr/>
      </xdr:nvSpPr>
      <xdr:spPr>
        <a:xfrm>
          <a:off x="13652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17111</xdr:rowOff>
    </xdr:from>
    <xdr:ext cx="378565" cy="259045"/>
    <xdr:sp macro="" textlink="">
      <xdr:nvSpPr>
        <xdr:cNvPr id="516" name="テキスト ボックス 515"/>
        <xdr:cNvSpPr txBox="1"/>
      </xdr:nvSpPr>
      <xdr:spPr>
        <a:xfrm>
          <a:off x="13514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13309</xdr:rowOff>
    </xdr:from>
    <xdr:to>
      <xdr:col>18</xdr:col>
      <xdr:colOff>492125</xdr:colOff>
      <xdr:row>38</xdr:row>
      <xdr:rowOff>114909</xdr:rowOff>
    </xdr:to>
    <xdr:sp macro="" textlink="">
      <xdr:nvSpPr>
        <xdr:cNvPr id="517" name="フローチャート : 判断 516"/>
        <xdr:cNvSpPr/>
      </xdr:nvSpPr>
      <xdr:spPr>
        <a:xfrm>
          <a:off x="12763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131437</xdr:rowOff>
    </xdr:from>
    <xdr:ext cx="469744" cy="259045"/>
    <xdr:sp macro="" textlink="">
      <xdr:nvSpPr>
        <xdr:cNvPr id="518" name="テキスト ボックス 517"/>
        <xdr:cNvSpPr txBox="1"/>
      </xdr:nvSpPr>
      <xdr:spPr>
        <a:xfrm>
          <a:off x="12579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146203</xdr:rowOff>
    </xdr:from>
    <xdr:to>
      <xdr:col>22</xdr:col>
      <xdr:colOff>415925</xdr:colOff>
      <xdr:row>39</xdr:row>
      <xdr:rowOff>76353</xdr:rowOff>
    </xdr:to>
    <xdr:sp macro="" textlink="">
      <xdr:nvSpPr>
        <xdr:cNvPr id="526" name="円/楕円 525"/>
        <xdr:cNvSpPr/>
      </xdr:nvSpPr>
      <xdr:spPr>
        <a:xfrm>
          <a:off x="154305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67480</xdr:rowOff>
    </xdr:from>
    <xdr:ext cx="378565" cy="259045"/>
    <xdr:sp macro="" textlink="">
      <xdr:nvSpPr>
        <xdr:cNvPr id="527" name="テキスト ボックス 526"/>
        <xdr:cNvSpPr txBox="1"/>
      </xdr:nvSpPr>
      <xdr:spPr>
        <a:xfrm>
          <a:off x="15292017" y="675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38684</xdr:rowOff>
    </xdr:from>
    <xdr:to>
      <xdr:col>21</xdr:col>
      <xdr:colOff>212725</xdr:colOff>
      <xdr:row>38</xdr:row>
      <xdr:rowOff>140284</xdr:rowOff>
    </xdr:to>
    <xdr:sp macro="" textlink="">
      <xdr:nvSpPr>
        <xdr:cNvPr id="528" name="円/楕円 527"/>
        <xdr:cNvSpPr/>
      </xdr:nvSpPr>
      <xdr:spPr>
        <a:xfrm>
          <a:off x="14541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156811</xdr:rowOff>
    </xdr:from>
    <xdr:ext cx="469744" cy="259045"/>
    <xdr:sp macro="" textlink="">
      <xdr:nvSpPr>
        <xdr:cNvPr id="529" name="テキスト ボックス 528"/>
        <xdr:cNvSpPr txBox="1"/>
      </xdr:nvSpPr>
      <xdr:spPr>
        <a:xfrm>
          <a:off x="14357427" y="63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160604</xdr:rowOff>
    </xdr:from>
    <xdr:to>
      <xdr:col>20</xdr:col>
      <xdr:colOff>9525</xdr:colOff>
      <xdr:row>38</xdr:row>
      <xdr:rowOff>90754</xdr:rowOff>
    </xdr:to>
    <xdr:sp macro="" textlink="">
      <xdr:nvSpPr>
        <xdr:cNvPr id="530" name="円/楕円 529"/>
        <xdr:cNvSpPr/>
      </xdr:nvSpPr>
      <xdr:spPr>
        <a:xfrm>
          <a:off x="13652500" y="65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107281</xdr:rowOff>
    </xdr:from>
    <xdr:ext cx="469744" cy="259045"/>
    <xdr:sp macro="" textlink="">
      <xdr:nvSpPr>
        <xdr:cNvPr id="531" name="テキスト ボックス 530"/>
        <xdr:cNvSpPr txBox="1"/>
      </xdr:nvSpPr>
      <xdr:spPr>
        <a:xfrm>
          <a:off x="13468427" y="62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15824</xdr:rowOff>
    </xdr:from>
    <xdr:to>
      <xdr:col>18</xdr:col>
      <xdr:colOff>492125</xdr:colOff>
      <xdr:row>38</xdr:row>
      <xdr:rowOff>117424</xdr:rowOff>
    </xdr:to>
    <xdr:sp macro="" textlink="">
      <xdr:nvSpPr>
        <xdr:cNvPr id="532" name="円/楕円 531"/>
        <xdr:cNvSpPr/>
      </xdr:nvSpPr>
      <xdr:spPr>
        <a:xfrm>
          <a:off x="12763500" y="65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108551</xdr:rowOff>
    </xdr:from>
    <xdr:ext cx="469744" cy="259045"/>
    <xdr:sp macro="" textlink="">
      <xdr:nvSpPr>
        <xdr:cNvPr id="533" name="テキスト ボックス 532"/>
        <xdr:cNvSpPr txBox="1"/>
      </xdr:nvSpPr>
      <xdr:spPr>
        <a:xfrm>
          <a:off x="12579427" y="66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170692</xdr:rowOff>
    </xdr:from>
    <xdr:to>
      <xdr:col>23</xdr:col>
      <xdr:colOff>517525</xdr:colOff>
      <xdr:row>77</xdr:row>
      <xdr:rowOff>3274</xdr:rowOff>
    </xdr:to>
    <xdr:cxnSp macro="">
      <xdr:nvCxnSpPr>
        <xdr:cNvPr id="613" name="直線コネクタ 612"/>
        <xdr:cNvCxnSpPr/>
      </xdr:nvCxnSpPr>
      <xdr:spPr>
        <a:xfrm flipV="1">
          <a:off x="15481300" y="13200892"/>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3274</xdr:rowOff>
    </xdr:from>
    <xdr:to>
      <xdr:col>22</xdr:col>
      <xdr:colOff>365125</xdr:colOff>
      <xdr:row>77</xdr:row>
      <xdr:rowOff>27915</xdr:rowOff>
    </xdr:to>
    <xdr:cxnSp macro="">
      <xdr:nvCxnSpPr>
        <xdr:cNvPr id="616" name="直線コネクタ 615"/>
        <xdr:cNvCxnSpPr/>
      </xdr:nvCxnSpPr>
      <xdr:spPr>
        <a:xfrm flipV="1">
          <a:off x="14592300" y="13204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170218</xdr:rowOff>
    </xdr:from>
    <xdr:to>
      <xdr:col>21</xdr:col>
      <xdr:colOff>161925</xdr:colOff>
      <xdr:row>77</xdr:row>
      <xdr:rowOff>27915</xdr:rowOff>
    </xdr:to>
    <xdr:cxnSp macro="">
      <xdr:nvCxnSpPr>
        <xdr:cNvPr id="619" name="直線コネクタ 618"/>
        <xdr:cNvCxnSpPr/>
      </xdr:nvCxnSpPr>
      <xdr:spPr>
        <a:xfrm>
          <a:off x="13703300" y="13200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156648</xdr:rowOff>
    </xdr:from>
    <xdr:to>
      <xdr:col>21</xdr:col>
      <xdr:colOff>212725</xdr:colOff>
      <xdr:row>76</xdr:row>
      <xdr:rowOff>86798</xdr:rowOff>
    </xdr:to>
    <xdr:sp macro="" textlink="">
      <xdr:nvSpPr>
        <xdr:cNvPr id="620" name="フローチャート : 判断 619"/>
        <xdr:cNvSpPr/>
      </xdr:nvSpPr>
      <xdr:spPr>
        <a:xfrm>
          <a:off x="14541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103324</xdr:rowOff>
    </xdr:from>
    <xdr:ext cx="534377" cy="259045"/>
    <xdr:sp macro="" textlink="">
      <xdr:nvSpPr>
        <xdr:cNvPr id="621" name="テキスト ボックス 620"/>
        <xdr:cNvSpPr txBox="1"/>
      </xdr:nvSpPr>
      <xdr:spPr>
        <a:xfrm>
          <a:off x="14325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163948</xdr:rowOff>
    </xdr:from>
    <xdr:to>
      <xdr:col>19</xdr:col>
      <xdr:colOff>644525</xdr:colOff>
      <xdr:row>76</xdr:row>
      <xdr:rowOff>170218</xdr:rowOff>
    </xdr:to>
    <xdr:cxnSp macro="">
      <xdr:nvCxnSpPr>
        <xdr:cNvPr id="622" name="直線コネクタ 621"/>
        <xdr:cNvCxnSpPr/>
      </xdr:nvCxnSpPr>
      <xdr:spPr>
        <a:xfrm>
          <a:off x="12814300" y="1319414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126602</xdr:rowOff>
    </xdr:from>
    <xdr:to>
      <xdr:col>20</xdr:col>
      <xdr:colOff>9525</xdr:colOff>
      <xdr:row>76</xdr:row>
      <xdr:rowOff>56753</xdr:rowOff>
    </xdr:to>
    <xdr:sp macro="" textlink="">
      <xdr:nvSpPr>
        <xdr:cNvPr id="623" name="フローチャート : 判断 622"/>
        <xdr:cNvSpPr/>
      </xdr:nvSpPr>
      <xdr:spPr>
        <a:xfrm>
          <a:off x="13652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73279</xdr:rowOff>
    </xdr:from>
    <xdr:ext cx="534377" cy="259045"/>
    <xdr:sp macro="" textlink="">
      <xdr:nvSpPr>
        <xdr:cNvPr id="624" name="テキスト ボックス 623"/>
        <xdr:cNvSpPr txBox="1"/>
      </xdr:nvSpPr>
      <xdr:spPr>
        <a:xfrm>
          <a:off x="13436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116120</xdr:rowOff>
    </xdr:from>
    <xdr:to>
      <xdr:col>18</xdr:col>
      <xdr:colOff>492125</xdr:colOff>
      <xdr:row>76</xdr:row>
      <xdr:rowOff>46270</xdr:rowOff>
    </xdr:to>
    <xdr:sp macro="" textlink="">
      <xdr:nvSpPr>
        <xdr:cNvPr id="625" name="フローチャート : 判断 624"/>
        <xdr:cNvSpPr/>
      </xdr:nvSpPr>
      <xdr:spPr>
        <a:xfrm>
          <a:off x="12763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62797</xdr:rowOff>
    </xdr:from>
    <xdr:ext cx="534377" cy="259045"/>
    <xdr:sp macro="" textlink="">
      <xdr:nvSpPr>
        <xdr:cNvPr id="626" name="テキスト ボックス 625"/>
        <xdr:cNvSpPr txBox="1"/>
      </xdr:nvSpPr>
      <xdr:spPr>
        <a:xfrm>
          <a:off x="12547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119892</xdr:rowOff>
    </xdr:from>
    <xdr:to>
      <xdr:col>23</xdr:col>
      <xdr:colOff>568325</xdr:colOff>
      <xdr:row>77</xdr:row>
      <xdr:rowOff>50042</xdr:rowOff>
    </xdr:to>
    <xdr:sp macro="" textlink="">
      <xdr:nvSpPr>
        <xdr:cNvPr id="632" name="円/楕円 631"/>
        <xdr:cNvSpPr/>
      </xdr:nvSpPr>
      <xdr:spPr>
        <a:xfrm>
          <a:off x="16268700" y="131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98319</xdr:rowOff>
    </xdr:from>
    <xdr:ext cx="534377" cy="259045"/>
    <xdr:sp macro="" textlink="">
      <xdr:nvSpPr>
        <xdr:cNvPr id="633" name="公債費該当値テキスト"/>
        <xdr:cNvSpPr txBox="1"/>
      </xdr:nvSpPr>
      <xdr:spPr>
        <a:xfrm>
          <a:off x="16370300" y="131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123924</xdr:rowOff>
    </xdr:from>
    <xdr:to>
      <xdr:col>22</xdr:col>
      <xdr:colOff>415925</xdr:colOff>
      <xdr:row>77</xdr:row>
      <xdr:rowOff>54074</xdr:rowOff>
    </xdr:to>
    <xdr:sp macro="" textlink="">
      <xdr:nvSpPr>
        <xdr:cNvPr id="634" name="円/楕円 633"/>
        <xdr:cNvSpPr/>
      </xdr:nvSpPr>
      <xdr:spPr>
        <a:xfrm>
          <a:off x="15430500" y="1315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45201</xdr:rowOff>
    </xdr:from>
    <xdr:ext cx="534377" cy="259045"/>
    <xdr:sp macro="" textlink="">
      <xdr:nvSpPr>
        <xdr:cNvPr id="635" name="テキスト ボックス 634"/>
        <xdr:cNvSpPr txBox="1"/>
      </xdr:nvSpPr>
      <xdr:spPr>
        <a:xfrm>
          <a:off x="15214111" y="1324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148565</xdr:rowOff>
    </xdr:from>
    <xdr:to>
      <xdr:col>21</xdr:col>
      <xdr:colOff>212725</xdr:colOff>
      <xdr:row>77</xdr:row>
      <xdr:rowOff>78715</xdr:rowOff>
    </xdr:to>
    <xdr:sp macro="" textlink="">
      <xdr:nvSpPr>
        <xdr:cNvPr id="636" name="円/楕円 635"/>
        <xdr:cNvSpPr/>
      </xdr:nvSpPr>
      <xdr:spPr>
        <a:xfrm>
          <a:off x="14541500" y="1317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69842</xdr:rowOff>
    </xdr:from>
    <xdr:ext cx="534377" cy="259045"/>
    <xdr:sp macro="" textlink="">
      <xdr:nvSpPr>
        <xdr:cNvPr id="637" name="テキスト ボックス 636"/>
        <xdr:cNvSpPr txBox="1"/>
      </xdr:nvSpPr>
      <xdr:spPr>
        <a:xfrm>
          <a:off x="14325111" y="1327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119418</xdr:rowOff>
    </xdr:from>
    <xdr:to>
      <xdr:col>20</xdr:col>
      <xdr:colOff>9525</xdr:colOff>
      <xdr:row>77</xdr:row>
      <xdr:rowOff>49568</xdr:rowOff>
    </xdr:to>
    <xdr:sp macro="" textlink="">
      <xdr:nvSpPr>
        <xdr:cNvPr id="638" name="円/楕円 637"/>
        <xdr:cNvSpPr/>
      </xdr:nvSpPr>
      <xdr:spPr>
        <a:xfrm>
          <a:off x="13652500" y="131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40695</xdr:rowOff>
    </xdr:from>
    <xdr:ext cx="534377" cy="259045"/>
    <xdr:sp macro="" textlink="">
      <xdr:nvSpPr>
        <xdr:cNvPr id="639" name="テキスト ボックス 638"/>
        <xdr:cNvSpPr txBox="1"/>
      </xdr:nvSpPr>
      <xdr:spPr>
        <a:xfrm>
          <a:off x="13436111" y="132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113148</xdr:rowOff>
    </xdr:from>
    <xdr:to>
      <xdr:col>18</xdr:col>
      <xdr:colOff>492125</xdr:colOff>
      <xdr:row>77</xdr:row>
      <xdr:rowOff>43298</xdr:rowOff>
    </xdr:to>
    <xdr:sp macro="" textlink="">
      <xdr:nvSpPr>
        <xdr:cNvPr id="640" name="円/楕円 639"/>
        <xdr:cNvSpPr/>
      </xdr:nvSpPr>
      <xdr:spPr>
        <a:xfrm>
          <a:off x="12763500" y="13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34425</xdr:rowOff>
    </xdr:from>
    <xdr:ext cx="534377" cy="259045"/>
    <xdr:sp macro="" textlink="">
      <xdr:nvSpPr>
        <xdr:cNvPr id="641" name="テキスト ボックス 640"/>
        <xdr:cNvSpPr txBox="1"/>
      </xdr:nvSpPr>
      <xdr:spPr>
        <a:xfrm>
          <a:off x="12547111" y="1323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29470</xdr:rowOff>
    </xdr:from>
    <xdr:to>
      <xdr:col>23</xdr:col>
      <xdr:colOff>517525</xdr:colOff>
      <xdr:row>98</xdr:row>
      <xdr:rowOff>89247</xdr:rowOff>
    </xdr:to>
    <xdr:cxnSp macro="">
      <xdr:nvCxnSpPr>
        <xdr:cNvPr id="668" name="直線コネクタ 667"/>
        <xdr:cNvCxnSpPr/>
      </xdr:nvCxnSpPr>
      <xdr:spPr>
        <a:xfrm>
          <a:off x="15481300" y="16831570"/>
          <a:ext cx="838200" cy="5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12529</xdr:rowOff>
    </xdr:from>
    <xdr:to>
      <xdr:col>22</xdr:col>
      <xdr:colOff>365125</xdr:colOff>
      <xdr:row>98</xdr:row>
      <xdr:rowOff>29470</xdr:rowOff>
    </xdr:to>
    <xdr:cxnSp macro="">
      <xdr:nvCxnSpPr>
        <xdr:cNvPr id="671" name="直線コネクタ 670"/>
        <xdr:cNvCxnSpPr/>
      </xdr:nvCxnSpPr>
      <xdr:spPr>
        <a:xfrm>
          <a:off x="14592300" y="16814629"/>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136500</xdr:rowOff>
    </xdr:from>
    <xdr:to>
      <xdr:col>21</xdr:col>
      <xdr:colOff>161925</xdr:colOff>
      <xdr:row>98</xdr:row>
      <xdr:rowOff>12529</xdr:rowOff>
    </xdr:to>
    <xdr:cxnSp macro="">
      <xdr:nvCxnSpPr>
        <xdr:cNvPr id="674" name="直線コネクタ 673"/>
        <xdr:cNvCxnSpPr/>
      </xdr:nvCxnSpPr>
      <xdr:spPr>
        <a:xfrm>
          <a:off x="13703300" y="16595700"/>
          <a:ext cx="889000" cy="2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108102</xdr:rowOff>
    </xdr:from>
    <xdr:to>
      <xdr:col>21</xdr:col>
      <xdr:colOff>212725</xdr:colOff>
      <xdr:row>97</xdr:row>
      <xdr:rowOff>38252</xdr:rowOff>
    </xdr:to>
    <xdr:sp macro="" textlink="">
      <xdr:nvSpPr>
        <xdr:cNvPr id="675" name="フローチャート : 判断 674"/>
        <xdr:cNvSpPr/>
      </xdr:nvSpPr>
      <xdr:spPr>
        <a:xfrm>
          <a:off x="14541500" y="1656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54779</xdr:rowOff>
    </xdr:from>
    <xdr:ext cx="534377" cy="259045"/>
    <xdr:sp macro="" textlink="">
      <xdr:nvSpPr>
        <xdr:cNvPr id="676" name="テキスト ボックス 675"/>
        <xdr:cNvSpPr txBox="1"/>
      </xdr:nvSpPr>
      <xdr:spPr>
        <a:xfrm>
          <a:off x="14325111" y="1634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136500</xdr:rowOff>
    </xdr:from>
    <xdr:to>
      <xdr:col>19</xdr:col>
      <xdr:colOff>644525</xdr:colOff>
      <xdr:row>98</xdr:row>
      <xdr:rowOff>3958</xdr:rowOff>
    </xdr:to>
    <xdr:cxnSp macro="">
      <xdr:nvCxnSpPr>
        <xdr:cNvPr id="677" name="直線コネクタ 676"/>
        <xdr:cNvCxnSpPr/>
      </xdr:nvCxnSpPr>
      <xdr:spPr>
        <a:xfrm flipV="1">
          <a:off x="12814300" y="16595700"/>
          <a:ext cx="8890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124151</xdr:rowOff>
    </xdr:from>
    <xdr:to>
      <xdr:col>20</xdr:col>
      <xdr:colOff>9525</xdr:colOff>
      <xdr:row>97</xdr:row>
      <xdr:rowOff>54301</xdr:rowOff>
    </xdr:to>
    <xdr:sp macro="" textlink="">
      <xdr:nvSpPr>
        <xdr:cNvPr id="678" name="フローチャート : 判断 677"/>
        <xdr:cNvSpPr/>
      </xdr:nvSpPr>
      <xdr:spPr>
        <a:xfrm>
          <a:off x="13652500" y="1658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45428</xdr:rowOff>
    </xdr:from>
    <xdr:ext cx="534377" cy="259045"/>
    <xdr:sp macro="" textlink="">
      <xdr:nvSpPr>
        <xdr:cNvPr id="679" name="テキスト ボックス 678"/>
        <xdr:cNvSpPr txBox="1"/>
      </xdr:nvSpPr>
      <xdr:spPr>
        <a:xfrm>
          <a:off x="13436111" y="1667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19039</xdr:rowOff>
    </xdr:from>
    <xdr:to>
      <xdr:col>18</xdr:col>
      <xdr:colOff>492125</xdr:colOff>
      <xdr:row>97</xdr:row>
      <xdr:rowOff>120639</xdr:rowOff>
    </xdr:to>
    <xdr:sp macro="" textlink="">
      <xdr:nvSpPr>
        <xdr:cNvPr id="680" name="フローチャート : 判断 679"/>
        <xdr:cNvSpPr/>
      </xdr:nvSpPr>
      <xdr:spPr>
        <a:xfrm>
          <a:off x="12763500" y="166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137166</xdr:rowOff>
    </xdr:from>
    <xdr:ext cx="534377" cy="259045"/>
    <xdr:sp macro="" textlink="">
      <xdr:nvSpPr>
        <xdr:cNvPr id="681" name="テキスト ボックス 680"/>
        <xdr:cNvSpPr txBox="1"/>
      </xdr:nvSpPr>
      <xdr:spPr>
        <a:xfrm>
          <a:off x="12547111" y="164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38447</xdr:rowOff>
    </xdr:from>
    <xdr:to>
      <xdr:col>23</xdr:col>
      <xdr:colOff>568325</xdr:colOff>
      <xdr:row>98</xdr:row>
      <xdr:rowOff>140047</xdr:rowOff>
    </xdr:to>
    <xdr:sp macro="" textlink="">
      <xdr:nvSpPr>
        <xdr:cNvPr id="687" name="円/楕円 686"/>
        <xdr:cNvSpPr/>
      </xdr:nvSpPr>
      <xdr:spPr>
        <a:xfrm>
          <a:off x="16268700" y="168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124824</xdr:rowOff>
    </xdr:from>
    <xdr:ext cx="469744" cy="259045"/>
    <xdr:sp macro="" textlink="">
      <xdr:nvSpPr>
        <xdr:cNvPr id="688" name="積立金該当値テキスト"/>
        <xdr:cNvSpPr txBox="1"/>
      </xdr:nvSpPr>
      <xdr:spPr>
        <a:xfrm>
          <a:off x="16370300" y="1675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150120</xdr:rowOff>
    </xdr:from>
    <xdr:to>
      <xdr:col>22</xdr:col>
      <xdr:colOff>415925</xdr:colOff>
      <xdr:row>98</xdr:row>
      <xdr:rowOff>80270</xdr:rowOff>
    </xdr:to>
    <xdr:sp macro="" textlink="">
      <xdr:nvSpPr>
        <xdr:cNvPr id="689" name="円/楕円 688"/>
        <xdr:cNvSpPr/>
      </xdr:nvSpPr>
      <xdr:spPr>
        <a:xfrm>
          <a:off x="15430500" y="16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71397</xdr:rowOff>
    </xdr:from>
    <xdr:ext cx="469744" cy="259045"/>
    <xdr:sp macro="" textlink="">
      <xdr:nvSpPr>
        <xdr:cNvPr id="690" name="テキスト ボックス 689"/>
        <xdr:cNvSpPr txBox="1"/>
      </xdr:nvSpPr>
      <xdr:spPr>
        <a:xfrm>
          <a:off x="15246427" y="1687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133179</xdr:rowOff>
    </xdr:from>
    <xdr:to>
      <xdr:col>21</xdr:col>
      <xdr:colOff>212725</xdr:colOff>
      <xdr:row>98</xdr:row>
      <xdr:rowOff>63329</xdr:rowOff>
    </xdr:to>
    <xdr:sp macro="" textlink="">
      <xdr:nvSpPr>
        <xdr:cNvPr id="691" name="円/楕円 690"/>
        <xdr:cNvSpPr/>
      </xdr:nvSpPr>
      <xdr:spPr>
        <a:xfrm>
          <a:off x="14541500" y="167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54456</xdr:rowOff>
    </xdr:from>
    <xdr:ext cx="469744" cy="259045"/>
    <xdr:sp macro="" textlink="">
      <xdr:nvSpPr>
        <xdr:cNvPr id="692" name="テキスト ボックス 691"/>
        <xdr:cNvSpPr txBox="1"/>
      </xdr:nvSpPr>
      <xdr:spPr>
        <a:xfrm>
          <a:off x="14357427" y="1685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85700</xdr:rowOff>
    </xdr:from>
    <xdr:to>
      <xdr:col>20</xdr:col>
      <xdr:colOff>9525</xdr:colOff>
      <xdr:row>97</xdr:row>
      <xdr:rowOff>15850</xdr:rowOff>
    </xdr:to>
    <xdr:sp macro="" textlink="">
      <xdr:nvSpPr>
        <xdr:cNvPr id="693" name="円/楕円 692"/>
        <xdr:cNvSpPr/>
      </xdr:nvSpPr>
      <xdr:spPr>
        <a:xfrm>
          <a:off x="13652500" y="165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32377</xdr:rowOff>
    </xdr:from>
    <xdr:ext cx="534377" cy="259045"/>
    <xdr:sp macro="" textlink="">
      <xdr:nvSpPr>
        <xdr:cNvPr id="694" name="テキスト ボックス 693"/>
        <xdr:cNvSpPr txBox="1"/>
      </xdr:nvSpPr>
      <xdr:spPr>
        <a:xfrm>
          <a:off x="13436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124608</xdr:rowOff>
    </xdr:from>
    <xdr:to>
      <xdr:col>18</xdr:col>
      <xdr:colOff>492125</xdr:colOff>
      <xdr:row>98</xdr:row>
      <xdr:rowOff>54758</xdr:rowOff>
    </xdr:to>
    <xdr:sp macro="" textlink="">
      <xdr:nvSpPr>
        <xdr:cNvPr id="695" name="円/楕円 694"/>
        <xdr:cNvSpPr/>
      </xdr:nvSpPr>
      <xdr:spPr>
        <a:xfrm>
          <a:off x="127635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45885</xdr:rowOff>
    </xdr:from>
    <xdr:ext cx="469744" cy="259045"/>
    <xdr:sp macro="" textlink="">
      <xdr:nvSpPr>
        <xdr:cNvPr id="696" name="テキスト ボックス 695"/>
        <xdr:cNvSpPr txBox="1"/>
      </xdr:nvSpPr>
      <xdr:spPr>
        <a:xfrm>
          <a:off x="12579427" y="1684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48097</xdr:rowOff>
    </xdr:from>
    <xdr:to>
      <xdr:col>32</xdr:col>
      <xdr:colOff>187325</xdr:colOff>
      <xdr:row>39</xdr:row>
      <xdr:rowOff>75202</xdr:rowOff>
    </xdr:to>
    <xdr:cxnSp macro="">
      <xdr:nvCxnSpPr>
        <xdr:cNvPr id="727" name="直線コネクタ 726"/>
        <xdr:cNvCxnSpPr/>
      </xdr:nvCxnSpPr>
      <xdr:spPr>
        <a:xfrm flipV="1">
          <a:off x="21323300" y="6734647"/>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54791</xdr:rowOff>
    </xdr:from>
    <xdr:to>
      <xdr:col>31</xdr:col>
      <xdr:colOff>34925</xdr:colOff>
      <xdr:row>39</xdr:row>
      <xdr:rowOff>75202</xdr:rowOff>
    </xdr:to>
    <xdr:cxnSp macro="">
      <xdr:nvCxnSpPr>
        <xdr:cNvPr id="730" name="直線コネクタ 729"/>
        <xdr:cNvCxnSpPr/>
      </xdr:nvCxnSpPr>
      <xdr:spPr>
        <a:xfrm>
          <a:off x="20434300" y="6741341"/>
          <a:ext cx="8890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54791</xdr:rowOff>
    </xdr:from>
    <xdr:to>
      <xdr:col>29</xdr:col>
      <xdr:colOff>517525</xdr:colOff>
      <xdr:row>39</xdr:row>
      <xdr:rowOff>98878</xdr:rowOff>
    </xdr:to>
    <xdr:cxnSp macro="">
      <xdr:nvCxnSpPr>
        <xdr:cNvPr id="733" name="直線コネクタ 732"/>
        <xdr:cNvCxnSpPr/>
      </xdr:nvCxnSpPr>
      <xdr:spPr>
        <a:xfrm flipV="1">
          <a:off x="19545300" y="67413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77960</xdr:rowOff>
    </xdr:from>
    <xdr:to>
      <xdr:col>29</xdr:col>
      <xdr:colOff>568325</xdr:colOff>
      <xdr:row>39</xdr:row>
      <xdr:rowOff>8110</xdr:rowOff>
    </xdr:to>
    <xdr:sp macro="" textlink="">
      <xdr:nvSpPr>
        <xdr:cNvPr id="734" name="フローチャート : 判断 733"/>
        <xdr:cNvSpPr/>
      </xdr:nvSpPr>
      <xdr:spPr>
        <a:xfrm>
          <a:off x="20383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24637</xdr:rowOff>
    </xdr:from>
    <xdr:ext cx="378565" cy="259045"/>
    <xdr:sp macro="" textlink="">
      <xdr:nvSpPr>
        <xdr:cNvPr id="735" name="テキスト ボックス 734"/>
        <xdr:cNvSpPr txBox="1"/>
      </xdr:nvSpPr>
      <xdr:spPr>
        <a:xfrm>
          <a:off x="20245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88755</xdr:rowOff>
    </xdr:from>
    <xdr:to>
      <xdr:col>28</xdr:col>
      <xdr:colOff>314325</xdr:colOff>
      <xdr:row>39</xdr:row>
      <xdr:rowOff>98878</xdr:rowOff>
    </xdr:to>
    <xdr:cxnSp macro="">
      <xdr:nvCxnSpPr>
        <xdr:cNvPr id="736" name="直線コネクタ 735"/>
        <xdr:cNvCxnSpPr/>
      </xdr:nvCxnSpPr>
      <xdr:spPr>
        <a:xfrm>
          <a:off x="18656300" y="67753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114536</xdr:rowOff>
    </xdr:from>
    <xdr:to>
      <xdr:col>28</xdr:col>
      <xdr:colOff>365125</xdr:colOff>
      <xdr:row>39</xdr:row>
      <xdr:rowOff>44686</xdr:rowOff>
    </xdr:to>
    <xdr:sp macro="" textlink="">
      <xdr:nvSpPr>
        <xdr:cNvPr id="737" name="フローチャート : 判断 736"/>
        <xdr:cNvSpPr/>
      </xdr:nvSpPr>
      <xdr:spPr>
        <a:xfrm>
          <a:off x="19494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61213</xdr:rowOff>
    </xdr:from>
    <xdr:ext cx="378565" cy="259045"/>
    <xdr:sp macro="" textlink="">
      <xdr:nvSpPr>
        <xdr:cNvPr id="738" name="テキスト ボックス 737"/>
        <xdr:cNvSpPr txBox="1"/>
      </xdr:nvSpPr>
      <xdr:spPr>
        <a:xfrm>
          <a:off x="19356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104249</xdr:rowOff>
    </xdr:from>
    <xdr:to>
      <xdr:col>27</xdr:col>
      <xdr:colOff>161925</xdr:colOff>
      <xdr:row>39</xdr:row>
      <xdr:rowOff>34399</xdr:rowOff>
    </xdr:to>
    <xdr:sp macro="" textlink="">
      <xdr:nvSpPr>
        <xdr:cNvPr id="739" name="フローチャート : 判断 738"/>
        <xdr:cNvSpPr/>
      </xdr:nvSpPr>
      <xdr:spPr>
        <a:xfrm>
          <a:off x="18605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50926</xdr:rowOff>
    </xdr:from>
    <xdr:ext cx="378565" cy="259045"/>
    <xdr:sp macro="" textlink="">
      <xdr:nvSpPr>
        <xdr:cNvPr id="740" name="テキスト ボックス 739"/>
        <xdr:cNvSpPr txBox="1"/>
      </xdr:nvSpPr>
      <xdr:spPr>
        <a:xfrm>
          <a:off x="18467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168747</xdr:rowOff>
    </xdr:from>
    <xdr:to>
      <xdr:col>32</xdr:col>
      <xdr:colOff>238125</xdr:colOff>
      <xdr:row>39</xdr:row>
      <xdr:rowOff>98897</xdr:rowOff>
    </xdr:to>
    <xdr:sp macro="" textlink="">
      <xdr:nvSpPr>
        <xdr:cNvPr id="746" name="円/楕円 745"/>
        <xdr:cNvSpPr/>
      </xdr:nvSpPr>
      <xdr:spPr>
        <a:xfrm>
          <a:off x="22110700" y="668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83674</xdr:rowOff>
    </xdr:from>
    <xdr:ext cx="378565" cy="259045"/>
    <xdr:sp macro="" textlink="">
      <xdr:nvSpPr>
        <xdr:cNvPr id="747" name="投資及び出資金該当値テキスト"/>
        <xdr:cNvSpPr txBox="1"/>
      </xdr:nvSpPr>
      <xdr:spPr>
        <a:xfrm>
          <a:off x="22212300" y="659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24402</xdr:rowOff>
    </xdr:from>
    <xdr:to>
      <xdr:col>31</xdr:col>
      <xdr:colOff>85725</xdr:colOff>
      <xdr:row>39</xdr:row>
      <xdr:rowOff>126002</xdr:rowOff>
    </xdr:to>
    <xdr:sp macro="" textlink="">
      <xdr:nvSpPr>
        <xdr:cNvPr id="748" name="円/楕円 747"/>
        <xdr:cNvSpPr/>
      </xdr:nvSpPr>
      <xdr:spPr>
        <a:xfrm>
          <a:off x="21272500" y="67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117129</xdr:rowOff>
    </xdr:from>
    <xdr:ext cx="378565" cy="259045"/>
    <xdr:sp macro="" textlink="">
      <xdr:nvSpPr>
        <xdr:cNvPr id="749" name="テキスト ボックス 748"/>
        <xdr:cNvSpPr txBox="1"/>
      </xdr:nvSpPr>
      <xdr:spPr>
        <a:xfrm>
          <a:off x="21134017" y="680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3991</xdr:rowOff>
    </xdr:from>
    <xdr:to>
      <xdr:col>29</xdr:col>
      <xdr:colOff>568325</xdr:colOff>
      <xdr:row>39</xdr:row>
      <xdr:rowOff>105591</xdr:rowOff>
    </xdr:to>
    <xdr:sp macro="" textlink="">
      <xdr:nvSpPr>
        <xdr:cNvPr id="750" name="円/楕円 749"/>
        <xdr:cNvSpPr/>
      </xdr:nvSpPr>
      <xdr:spPr>
        <a:xfrm>
          <a:off x="203835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96718</xdr:rowOff>
    </xdr:from>
    <xdr:ext cx="378565" cy="259045"/>
    <xdr:sp macro="" textlink="">
      <xdr:nvSpPr>
        <xdr:cNvPr id="751" name="テキスト ボックス 750"/>
        <xdr:cNvSpPr txBox="1"/>
      </xdr:nvSpPr>
      <xdr:spPr>
        <a:xfrm>
          <a:off x="20245017" y="6783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37955</xdr:rowOff>
    </xdr:from>
    <xdr:to>
      <xdr:col>27</xdr:col>
      <xdr:colOff>161925</xdr:colOff>
      <xdr:row>39</xdr:row>
      <xdr:rowOff>139555</xdr:rowOff>
    </xdr:to>
    <xdr:sp macro="" textlink="">
      <xdr:nvSpPr>
        <xdr:cNvPr id="754" name="円/楕円 753"/>
        <xdr:cNvSpPr/>
      </xdr:nvSpPr>
      <xdr:spPr>
        <a:xfrm>
          <a:off x="18605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130682</xdr:rowOff>
    </xdr:from>
    <xdr:ext cx="313932" cy="259045"/>
    <xdr:sp macro="" textlink="">
      <xdr:nvSpPr>
        <xdr:cNvPr id="755" name="テキスト ボックス 754"/>
        <xdr:cNvSpPr txBox="1"/>
      </xdr:nvSpPr>
      <xdr:spPr>
        <a:xfrm>
          <a:off x="18499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68290</xdr:rowOff>
    </xdr:from>
    <xdr:to>
      <xdr:col>32</xdr:col>
      <xdr:colOff>187325</xdr:colOff>
      <xdr:row>59</xdr:row>
      <xdr:rowOff>80373</xdr:rowOff>
    </xdr:to>
    <xdr:cxnSp macro="">
      <xdr:nvCxnSpPr>
        <xdr:cNvPr id="786" name="直線コネクタ 785"/>
        <xdr:cNvCxnSpPr/>
      </xdr:nvCxnSpPr>
      <xdr:spPr>
        <a:xfrm>
          <a:off x="21323300" y="10183840"/>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50111</xdr:rowOff>
    </xdr:from>
    <xdr:to>
      <xdr:col>31</xdr:col>
      <xdr:colOff>34925</xdr:colOff>
      <xdr:row>59</xdr:row>
      <xdr:rowOff>68290</xdr:rowOff>
    </xdr:to>
    <xdr:cxnSp macro="">
      <xdr:nvCxnSpPr>
        <xdr:cNvPr id="789" name="直線コネクタ 788"/>
        <xdr:cNvCxnSpPr/>
      </xdr:nvCxnSpPr>
      <xdr:spPr>
        <a:xfrm>
          <a:off x="20434300" y="10165661"/>
          <a:ext cx="889000" cy="1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45648</xdr:rowOff>
    </xdr:from>
    <xdr:to>
      <xdr:col>29</xdr:col>
      <xdr:colOff>517525</xdr:colOff>
      <xdr:row>59</xdr:row>
      <xdr:rowOff>50111</xdr:rowOff>
    </xdr:to>
    <xdr:cxnSp macro="">
      <xdr:nvCxnSpPr>
        <xdr:cNvPr id="792" name="直線コネクタ 791"/>
        <xdr:cNvCxnSpPr/>
      </xdr:nvCxnSpPr>
      <xdr:spPr>
        <a:xfrm>
          <a:off x="19545300" y="1016119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4101</xdr:rowOff>
    </xdr:from>
    <xdr:to>
      <xdr:col>29</xdr:col>
      <xdr:colOff>568325</xdr:colOff>
      <xdr:row>57</xdr:row>
      <xdr:rowOff>105701</xdr:rowOff>
    </xdr:to>
    <xdr:sp macro="" textlink="">
      <xdr:nvSpPr>
        <xdr:cNvPr id="793" name="フローチャート : 判断 792"/>
        <xdr:cNvSpPr/>
      </xdr:nvSpPr>
      <xdr:spPr>
        <a:xfrm>
          <a:off x="20383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122228</xdr:rowOff>
    </xdr:from>
    <xdr:ext cx="469744" cy="259045"/>
    <xdr:sp macro="" textlink="">
      <xdr:nvSpPr>
        <xdr:cNvPr id="794" name="テキスト ボックス 793"/>
        <xdr:cNvSpPr txBox="1"/>
      </xdr:nvSpPr>
      <xdr:spPr>
        <a:xfrm>
          <a:off x="20199427"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30299</xdr:rowOff>
    </xdr:from>
    <xdr:to>
      <xdr:col>28</xdr:col>
      <xdr:colOff>314325</xdr:colOff>
      <xdr:row>59</xdr:row>
      <xdr:rowOff>45648</xdr:rowOff>
    </xdr:to>
    <xdr:cxnSp macro="">
      <xdr:nvCxnSpPr>
        <xdr:cNvPr id="795" name="直線コネクタ 794"/>
        <xdr:cNvCxnSpPr/>
      </xdr:nvCxnSpPr>
      <xdr:spPr>
        <a:xfrm>
          <a:off x="18656300" y="10145849"/>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39697</xdr:rowOff>
    </xdr:from>
    <xdr:to>
      <xdr:col>28</xdr:col>
      <xdr:colOff>365125</xdr:colOff>
      <xdr:row>56</xdr:row>
      <xdr:rowOff>141297</xdr:rowOff>
    </xdr:to>
    <xdr:sp macro="" textlink="">
      <xdr:nvSpPr>
        <xdr:cNvPr id="796" name="フローチャート : 判断 795"/>
        <xdr:cNvSpPr/>
      </xdr:nvSpPr>
      <xdr:spPr>
        <a:xfrm>
          <a:off x="19494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157824</xdr:rowOff>
    </xdr:from>
    <xdr:ext cx="469744" cy="259045"/>
    <xdr:sp macro="" textlink="">
      <xdr:nvSpPr>
        <xdr:cNvPr id="797" name="テキスト ボックス 796"/>
        <xdr:cNvSpPr txBox="1"/>
      </xdr:nvSpPr>
      <xdr:spPr>
        <a:xfrm>
          <a:off x="19310427"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125912</xdr:rowOff>
    </xdr:from>
    <xdr:to>
      <xdr:col>27</xdr:col>
      <xdr:colOff>161925</xdr:colOff>
      <xdr:row>57</xdr:row>
      <xdr:rowOff>56062</xdr:rowOff>
    </xdr:to>
    <xdr:sp macro="" textlink="">
      <xdr:nvSpPr>
        <xdr:cNvPr id="798" name="フローチャート : 判断 797"/>
        <xdr:cNvSpPr/>
      </xdr:nvSpPr>
      <xdr:spPr>
        <a:xfrm>
          <a:off x="18605500" y="97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72589</xdr:rowOff>
    </xdr:from>
    <xdr:ext cx="469744" cy="259045"/>
    <xdr:sp macro="" textlink="">
      <xdr:nvSpPr>
        <xdr:cNvPr id="799" name="テキスト ボックス 798"/>
        <xdr:cNvSpPr txBox="1"/>
      </xdr:nvSpPr>
      <xdr:spPr>
        <a:xfrm>
          <a:off x="18421427" y="950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29573</xdr:rowOff>
    </xdr:from>
    <xdr:to>
      <xdr:col>32</xdr:col>
      <xdr:colOff>238125</xdr:colOff>
      <xdr:row>59</xdr:row>
      <xdr:rowOff>131173</xdr:rowOff>
    </xdr:to>
    <xdr:sp macro="" textlink="">
      <xdr:nvSpPr>
        <xdr:cNvPr id="805" name="円/楕円 804"/>
        <xdr:cNvSpPr/>
      </xdr:nvSpPr>
      <xdr:spPr>
        <a:xfrm>
          <a:off x="22110700" y="101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115950</xdr:rowOff>
    </xdr:from>
    <xdr:ext cx="378565" cy="259045"/>
    <xdr:sp macro="" textlink="">
      <xdr:nvSpPr>
        <xdr:cNvPr id="806" name="貸付金該当値テキスト"/>
        <xdr:cNvSpPr txBox="1"/>
      </xdr:nvSpPr>
      <xdr:spPr>
        <a:xfrm>
          <a:off x="22212300" y="10060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17490</xdr:rowOff>
    </xdr:from>
    <xdr:to>
      <xdr:col>31</xdr:col>
      <xdr:colOff>85725</xdr:colOff>
      <xdr:row>59</xdr:row>
      <xdr:rowOff>119090</xdr:rowOff>
    </xdr:to>
    <xdr:sp macro="" textlink="">
      <xdr:nvSpPr>
        <xdr:cNvPr id="807" name="円/楕円 806"/>
        <xdr:cNvSpPr/>
      </xdr:nvSpPr>
      <xdr:spPr>
        <a:xfrm>
          <a:off x="21272500" y="10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110217</xdr:rowOff>
    </xdr:from>
    <xdr:ext cx="378565" cy="259045"/>
    <xdr:sp macro="" textlink="">
      <xdr:nvSpPr>
        <xdr:cNvPr id="808" name="テキスト ボックス 807"/>
        <xdr:cNvSpPr txBox="1"/>
      </xdr:nvSpPr>
      <xdr:spPr>
        <a:xfrm>
          <a:off x="21134017" y="1022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170761</xdr:rowOff>
    </xdr:from>
    <xdr:to>
      <xdr:col>29</xdr:col>
      <xdr:colOff>568325</xdr:colOff>
      <xdr:row>59</xdr:row>
      <xdr:rowOff>100911</xdr:rowOff>
    </xdr:to>
    <xdr:sp macro="" textlink="">
      <xdr:nvSpPr>
        <xdr:cNvPr id="809" name="円/楕円 808"/>
        <xdr:cNvSpPr/>
      </xdr:nvSpPr>
      <xdr:spPr>
        <a:xfrm>
          <a:off x="20383500" y="101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92038</xdr:rowOff>
    </xdr:from>
    <xdr:ext cx="378565" cy="259045"/>
    <xdr:sp macro="" textlink="">
      <xdr:nvSpPr>
        <xdr:cNvPr id="810" name="テキスト ボックス 809"/>
        <xdr:cNvSpPr txBox="1"/>
      </xdr:nvSpPr>
      <xdr:spPr>
        <a:xfrm>
          <a:off x="20245017" y="1020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166298</xdr:rowOff>
    </xdr:from>
    <xdr:to>
      <xdr:col>28</xdr:col>
      <xdr:colOff>365125</xdr:colOff>
      <xdr:row>59</xdr:row>
      <xdr:rowOff>96448</xdr:rowOff>
    </xdr:to>
    <xdr:sp macro="" textlink="">
      <xdr:nvSpPr>
        <xdr:cNvPr id="811" name="円/楕円 810"/>
        <xdr:cNvSpPr/>
      </xdr:nvSpPr>
      <xdr:spPr>
        <a:xfrm>
          <a:off x="19494500" y="1011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87575</xdr:rowOff>
    </xdr:from>
    <xdr:ext cx="378565" cy="259045"/>
    <xdr:sp macro="" textlink="">
      <xdr:nvSpPr>
        <xdr:cNvPr id="812" name="テキスト ボックス 811"/>
        <xdr:cNvSpPr txBox="1"/>
      </xdr:nvSpPr>
      <xdr:spPr>
        <a:xfrm>
          <a:off x="19356017" y="1020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150949</xdr:rowOff>
    </xdr:from>
    <xdr:to>
      <xdr:col>27</xdr:col>
      <xdr:colOff>161925</xdr:colOff>
      <xdr:row>59</xdr:row>
      <xdr:rowOff>81099</xdr:rowOff>
    </xdr:to>
    <xdr:sp macro="" textlink="">
      <xdr:nvSpPr>
        <xdr:cNvPr id="813" name="円/楕円 812"/>
        <xdr:cNvSpPr/>
      </xdr:nvSpPr>
      <xdr:spPr>
        <a:xfrm>
          <a:off x="18605500" y="100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72226</xdr:rowOff>
    </xdr:from>
    <xdr:ext cx="378565" cy="259045"/>
    <xdr:sp macro="" textlink="">
      <xdr:nvSpPr>
        <xdr:cNvPr id="814" name="テキスト ボックス 813"/>
        <xdr:cNvSpPr txBox="1"/>
      </xdr:nvSpPr>
      <xdr:spPr>
        <a:xfrm>
          <a:off x="18467017" y="1018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42564</xdr:rowOff>
    </xdr:from>
    <xdr:to>
      <xdr:col>32</xdr:col>
      <xdr:colOff>187325</xdr:colOff>
      <xdr:row>75</xdr:row>
      <xdr:rowOff>83827</xdr:rowOff>
    </xdr:to>
    <xdr:cxnSp macro="">
      <xdr:nvCxnSpPr>
        <xdr:cNvPr id="844" name="直線コネクタ 843"/>
        <xdr:cNvCxnSpPr/>
      </xdr:nvCxnSpPr>
      <xdr:spPr>
        <a:xfrm>
          <a:off x="21323300" y="12901314"/>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42564</xdr:rowOff>
    </xdr:from>
    <xdr:to>
      <xdr:col>31</xdr:col>
      <xdr:colOff>34925</xdr:colOff>
      <xdr:row>76</xdr:row>
      <xdr:rowOff>9341</xdr:rowOff>
    </xdr:to>
    <xdr:cxnSp macro="">
      <xdr:nvCxnSpPr>
        <xdr:cNvPr id="847" name="直線コネクタ 846"/>
        <xdr:cNvCxnSpPr/>
      </xdr:nvCxnSpPr>
      <xdr:spPr>
        <a:xfrm flipV="1">
          <a:off x="20434300" y="12901314"/>
          <a:ext cx="8890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123336</xdr:rowOff>
    </xdr:from>
    <xdr:to>
      <xdr:col>29</xdr:col>
      <xdr:colOff>517525</xdr:colOff>
      <xdr:row>76</xdr:row>
      <xdr:rowOff>9341</xdr:rowOff>
    </xdr:to>
    <xdr:cxnSp macro="">
      <xdr:nvCxnSpPr>
        <xdr:cNvPr id="850" name="直線コネクタ 849"/>
        <xdr:cNvCxnSpPr/>
      </xdr:nvCxnSpPr>
      <xdr:spPr>
        <a:xfrm>
          <a:off x="19545300" y="12296286"/>
          <a:ext cx="889000" cy="74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61849</xdr:rowOff>
    </xdr:from>
    <xdr:to>
      <xdr:col>29</xdr:col>
      <xdr:colOff>568325</xdr:colOff>
      <xdr:row>76</xdr:row>
      <xdr:rowOff>163449</xdr:rowOff>
    </xdr:to>
    <xdr:sp macro="" textlink="">
      <xdr:nvSpPr>
        <xdr:cNvPr id="851" name="フローチャート : 判断 850"/>
        <xdr:cNvSpPr/>
      </xdr:nvSpPr>
      <xdr:spPr>
        <a:xfrm>
          <a:off x="20383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154576</xdr:rowOff>
    </xdr:from>
    <xdr:ext cx="534377" cy="259045"/>
    <xdr:sp macro="" textlink="">
      <xdr:nvSpPr>
        <xdr:cNvPr id="852" name="テキスト ボックス 851"/>
        <xdr:cNvSpPr txBox="1"/>
      </xdr:nvSpPr>
      <xdr:spPr>
        <a:xfrm>
          <a:off x="20167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123336</xdr:rowOff>
    </xdr:from>
    <xdr:to>
      <xdr:col>28</xdr:col>
      <xdr:colOff>314325</xdr:colOff>
      <xdr:row>75</xdr:row>
      <xdr:rowOff>103677</xdr:rowOff>
    </xdr:to>
    <xdr:cxnSp macro="">
      <xdr:nvCxnSpPr>
        <xdr:cNvPr id="853" name="直線コネクタ 852"/>
        <xdr:cNvCxnSpPr/>
      </xdr:nvCxnSpPr>
      <xdr:spPr>
        <a:xfrm flipV="1">
          <a:off x="18656300" y="12296286"/>
          <a:ext cx="889000" cy="6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65412</xdr:rowOff>
    </xdr:from>
    <xdr:to>
      <xdr:col>28</xdr:col>
      <xdr:colOff>365125</xdr:colOff>
      <xdr:row>76</xdr:row>
      <xdr:rowOff>167012</xdr:rowOff>
    </xdr:to>
    <xdr:sp macro="" textlink="">
      <xdr:nvSpPr>
        <xdr:cNvPr id="854" name="フローチャート : 判断 853"/>
        <xdr:cNvSpPr/>
      </xdr:nvSpPr>
      <xdr:spPr>
        <a:xfrm>
          <a:off x="19494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158139</xdr:rowOff>
    </xdr:from>
    <xdr:ext cx="534377" cy="259045"/>
    <xdr:sp macro="" textlink="">
      <xdr:nvSpPr>
        <xdr:cNvPr id="855" name="テキスト ボックス 854"/>
        <xdr:cNvSpPr txBox="1"/>
      </xdr:nvSpPr>
      <xdr:spPr>
        <a:xfrm>
          <a:off x="19278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90691</xdr:rowOff>
    </xdr:from>
    <xdr:to>
      <xdr:col>27</xdr:col>
      <xdr:colOff>161925</xdr:colOff>
      <xdr:row>77</xdr:row>
      <xdr:rowOff>20841</xdr:rowOff>
    </xdr:to>
    <xdr:sp macro="" textlink="">
      <xdr:nvSpPr>
        <xdr:cNvPr id="856" name="フローチャート : 判断 855"/>
        <xdr:cNvSpPr/>
      </xdr:nvSpPr>
      <xdr:spPr>
        <a:xfrm>
          <a:off x="18605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11968</xdr:rowOff>
    </xdr:from>
    <xdr:ext cx="534377" cy="259045"/>
    <xdr:sp macro="" textlink="">
      <xdr:nvSpPr>
        <xdr:cNvPr id="857" name="テキスト ボックス 856"/>
        <xdr:cNvSpPr txBox="1"/>
      </xdr:nvSpPr>
      <xdr:spPr>
        <a:xfrm>
          <a:off x="18389111" y="132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33027</xdr:rowOff>
    </xdr:from>
    <xdr:to>
      <xdr:col>32</xdr:col>
      <xdr:colOff>238125</xdr:colOff>
      <xdr:row>75</xdr:row>
      <xdr:rowOff>134627</xdr:rowOff>
    </xdr:to>
    <xdr:sp macro="" textlink="">
      <xdr:nvSpPr>
        <xdr:cNvPr id="863" name="円/楕円 862"/>
        <xdr:cNvSpPr/>
      </xdr:nvSpPr>
      <xdr:spPr>
        <a:xfrm>
          <a:off x="221107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55904</xdr:rowOff>
    </xdr:from>
    <xdr:ext cx="534377" cy="259045"/>
    <xdr:sp macro="" textlink="">
      <xdr:nvSpPr>
        <xdr:cNvPr id="864" name="繰出金該当値テキスト"/>
        <xdr:cNvSpPr txBox="1"/>
      </xdr:nvSpPr>
      <xdr:spPr>
        <a:xfrm>
          <a:off x="22212300" y="1274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53,933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163214</xdr:rowOff>
    </xdr:from>
    <xdr:to>
      <xdr:col>31</xdr:col>
      <xdr:colOff>85725</xdr:colOff>
      <xdr:row>75</xdr:row>
      <xdr:rowOff>93364</xdr:rowOff>
    </xdr:to>
    <xdr:sp macro="" textlink="">
      <xdr:nvSpPr>
        <xdr:cNvPr id="865" name="円/楕円 864"/>
        <xdr:cNvSpPr/>
      </xdr:nvSpPr>
      <xdr:spPr>
        <a:xfrm>
          <a:off x="21272500" y="128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109891</xdr:rowOff>
    </xdr:from>
    <xdr:ext cx="534377" cy="259045"/>
    <xdr:sp macro="" textlink="">
      <xdr:nvSpPr>
        <xdr:cNvPr id="866" name="テキスト ボックス 865"/>
        <xdr:cNvSpPr txBox="1"/>
      </xdr:nvSpPr>
      <xdr:spPr>
        <a:xfrm>
          <a:off x="21056111" y="126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129991</xdr:rowOff>
    </xdr:from>
    <xdr:to>
      <xdr:col>29</xdr:col>
      <xdr:colOff>568325</xdr:colOff>
      <xdr:row>76</xdr:row>
      <xdr:rowOff>60141</xdr:rowOff>
    </xdr:to>
    <xdr:sp macro="" textlink="">
      <xdr:nvSpPr>
        <xdr:cNvPr id="867" name="円/楕円 866"/>
        <xdr:cNvSpPr/>
      </xdr:nvSpPr>
      <xdr:spPr>
        <a:xfrm>
          <a:off x="20383500" y="129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76668</xdr:rowOff>
    </xdr:from>
    <xdr:ext cx="534377" cy="259045"/>
    <xdr:sp macro="" textlink="">
      <xdr:nvSpPr>
        <xdr:cNvPr id="868" name="テキスト ボックス 867"/>
        <xdr:cNvSpPr txBox="1"/>
      </xdr:nvSpPr>
      <xdr:spPr>
        <a:xfrm>
          <a:off x="20167111" y="1276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72536</xdr:rowOff>
    </xdr:from>
    <xdr:to>
      <xdr:col>28</xdr:col>
      <xdr:colOff>365125</xdr:colOff>
      <xdr:row>72</xdr:row>
      <xdr:rowOff>2686</xdr:rowOff>
    </xdr:to>
    <xdr:sp macro="" textlink="">
      <xdr:nvSpPr>
        <xdr:cNvPr id="869" name="円/楕円 868"/>
        <xdr:cNvSpPr/>
      </xdr:nvSpPr>
      <xdr:spPr>
        <a:xfrm>
          <a:off x="19494500" y="122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19213</xdr:rowOff>
    </xdr:from>
    <xdr:ext cx="534377" cy="259045"/>
    <xdr:sp macro="" textlink="">
      <xdr:nvSpPr>
        <xdr:cNvPr id="870" name="テキスト ボックス 869"/>
        <xdr:cNvSpPr txBox="1"/>
      </xdr:nvSpPr>
      <xdr:spPr>
        <a:xfrm>
          <a:off x="19278111" y="1202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52877</xdr:rowOff>
    </xdr:from>
    <xdr:to>
      <xdr:col>27</xdr:col>
      <xdr:colOff>161925</xdr:colOff>
      <xdr:row>75</xdr:row>
      <xdr:rowOff>154477</xdr:rowOff>
    </xdr:to>
    <xdr:sp macro="" textlink="">
      <xdr:nvSpPr>
        <xdr:cNvPr id="871" name="円/楕円 870"/>
        <xdr:cNvSpPr/>
      </xdr:nvSpPr>
      <xdr:spPr>
        <a:xfrm>
          <a:off x="18605500" y="129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171004</xdr:rowOff>
    </xdr:from>
    <xdr:ext cx="534377" cy="259045"/>
    <xdr:sp macro="" textlink="">
      <xdr:nvSpPr>
        <xdr:cNvPr id="872" name="テキスト ボックス 871"/>
        <xdr:cNvSpPr txBox="1"/>
      </xdr:nvSpPr>
      <xdr:spPr>
        <a:xfrm>
          <a:off x="18389111" y="126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歳出総額に占める構成比は、義務的経費</a:t>
          </a:r>
          <a:r>
            <a:rPr kumimoji="1" lang="en-US" altLang="ja-JP" sz="1300">
              <a:latin typeface="ＭＳ Ｐゴシック"/>
            </a:rPr>
            <a:t>43.0</a:t>
          </a:r>
          <a:r>
            <a:rPr kumimoji="1" lang="ja-JP" altLang="en-US" sz="1300">
              <a:latin typeface="ＭＳ Ｐゴシック"/>
            </a:rPr>
            <a:t>％、一般行政経費</a:t>
          </a:r>
          <a:r>
            <a:rPr kumimoji="1" lang="en-US" altLang="ja-JP" sz="1300">
              <a:latin typeface="ＭＳ Ｐゴシック"/>
            </a:rPr>
            <a:t>28.4</a:t>
          </a:r>
          <a:r>
            <a:rPr kumimoji="1" lang="ja-JP" altLang="en-US" sz="1300">
              <a:latin typeface="ＭＳ Ｐゴシック"/>
            </a:rPr>
            <a:t>％、なお、投資的経費は</a:t>
          </a:r>
          <a:r>
            <a:rPr kumimoji="1" lang="en-US" altLang="ja-JP" sz="1300">
              <a:latin typeface="ＭＳ Ｐゴシック"/>
            </a:rPr>
            <a:t>43.1</a:t>
          </a:r>
          <a:r>
            <a:rPr kumimoji="1" lang="ja-JP" altLang="en-US" sz="1300">
              <a:latin typeface="ＭＳ Ｐゴシック"/>
            </a:rPr>
            <a:t>％となった。義務的経費は年々増加する社会保障関連経費に加え福祉医療費助成事業こども医療の対象者拡充等による扶助費の増、一般行政経費では行政情報システムクラウド共同利用などにより物件費の増、その他経費では繰出金が減となっているが、平成</a:t>
          </a:r>
          <a:r>
            <a:rPr kumimoji="1" lang="en-US" altLang="ja-JP" sz="1300">
              <a:latin typeface="ＭＳ Ｐゴシック"/>
            </a:rPr>
            <a:t>27</a:t>
          </a:r>
          <a:r>
            <a:rPr kumimoji="1" lang="ja-JP" altLang="en-US" sz="1300">
              <a:latin typeface="ＭＳ Ｐゴシック"/>
            </a:rPr>
            <a:t>年度の国民健康保険特別会計への法定外繰入を行っていることが減額要因となっている。投資的経費（普通建設事業「うち新規整備」）では日野町防災センターの整備により増となっている。</a:t>
          </a:r>
        </a:p>
        <a:p>
          <a:r>
            <a:rPr kumimoji="1" lang="ja-JP" altLang="en-US" sz="1300">
              <a:latin typeface="ＭＳ Ｐゴシック"/>
            </a:rPr>
            <a:t>人件費は、住民一人当たり</a:t>
          </a:r>
          <a:r>
            <a:rPr kumimoji="1" lang="en-US" altLang="ja-JP" sz="1300">
              <a:latin typeface="ＭＳ Ｐゴシック"/>
            </a:rPr>
            <a:t>70,391</a:t>
          </a:r>
          <a:r>
            <a:rPr kumimoji="1" lang="ja-JP" altLang="en-US" sz="1300">
              <a:latin typeface="ＭＳ Ｐゴシック"/>
            </a:rPr>
            <a:t>円であり、類似団体平均の</a:t>
          </a:r>
          <a:r>
            <a:rPr kumimoji="1" lang="en-US" altLang="ja-JP" sz="1300">
              <a:latin typeface="ＭＳ Ｐゴシック"/>
            </a:rPr>
            <a:t>63,599</a:t>
          </a:r>
          <a:r>
            <a:rPr kumimoji="1" lang="ja-JP" altLang="en-US" sz="1300">
              <a:latin typeface="ＭＳ Ｐゴシック"/>
            </a:rPr>
            <a:t>円より</a:t>
          </a:r>
          <a:r>
            <a:rPr kumimoji="1" lang="en-US" altLang="ja-JP" sz="1300">
              <a:latin typeface="ＭＳ Ｐゴシック"/>
            </a:rPr>
            <a:t>6,792</a:t>
          </a:r>
          <a:r>
            <a:rPr kumimoji="1" lang="ja-JP" altLang="en-US" sz="1300">
              <a:latin typeface="ＭＳ Ｐゴシック"/>
            </a:rPr>
            <a:t>円高い状況にある。また、退職者補充により正規職員が増加したものの、職員の平均年齢の低下により、昨年度に比べ低下している。補助費等では、住民一人当たり</a:t>
          </a:r>
          <a:r>
            <a:rPr kumimoji="1" lang="en-US" altLang="ja-JP" sz="1300">
              <a:latin typeface="ＭＳ Ｐゴシック"/>
            </a:rPr>
            <a:t>48,877</a:t>
          </a:r>
          <a:r>
            <a:rPr kumimoji="1" lang="ja-JP" altLang="en-US" sz="1300">
              <a:latin typeface="ＭＳ Ｐゴシック"/>
            </a:rPr>
            <a:t>円となり、類似団体平均の</a:t>
          </a:r>
          <a:r>
            <a:rPr kumimoji="1" lang="en-US" altLang="ja-JP" sz="1300">
              <a:latin typeface="ＭＳ Ｐゴシック"/>
            </a:rPr>
            <a:t>51,105</a:t>
          </a:r>
          <a:r>
            <a:rPr kumimoji="1" lang="ja-JP" altLang="en-US" sz="1300">
              <a:latin typeface="ＭＳ Ｐゴシック"/>
            </a:rPr>
            <a:t>円より</a:t>
          </a:r>
          <a:r>
            <a:rPr kumimoji="1" lang="en-US" altLang="ja-JP" sz="1300">
              <a:latin typeface="ＭＳ Ｐゴシック"/>
            </a:rPr>
            <a:t>2,228</a:t>
          </a:r>
          <a:r>
            <a:rPr kumimoji="1" lang="ja-JP" altLang="en-US" sz="1300">
              <a:latin typeface="ＭＳ Ｐゴシック"/>
            </a:rPr>
            <a:t>円低い状況にある。各種団体への補助金や各協議会等への負担金の見直しを行い、合理化を図ってきたところであるが、一部事務組合負担金等の増加により昨年度</a:t>
          </a:r>
          <a:r>
            <a:rPr kumimoji="1" lang="en-US" altLang="ja-JP" sz="1300">
              <a:latin typeface="ＭＳ Ｐゴシック"/>
            </a:rPr>
            <a:t>48,459</a:t>
          </a:r>
          <a:r>
            <a:rPr kumimoji="1" lang="ja-JP" altLang="en-US" sz="1300">
              <a:latin typeface="ＭＳ Ｐゴシック"/>
            </a:rPr>
            <a:t>円に比べると</a:t>
          </a:r>
          <a:r>
            <a:rPr kumimoji="1" lang="en-US" altLang="ja-JP" sz="1300">
              <a:latin typeface="ＭＳ Ｐゴシック"/>
            </a:rPr>
            <a:t>418</a:t>
          </a:r>
          <a:r>
            <a:rPr kumimoji="1" lang="ja-JP" altLang="en-US" sz="1300">
              <a:latin typeface="ＭＳ Ｐゴシック"/>
            </a:rPr>
            <a:t>円増加している。物件費は住民一人当たり</a:t>
          </a:r>
          <a:r>
            <a:rPr kumimoji="1" lang="en-US" altLang="ja-JP" sz="1300">
              <a:latin typeface="ＭＳ Ｐゴシック"/>
            </a:rPr>
            <a:t>59,518</a:t>
          </a:r>
          <a:r>
            <a:rPr kumimoji="1" lang="ja-JP" altLang="en-US" sz="1300">
              <a:latin typeface="ＭＳ Ｐゴシック"/>
            </a:rPr>
            <a:t>円となり、類似団体平均の</a:t>
          </a:r>
          <a:r>
            <a:rPr kumimoji="1" lang="en-US" altLang="ja-JP" sz="1300">
              <a:latin typeface="ＭＳ Ｐゴシック"/>
            </a:rPr>
            <a:t>80,684</a:t>
          </a:r>
          <a:r>
            <a:rPr kumimoji="1" lang="ja-JP" altLang="en-US" sz="1300">
              <a:latin typeface="ＭＳ Ｐゴシック"/>
            </a:rPr>
            <a:t>円より</a:t>
          </a:r>
          <a:r>
            <a:rPr kumimoji="1" lang="en-US" altLang="ja-JP" sz="1300">
              <a:latin typeface="ＭＳ Ｐゴシック"/>
            </a:rPr>
            <a:t>21,166</a:t>
          </a:r>
          <a:r>
            <a:rPr kumimoji="1" lang="ja-JP" altLang="en-US" sz="1300">
              <a:latin typeface="ＭＳ Ｐゴシック"/>
            </a:rPr>
            <a:t>円低い状況にある。行政情報システムクラウド共同利用や財務諸表作成に伴う固定資産台帳および公共施設総合管理計画の整備委託など増加要因はあるものの、委託経費や施設維持に係る経常経費の抑制に取り組んだことで、他団体と比較して良好な金額になっていると考える。引き続き、各種事務事業の見直しや公共施設総合管理計画に基づき、公共施設の統廃合を含めた検討を行う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21,842
21,435
117.60
9,175,732
8,599,535
239,859
5,705,917
8,642,860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62.8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50546</xdr:rowOff>
    </xdr:from>
    <xdr:to>
      <xdr:col>6</xdr:col>
      <xdr:colOff>511175</xdr:colOff>
      <xdr:row>34</xdr:row>
      <xdr:rowOff>85979</xdr:rowOff>
    </xdr:to>
    <xdr:cxnSp macro="">
      <xdr:nvCxnSpPr>
        <xdr:cNvPr id="61" name="直線コネクタ 60"/>
        <xdr:cNvCxnSpPr/>
      </xdr:nvCxnSpPr>
      <xdr:spPr>
        <a:xfrm flipV="1">
          <a:off x="3797300" y="5879846"/>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85979</xdr:rowOff>
    </xdr:from>
    <xdr:to>
      <xdr:col>5</xdr:col>
      <xdr:colOff>358775</xdr:colOff>
      <xdr:row>35</xdr:row>
      <xdr:rowOff>42545</xdr:rowOff>
    </xdr:to>
    <xdr:cxnSp macro="">
      <xdr:nvCxnSpPr>
        <xdr:cNvPr id="64" name="直線コネクタ 63"/>
        <xdr:cNvCxnSpPr/>
      </xdr:nvCxnSpPr>
      <xdr:spPr>
        <a:xfrm flipV="1">
          <a:off x="2908300" y="5915279"/>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42545</xdr:rowOff>
    </xdr:from>
    <xdr:to>
      <xdr:col>4</xdr:col>
      <xdr:colOff>155575</xdr:colOff>
      <xdr:row>35</xdr:row>
      <xdr:rowOff>91313</xdr:rowOff>
    </xdr:to>
    <xdr:cxnSp macro="">
      <xdr:nvCxnSpPr>
        <xdr:cNvPr id="67" name="直線コネクタ 66"/>
        <xdr:cNvCxnSpPr/>
      </xdr:nvCxnSpPr>
      <xdr:spPr>
        <a:xfrm flipV="1">
          <a:off x="2019300" y="6043295"/>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14224</xdr:rowOff>
    </xdr:from>
    <xdr:to>
      <xdr:col>4</xdr:col>
      <xdr:colOff>206375</xdr:colOff>
      <xdr:row>34</xdr:row>
      <xdr:rowOff>115824</xdr:rowOff>
    </xdr:to>
    <xdr:sp macro="" textlink="">
      <xdr:nvSpPr>
        <xdr:cNvPr id="68" name="フローチャート : 判断 67"/>
        <xdr:cNvSpPr/>
      </xdr:nvSpPr>
      <xdr:spPr>
        <a:xfrm>
          <a:off x="2857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132351</xdr:rowOff>
    </xdr:from>
    <xdr:ext cx="469744" cy="259045"/>
    <xdr:sp macro="" textlink="">
      <xdr:nvSpPr>
        <xdr:cNvPr id="69" name="テキスト ボックス 68"/>
        <xdr:cNvSpPr txBox="1"/>
      </xdr:nvSpPr>
      <xdr:spPr>
        <a:xfrm>
          <a:off x="2673427"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1397</xdr:rowOff>
    </xdr:from>
    <xdr:to>
      <xdr:col>2</xdr:col>
      <xdr:colOff>638175</xdr:colOff>
      <xdr:row>35</xdr:row>
      <xdr:rowOff>91313</xdr:rowOff>
    </xdr:to>
    <xdr:cxnSp macro="">
      <xdr:nvCxnSpPr>
        <xdr:cNvPr id="70" name="直線コネクタ 69"/>
        <xdr:cNvCxnSpPr/>
      </xdr:nvCxnSpPr>
      <xdr:spPr>
        <a:xfrm>
          <a:off x="1130300" y="600214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16891</xdr:rowOff>
    </xdr:from>
    <xdr:to>
      <xdr:col>3</xdr:col>
      <xdr:colOff>3175</xdr:colOff>
      <xdr:row>34</xdr:row>
      <xdr:rowOff>118491</xdr:rowOff>
    </xdr:to>
    <xdr:sp macro="" textlink="">
      <xdr:nvSpPr>
        <xdr:cNvPr id="71" name="フローチャート : 判断 70"/>
        <xdr:cNvSpPr/>
      </xdr:nvSpPr>
      <xdr:spPr>
        <a:xfrm>
          <a:off x="1968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135018</xdr:rowOff>
    </xdr:from>
    <xdr:ext cx="469744" cy="259045"/>
    <xdr:sp macro="" textlink="">
      <xdr:nvSpPr>
        <xdr:cNvPr id="72" name="テキスト ボックス 71"/>
        <xdr:cNvSpPr txBox="1"/>
      </xdr:nvSpPr>
      <xdr:spPr>
        <a:xfrm>
          <a:off x="1784427"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139573</xdr:rowOff>
    </xdr:from>
    <xdr:to>
      <xdr:col>1</xdr:col>
      <xdr:colOff>485775</xdr:colOff>
      <xdr:row>34</xdr:row>
      <xdr:rowOff>69723</xdr:rowOff>
    </xdr:to>
    <xdr:sp macro="" textlink="">
      <xdr:nvSpPr>
        <xdr:cNvPr id="73" name="フローチャート : 判断 72"/>
        <xdr:cNvSpPr/>
      </xdr:nvSpPr>
      <xdr:spPr>
        <a:xfrm>
          <a:off x="1079500" y="57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86250</xdr:rowOff>
    </xdr:from>
    <xdr:ext cx="469744" cy="259045"/>
    <xdr:sp macro="" textlink="">
      <xdr:nvSpPr>
        <xdr:cNvPr id="74" name="テキスト ボックス 73"/>
        <xdr:cNvSpPr txBox="1"/>
      </xdr:nvSpPr>
      <xdr:spPr>
        <a:xfrm>
          <a:off x="895427"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171196</xdr:rowOff>
    </xdr:from>
    <xdr:to>
      <xdr:col>6</xdr:col>
      <xdr:colOff>561975</xdr:colOff>
      <xdr:row>34</xdr:row>
      <xdr:rowOff>101346</xdr:rowOff>
    </xdr:to>
    <xdr:sp macro="" textlink="">
      <xdr:nvSpPr>
        <xdr:cNvPr id="80" name="円/楕円 79"/>
        <xdr:cNvSpPr/>
      </xdr:nvSpPr>
      <xdr:spPr>
        <a:xfrm>
          <a:off x="45847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22623</xdr:rowOff>
    </xdr:from>
    <xdr:ext cx="469744" cy="259045"/>
    <xdr:sp macro="" textlink="">
      <xdr:nvSpPr>
        <xdr:cNvPr id="81" name="議会費該当値テキスト"/>
        <xdr:cNvSpPr txBox="1"/>
      </xdr:nvSpPr>
      <xdr:spPr>
        <a:xfrm>
          <a:off x="4686300"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35179</xdr:rowOff>
    </xdr:from>
    <xdr:to>
      <xdr:col>5</xdr:col>
      <xdr:colOff>409575</xdr:colOff>
      <xdr:row>34</xdr:row>
      <xdr:rowOff>136779</xdr:rowOff>
    </xdr:to>
    <xdr:sp macro="" textlink="">
      <xdr:nvSpPr>
        <xdr:cNvPr id="82" name="円/楕円 81"/>
        <xdr:cNvSpPr/>
      </xdr:nvSpPr>
      <xdr:spPr>
        <a:xfrm>
          <a:off x="3746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127906</xdr:rowOff>
    </xdr:from>
    <xdr:ext cx="469744" cy="259045"/>
    <xdr:sp macro="" textlink="">
      <xdr:nvSpPr>
        <xdr:cNvPr id="83" name="テキスト ボックス 82"/>
        <xdr:cNvSpPr txBox="1"/>
      </xdr:nvSpPr>
      <xdr:spPr>
        <a:xfrm>
          <a:off x="3562427" y="595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163195</xdr:rowOff>
    </xdr:from>
    <xdr:to>
      <xdr:col>4</xdr:col>
      <xdr:colOff>206375</xdr:colOff>
      <xdr:row>35</xdr:row>
      <xdr:rowOff>93345</xdr:rowOff>
    </xdr:to>
    <xdr:sp macro="" textlink="">
      <xdr:nvSpPr>
        <xdr:cNvPr id="84" name="円/楕円 83"/>
        <xdr:cNvSpPr/>
      </xdr:nvSpPr>
      <xdr:spPr>
        <a:xfrm>
          <a:off x="2857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84472</xdr:rowOff>
    </xdr:from>
    <xdr:ext cx="469744" cy="259045"/>
    <xdr:sp macro="" textlink="">
      <xdr:nvSpPr>
        <xdr:cNvPr id="85" name="テキスト ボックス 84"/>
        <xdr:cNvSpPr txBox="1"/>
      </xdr:nvSpPr>
      <xdr:spPr>
        <a:xfrm>
          <a:off x="2673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40513</xdr:rowOff>
    </xdr:from>
    <xdr:to>
      <xdr:col>3</xdr:col>
      <xdr:colOff>3175</xdr:colOff>
      <xdr:row>35</xdr:row>
      <xdr:rowOff>142113</xdr:rowOff>
    </xdr:to>
    <xdr:sp macro="" textlink="">
      <xdr:nvSpPr>
        <xdr:cNvPr id="86" name="円/楕円 85"/>
        <xdr:cNvSpPr/>
      </xdr:nvSpPr>
      <xdr:spPr>
        <a:xfrm>
          <a:off x="1968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133240</xdr:rowOff>
    </xdr:from>
    <xdr:ext cx="469744" cy="259045"/>
    <xdr:sp macro="" textlink="">
      <xdr:nvSpPr>
        <xdr:cNvPr id="87" name="テキスト ボックス 86"/>
        <xdr:cNvSpPr txBox="1"/>
      </xdr:nvSpPr>
      <xdr:spPr>
        <a:xfrm>
          <a:off x="1784427" y="613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122047</xdr:rowOff>
    </xdr:from>
    <xdr:to>
      <xdr:col>1</xdr:col>
      <xdr:colOff>485775</xdr:colOff>
      <xdr:row>35</xdr:row>
      <xdr:rowOff>52197</xdr:rowOff>
    </xdr:to>
    <xdr:sp macro="" textlink="">
      <xdr:nvSpPr>
        <xdr:cNvPr id="88" name="円/楕円 87"/>
        <xdr:cNvSpPr/>
      </xdr:nvSpPr>
      <xdr:spPr>
        <a:xfrm>
          <a:off x="1079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43324</xdr:rowOff>
    </xdr:from>
    <xdr:ext cx="469744" cy="259045"/>
    <xdr:sp macro="" textlink="">
      <xdr:nvSpPr>
        <xdr:cNvPr id="89" name="テキスト ボックス 88"/>
        <xdr:cNvSpPr txBox="1"/>
      </xdr:nvSpPr>
      <xdr:spPr>
        <a:xfrm>
          <a:off x="895427" y="60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41359</xdr:rowOff>
    </xdr:from>
    <xdr:to>
      <xdr:col>6</xdr:col>
      <xdr:colOff>511175</xdr:colOff>
      <xdr:row>58</xdr:row>
      <xdr:rowOff>155582</xdr:rowOff>
    </xdr:to>
    <xdr:cxnSp macro="">
      <xdr:nvCxnSpPr>
        <xdr:cNvPr id="121" name="直線コネクタ 120"/>
        <xdr:cNvCxnSpPr/>
      </xdr:nvCxnSpPr>
      <xdr:spPr>
        <a:xfrm flipV="1">
          <a:off x="3797300" y="9814009"/>
          <a:ext cx="838200" cy="28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100631</xdr:rowOff>
    </xdr:from>
    <xdr:to>
      <xdr:col>5</xdr:col>
      <xdr:colOff>358775</xdr:colOff>
      <xdr:row>58</xdr:row>
      <xdr:rowOff>155582</xdr:rowOff>
    </xdr:to>
    <xdr:cxnSp macro="">
      <xdr:nvCxnSpPr>
        <xdr:cNvPr id="124" name="直線コネクタ 123"/>
        <xdr:cNvCxnSpPr/>
      </xdr:nvCxnSpPr>
      <xdr:spPr>
        <a:xfrm>
          <a:off x="2908300" y="10044731"/>
          <a:ext cx="889000" cy="5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37788</xdr:rowOff>
    </xdr:from>
    <xdr:to>
      <xdr:col>4</xdr:col>
      <xdr:colOff>155575</xdr:colOff>
      <xdr:row>58</xdr:row>
      <xdr:rowOff>100631</xdr:rowOff>
    </xdr:to>
    <xdr:cxnSp macro="">
      <xdr:nvCxnSpPr>
        <xdr:cNvPr id="127" name="直線コネクタ 126"/>
        <xdr:cNvCxnSpPr/>
      </xdr:nvCxnSpPr>
      <xdr:spPr>
        <a:xfrm>
          <a:off x="2019300" y="9810438"/>
          <a:ext cx="889000" cy="23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123310</xdr:rowOff>
    </xdr:from>
    <xdr:to>
      <xdr:col>4</xdr:col>
      <xdr:colOff>206375</xdr:colOff>
      <xdr:row>58</xdr:row>
      <xdr:rowOff>53460</xdr:rowOff>
    </xdr:to>
    <xdr:sp macro="" textlink="">
      <xdr:nvSpPr>
        <xdr:cNvPr id="128" name="フローチャート : 判断 127"/>
        <xdr:cNvSpPr/>
      </xdr:nvSpPr>
      <xdr:spPr>
        <a:xfrm>
          <a:off x="2857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69987</xdr:rowOff>
    </xdr:from>
    <xdr:ext cx="534377" cy="259045"/>
    <xdr:sp macro="" textlink="">
      <xdr:nvSpPr>
        <xdr:cNvPr id="129" name="テキスト ボックス 128"/>
        <xdr:cNvSpPr txBox="1"/>
      </xdr:nvSpPr>
      <xdr:spPr>
        <a:xfrm>
          <a:off x="2641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37788</xdr:rowOff>
    </xdr:from>
    <xdr:to>
      <xdr:col>2</xdr:col>
      <xdr:colOff>638175</xdr:colOff>
      <xdr:row>58</xdr:row>
      <xdr:rowOff>153840</xdr:rowOff>
    </xdr:to>
    <xdr:cxnSp macro="">
      <xdr:nvCxnSpPr>
        <xdr:cNvPr id="130" name="直線コネクタ 129"/>
        <xdr:cNvCxnSpPr/>
      </xdr:nvCxnSpPr>
      <xdr:spPr>
        <a:xfrm flipV="1">
          <a:off x="1130300" y="9810438"/>
          <a:ext cx="889000" cy="2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147204</xdr:rowOff>
    </xdr:from>
    <xdr:to>
      <xdr:col>3</xdr:col>
      <xdr:colOff>3175</xdr:colOff>
      <xdr:row>58</xdr:row>
      <xdr:rowOff>77354</xdr:rowOff>
    </xdr:to>
    <xdr:sp macro="" textlink="">
      <xdr:nvSpPr>
        <xdr:cNvPr id="131" name="フローチャート : 判断 130"/>
        <xdr:cNvSpPr/>
      </xdr:nvSpPr>
      <xdr:spPr>
        <a:xfrm>
          <a:off x="1968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68481</xdr:rowOff>
    </xdr:from>
    <xdr:ext cx="534377" cy="259045"/>
    <xdr:sp macro="" textlink="">
      <xdr:nvSpPr>
        <xdr:cNvPr id="132" name="テキスト ボックス 131"/>
        <xdr:cNvSpPr txBox="1"/>
      </xdr:nvSpPr>
      <xdr:spPr>
        <a:xfrm>
          <a:off x="1752111" y="1001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2467</xdr:rowOff>
    </xdr:from>
    <xdr:to>
      <xdr:col>1</xdr:col>
      <xdr:colOff>485775</xdr:colOff>
      <xdr:row>58</xdr:row>
      <xdr:rowOff>104067</xdr:rowOff>
    </xdr:to>
    <xdr:sp macro="" textlink="">
      <xdr:nvSpPr>
        <xdr:cNvPr id="133" name="フローチャート : 判断 132"/>
        <xdr:cNvSpPr/>
      </xdr:nvSpPr>
      <xdr:spPr>
        <a:xfrm>
          <a:off x="1079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120594</xdr:rowOff>
    </xdr:from>
    <xdr:ext cx="534377" cy="259045"/>
    <xdr:sp macro="" textlink="">
      <xdr:nvSpPr>
        <xdr:cNvPr id="134" name="テキスト ボックス 133"/>
        <xdr:cNvSpPr txBox="1"/>
      </xdr:nvSpPr>
      <xdr:spPr>
        <a:xfrm>
          <a:off x="863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162009</xdr:rowOff>
    </xdr:from>
    <xdr:to>
      <xdr:col>6</xdr:col>
      <xdr:colOff>561975</xdr:colOff>
      <xdr:row>57</xdr:row>
      <xdr:rowOff>92159</xdr:rowOff>
    </xdr:to>
    <xdr:sp macro="" textlink="">
      <xdr:nvSpPr>
        <xdr:cNvPr id="140" name="円/楕円 139"/>
        <xdr:cNvSpPr/>
      </xdr:nvSpPr>
      <xdr:spPr>
        <a:xfrm>
          <a:off x="4584700" y="9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13436</xdr:rowOff>
    </xdr:from>
    <xdr:ext cx="534377" cy="259045"/>
    <xdr:sp macro="" textlink="">
      <xdr:nvSpPr>
        <xdr:cNvPr id="141" name="総務費該当値テキスト"/>
        <xdr:cNvSpPr txBox="1"/>
      </xdr:nvSpPr>
      <xdr:spPr>
        <a:xfrm>
          <a:off x="4686300" y="961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104782</xdr:rowOff>
    </xdr:from>
    <xdr:to>
      <xdr:col>5</xdr:col>
      <xdr:colOff>409575</xdr:colOff>
      <xdr:row>59</xdr:row>
      <xdr:rowOff>34932</xdr:rowOff>
    </xdr:to>
    <xdr:sp macro="" textlink="">
      <xdr:nvSpPr>
        <xdr:cNvPr id="142" name="円/楕円 141"/>
        <xdr:cNvSpPr/>
      </xdr:nvSpPr>
      <xdr:spPr>
        <a:xfrm>
          <a:off x="3746500" y="100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26059</xdr:rowOff>
    </xdr:from>
    <xdr:ext cx="534377" cy="259045"/>
    <xdr:sp macro="" textlink="">
      <xdr:nvSpPr>
        <xdr:cNvPr id="143" name="テキスト ボックス 142"/>
        <xdr:cNvSpPr txBox="1"/>
      </xdr:nvSpPr>
      <xdr:spPr>
        <a:xfrm>
          <a:off x="3530111" y="101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49831</xdr:rowOff>
    </xdr:from>
    <xdr:to>
      <xdr:col>4</xdr:col>
      <xdr:colOff>206375</xdr:colOff>
      <xdr:row>58</xdr:row>
      <xdr:rowOff>151431</xdr:rowOff>
    </xdr:to>
    <xdr:sp macro="" textlink="">
      <xdr:nvSpPr>
        <xdr:cNvPr id="144" name="円/楕円 143"/>
        <xdr:cNvSpPr/>
      </xdr:nvSpPr>
      <xdr:spPr>
        <a:xfrm>
          <a:off x="2857500" y="99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142558</xdr:rowOff>
    </xdr:from>
    <xdr:ext cx="534377" cy="259045"/>
    <xdr:sp macro="" textlink="">
      <xdr:nvSpPr>
        <xdr:cNvPr id="145" name="テキスト ボックス 144"/>
        <xdr:cNvSpPr txBox="1"/>
      </xdr:nvSpPr>
      <xdr:spPr>
        <a:xfrm>
          <a:off x="2641111" y="100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158438</xdr:rowOff>
    </xdr:from>
    <xdr:to>
      <xdr:col>3</xdr:col>
      <xdr:colOff>3175</xdr:colOff>
      <xdr:row>57</xdr:row>
      <xdr:rowOff>88588</xdr:rowOff>
    </xdr:to>
    <xdr:sp macro="" textlink="">
      <xdr:nvSpPr>
        <xdr:cNvPr id="146" name="円/楕円 145"/>
        <xdr:cNvSpPr/>
      </xdr:nvSpPr>
      <xdr:spPr>
        <a:xfrm>
          <a:off x="1968500" y="97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105115</xdr:rowOff>
    </xdr:from>
    <xdr:ext cx="534377" cy="259045"/>
    <xdr:sp macro="" textlink="">
      <xdr:nvSpPr>
        <xdr:cNvPr id="147" name="テキスト ボックス 146"/>
        <xdr:cNvSpPr txBox="1"/>
      </xdr:nvSpPr>
      <xdr:spPr>
        <a:xfrm>
          <a:off x="1752111" y="953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103040</xdr:rowOff>
    </xdr:from>
    <xdr:to>
      <xdr:col>1</xdr:col>
      <xdr:colOff>485775</xdr:colOff>
      <xdr:row>59</xdr:row>
      <xdr:rowOff>33190</xdr:rowOff>
    </xdr:to>
    <xdr:sp macro="" textlink="">
      <xdr:nvSpPr>
        <xdr:cNvPr id="148" name="円/楕円 147"/>
        <xdr:cNvSpPr/>
      </xdr:nvSpPr>
      <xdr:spPr>
        <a:xfrm>
          <a:off x="1079500" y="100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24317</xdr:rowOff>
    </xdr:from>
    <xdr:ext cx="534377" cy="259045"/>
    <xdr:sp macro="" textlink="">
      <xdr:nvSpPr>
        <xdr:cNvPr id="149" name="テキスト ボックス 148"/>
        <xdr:cNvSpPr txBox="1"/>
      </xdr:nvSpPr>
      <xdr:spPr>
        <a:xfrm>
          <a:off x="863111" y="1013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49581</xdr:rowOff>
    </xdr:from>
    <xdr:to>
      <xdr:col>6</xdr:col>
      <xdr:colOff>511175</xdr:colOff>
      <xdr:row>78</xdr:row>
      <xdr:rowOff>49845</xdr:rowOff>
    </xdr:to>
    <xdr:cxnSp macro="">
      <xdr:nvCxnSpPr>
        <xdr:cNvPr id="178" name="直線コネクタ 177"/>
        <xdr:cNvCxnSpPr/>
      </xdr:nvCxnSpPr>
      <xdr:spPr>
        <a:xfrm flipV="1">
          <a:off x="3797300" y="13422681"/>
          <a:ext cx="838200" cy="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49845</xdr:rowOff>
    </xdr:from>
    <xdr:to>
      <xdr:col>5</xdr:col>
      <xdr:colOff>358775</xdr:colOff>
      <xdr:row>78</xdr:row>
      <xdr:rowOff>50000</xdr:rowOff>
    </xdr:to>
    <xdr:cxnSp macro="">
      <xdr:nvCxnSpPr>
        <xdr:cNvPr id="181" name="直線コネクタ 180"/>
        <xdr:cNvCxnSpPr/>
      </xdr:nvCxnSpPr>
      <xdr:spPr>
        <a:xfrm flipV="1">
          <a:off x="2908300" y="13422945"/>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42720</xdr:rowOff>
    </xdr:from>
    <xdr:to>
      <xdr:col>4</xdr:col>
      <xdr:colOff>155575</xdr:colOff>
      <xdr:row>78</xdr:row>
      <xdr:rowOff>50000</xdr:rowOff>
    </xdr:to>
    <xdr:cxnSp macro="">
      <xdr:nvCxnSpPr>
        <xdr:cNvPr id="184" name="直線コネクタ 183"/>
        <xdr:cNvCxnSpPr/>
      </xdr:nvCxnSpPr>
      <xdr:spPr>
        <a:xfrm>
          <a:off x="2019300" y="13415820"/>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22938</xdr:rowOff>
    </xdr:from>
    <xdr:to>
      <xdr:col>4</xdr:col>
      <xdr:colOff>206375</xdr:colOff>
      <xdr:row>78</xdr:row>
      <xdr:rowOff>124538</xdr:rowOff>
    </xdr:to>
    <xdr:sp macro="" textlink="">
      <xdr:nvSpPr>
        <xdr:cNvPr id="185" name="フローチャート : 判断 184"/>
        <xdr:cNvSpPr/>
      </xdr:nvSpPr>
      <xdr:spPr>
        <a:xfrm>
          <a:off x="2857500" y="13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115665</xdr:rowOff>
    </xdr:from>
    <xdr:ext cx="599010" cy="259045"/>
    <xdr:sp macro="" textlink="">
      <xdr:nvSpPr>
        <xdr:cNvPr id="186" name="テキスト ボックス 185"/>
        <xdr:cNvSpPr txBox="1"/>
      </xdr:nvSpPr>
      <xdr:spPr>
        <a:xfrm>
          <a:off x="2608794" y="134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42720</xdr:rowOff>
    </xdr:from>
    <xdr:to>
      <xdr:col>2</xdr:col>
      <xdr:colOff>638175</xdr:colOff>
      <xdr:row>78</xdr:row>
      <xdr:rowOff>86034</xdr:rowOff>
    </xdr:to>
    <xdr:cxnSp macro="">
      <xdr:nvCxnSpPr>
        <xdr:cNvPr id="187" name="直線コネクタ 186"/>
        <xdr:cNvCxnSpPr/>
      </xdr:nvCxnSpPr>
      <xdr:spPr>
        <a:xfrm flipV="1">
          <a:off x="1130300" y="13415820"/>
          <a:ext cx="8890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32203</xdr:rowOff>
    </xdr:from>
    <xdr:to>
      <xdr:col>3</xdr:col>
      <xdr:colOff>3175</xdr:colOff>
      <xdr:row>78</xdr:row>
      <xdr:rowOff>133803</xdr:rowOff>
    </xdr:to>
    <xdr:sp macro="" textlink="">
      <xdr:nvSpPr>
        <xdr:cNvPr id="188" name="フローチャート : 判断 187"/>
        <xdr:cNvSpPr/>
      </xdr:nvSpPr>
      <xdr:spPr>
        <a:xfrm>
          <a:off x="1968500" y="1340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124930</xdr:rowOff>
    </xdr:from>
    <xdr:ext cx="599010" cy="259045"/>
    <xdr:sp macro="" textlink="">
      <xdr:nvSpPr>
        <xdr:cNvPr id="189" name="テキスト ボックス 188"/>
        <xdr:cNvSpPr txBox="1"/>
      </xdr:nvSpPr>
      <xdr:spPr>
        <a:xfrm>
          <a:off x="1719794" y="1349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36902</xdr:rowOff>
    </xdr:from>
    <xdr:to>
      <xdr:col>1</xdr:col>
      <xdr:colOff>485775</xdr:colOff>
      <xdr:row>78</xdr:row>
      <xdr:rowOff>138502</xdr:rowOff>
    </xdr:to>
    <xdr:sp macro="" textlink="">
      <xdr:nvSpPr>
        <xdr:cNvPr id="190" name="フローチャート : 判断 189"/>
        <xdr:cNvSpPr/>
      </xdr:nvSpPr>
      <xdr:spPr>
        <a:xfrm>
          <a:off x="1079500" y="1341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129629</xdr:rowOff>
    </xdr:from>
    <xdr:ext cx="599010" cy="259045"/>
    <xdr:sp macro="" textlink="">
      <xdr:nvSpPr>
        <xdr:cNvPr id="191" name="テキスト ボックス 190"/>
        <xdr:cNvSpPr txBox="1"/>
      </xdr:nvSpPr>
      <xdr:spPr>
        <a:xfrm>
          <a:off x="830794" y="1350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170231</xdr:rowOff>
    </xdr:from>
    <xdr:to>
      <xdr:col>6</xdr:col>
      <xdr:colOff>561975</xdr:colOff>
      <xdr:row>78</xdr:row>
      <xdr:rowOff>100381</xdr:rowOff>
    </xdr:to>
    <xdr:sp macro="" textlink="">
      <xdr:nvSpPr>
        <xdr:cNvPr id="197" name="円/楕円 196"/>
        <xdr:cNvSpPr/>
      </xdr:nvSpPr>
      <xdr:spPr>
        <a:xfrm>
          <a:off x="4584700" y="133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136547</xdr:rowOff>
    </xdr:from>
    <xdr:ext cx="599010" cy="259045"/>
    <xdr:sp macro="" textlink="">
      <xdr:nvSpPr>
        <xdr:cNvPr id="198" name="民生費該当値テキスト"/>
        <xdr:cNvSpPr txBox="1"/>
      </xdr:nvSpPr>
      <xdr:spPr>
        <a:xfrm>
          <a:off x="4686300" y="1333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170495</xdr:rowOff>
    </xdr:from>
    <xdr:to>
      <xdr:col>5</xdr:col>
      <xdr:colOff>409575</xdr:colOff>
      <xdr:row>78</xdr:row>
      <xdr:rowOff>100645</xdr:rowOff>
    </xdr:to>
    <xdr:sp macro="" textlink="">
      <xdr:nvSpPr>
        <xdr:cNvPr id="199" name="円/楕円 198"/>
        <xdr:cNvSpPr/>
      </xdr:nvSpPr>
      <xdr:spPr>
        <a:xfrm>
          <a:off x="3746500" y="133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117172</xdr:rowOff>
    </xdr:from>
    <xdr:ext cx="599010" cy="259045"/>
    <xdr:sp macro="" textlink="">
      <xdr:nvSpPr>
        <xdr:cNvPr id="200" name="テキスト ボックス 199"/>
        <xdr:cNvSpPr txBox="1"/>
      </xdr:nvSpPr>
      <xdr:spPr>
        <a:xfrm>
          <a:off x="3497794" y="1314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170650</xdr:rowOff>
    </xdr:from>
    <xdr:to>
      <xdr:col>4</xdr:col>
      <xdr:colOff>206375</xdr:colOff>
      <xdr:row>78</xdr:row>
      <xdr:rowOff>100800</xdr:rowOff>
    </xdr:to>
    <xdr:sp macro="" textlink="">
      <xdr:nvSpPr>
        <xdr:cNvPr id="201" name="円/楕円 200"/>
        <xdr:cNvSpPr/>
      </xdr:nvSpPr>
      <xdr:spPr>
        <a:xfrm>
          <a:off x="2857500" y="133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117327</xdr:rowOff>
    </xdr:from>
    <xdr:ext cx="599010" cy="259045"/>
    <xdr:sp macro="" textlink="">
      <xdr:nvSpPr>
        <xdr:cNvPr id="202" name="テキスト ボックス 201"/>
        <xdr:cNvSpPr txBox="1"/>
      </xdr:nvSpPr>
      <xdr:spPr>
        <a:xfrm>
          <a:off x="2608794" y="1314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163370</xdr:rowOff>
    </xdr:from>
    <xdr:to>
      <xdr:col>3</xdr:col>
      <xdr:colOff>3175</xdr:colOff>
      <xdr:row>78</xdr:row>
      <xdr:rowOff>93520</xdr:rowOff>
    </xdr:to>
    <xdr:sp macro="" textlink="">
      <xdr:nvSpPr>
        <xdr:cNvPr id="203" name="円/楕円 202"/>
        <xdr:cNvSpPr/>
      </xdr:nvSpPr>
      <xdr:spPr>
        <a:xfrm>
          <a:off x="1968500" y="133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110047</xdr:rowOff>
    </xdr:from>
    <xdr:ext cx="599010" cy="259045"/>
    <xdr:sp macro="" textlink="">
      <xdr:nvSpPr>
        <xdr:cNvPr id="204" name="テキスト ボックス 203"/>
        <xdr:cNvSpPr txBox="1"/>
      </xdr:nvSpPr>
      <xdr:spPr>
        <a:xfrm>
          <a:off x="1719794" y="1314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35234</xdr:rowOff>
    </xdr:from>
    <xdr:to>
      <xdr:col>1</xdr:col>
      <xdr:colOff>485775</xdr:colOff>
      <xdr:row>78</xdr:row>
      <xdr:rowOff>136834</xdr:rowOff>
    </xdr:to>
    <xdr:sp macro="" textlink="">
      <xdr:nvSpPr>
        <xdr:cNvPr id="205" name="円/楕円 204"/>
        <xdr:cNvSpPr/>
      </xdr:nvSpPr>
      <xdr:spPr>
        <a:xfrm>
          <a:off x="1079500" y="134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153361</xdr:rowOff>
    </xdr:from>
    <xdr:ext cx="599010" cy="259045"/>
    <xdr:sp macro="" textlink="">
      <xdr:nvSpPr>
        <xdr:cNvPr id="206" name="テキスト ボックス 205"/>
        <xdr:cNvSpPr txBox="1"/>
      </xdr:nvSpPr>
      <xdr:spPr>
        <a:xfrm>
          <a:off x="830794" y="1318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85274</xdr:rowOff>
    </xdr:from>
    <xdr:to>
      <xdr:col>6</xdr:col>
      <xdr:colOff>511175</xdr:colOff>
      <xdr:row>98</xdr:row>
      <xdr:rowOff>111068</xdr:rowOff>
    </xdr:to>
    <xdr:cxnSp macro="">
      <xdr:nvCxnSpPr>
        <xdr:cNvPr id="236" name="直線コネクタ 235"/>
        <xdr:cNvCxnSpPr/>
      </xdr:nvCxnSpPr>
      <xdr:spPr>
        <a:xfrm flipV="1">
          <a:off x="3797300" y="16887374"/>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105466</xdr:rowOff>
    </xdr:from>
    <xdr:to>
      <xdr:col>5</xdr:col>
      <xdr:colOff>358775</xdr:colOff>
      <xdr:row>98</xdr:row>
      <xdr:rowOff>111068</xdr:rowOff>
    </xdr:to>
    <xdr:cxnSp macro="">
      <xdr:nvCxnSpPr>
        <xdr:cNvPr id="239" name="直線コネクタ 238"/>
        <xdr:cNvCxnSpPr/>
      </xdr:nvCxnSpPr>
      <xdr:spPr>
        <a:xfrm>
          <a:off x="2908300" y="1690756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105466</xdr:rowOff>
    </xdr:from>
    <xdr:to>
      <xdr:col>4</xdr:col>
      <xdr:colOff>155575</xdr:colOff>
      <xdr:row>98</xdr:row>
      <xdr:rowOff>142748</xdr:rowOff>
    </xdr:to>
    <xdr:cxnSp macro="">
      <xdr:nvCxnSpPr>
        <xdr:cNvPr id="242" name="直線コネクタ 241"/>
        <xdr:cNvCxnSpPr/>
      </xdr:nvCxnSpPr>
      <xdr:spPr>
        <a:xfrm flipV="1">
          <a:off x="2019300" y="16907566"/>
          <a:ext cx="889000" cy="3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54763</xdr:rowOff>
    </xdr:from>
    <xdr:to>
      <xdr:col>4</xdr:col>
      <xdr:colOff>206375</xdr:colOff>
      <xdr:row>97</xdr:row>
      <xdr:rowOff>156363</xdr:rowOff>
    </xdr:to>
    <xdr:sp macro="" textlink="">
      <xdr:nvSpPr>
        <xdr:cNvPr id="243" name="フローチャート : 判断 242"/>
        <xdr:cNvSpPr/>
      </xdr:nvSpPr>
      <xdr:spPr>
        <a:xfrm>
          <a:off x="2857500" y="1668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1440</xdr:rowOff>
    </xdr:from>
    <xdr:ext cx="534377" cy="259045"/>
    <xdr:sp macro="" textlink="">
      <xdr:nvSpPr>
        <xdr:cNvPr id="244" name="テキスト ボックス 243"/>
        <xdr:cNvSpPr txBox="1"/>
      </xdr:nvSpPr>
      <xdr:spPr>
        <a:xfrm>
          <a:off x="2641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107410</xdr:rowOff>
    </xdr:from>
    <xdr:to>
      <xdr:col>2</xdr:col>
      <xdr:colOff>638175</xdr:colOff>
      <xdr:row>98</xdr:row>
      <xdr:rowOff>142748</xdr:rowOff>
    </xdr:to>
    <xdr:cxnSp macro="">
      <xdr:nvCxnSpPr>
        <xdr:cNvPr id="245" name="直線コネクタ 244"/>
        <xdr:cNvCxnSpPr/>
      </xdr:nvCxnSpPr>
      <xdr:spPr>
        <a:xfrm>
          <a:off x="1130300" y="16909510"/>
          <a:ext cx="8890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108655</xdr:rowOff>
    </xdr:from>
    <xdr:to>
      <xdr:col>3</xdr:col>
      <xdr:colOff>3175</xdr:colOff>
      <xdr:row>98</xdr:row>
      <xdr:rowOff>38805</xdr:rowOff>
    </xdr:to>
    <xdr:sp macro="" textlink="">
      <xdr:nvSpPr>
        <xdr:cNvPr id="246" name="フローチャート : 判断 245"/>
        <xdr:cNvSpPr/>
      </xdr:nvSpPr>
      <xdr:spPr>
        <a:xfrm>
          <a:off x="1968500" y="167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55332</xdr:rowOff>
    </xdr:from>
    <xdr:ext cx="534377" cy="259045"/>
    <xdr:sp macro="" textlink="">
      <xdr:nvSpPr>
        <xdr:cNvPr id="247" name="テキスト ボックス 246"/>
        <xdr:cNvSpPr txBox="1"/>
      </xdr:nvSpPr>
      <xdr:spPr>
        <a:xfrm>
          <a:off x="1752111" y="1651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125571</xdr:rowOff>
    </xdr:from>
    <xdr:to>
      <xdr:col>1</xdr:col>
      <xdr:colOff>485775</xdr:colOff>
      <xdr:row>98</xdr:row>
      <xdr:rowOff>55721</xdr:rowOff>
    </xdr:to>
    <xdr:sp macro="" textlink="">
      <xdr:nvSpPr>
        <xdr:cNvPr id="248" name="フローチャート : 判断 247"/>
        <xdr:cNvSpPr/>
      </xdr:nvSpPr>
      <xdr:spPr>
        <a:xfrm>
          <a:off x="1079500" y="1675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72248</xdr:rowOff>
    </xdr:from>
    <xdr:ext cx="534377" cy="259045"/>
    <xdr:sp macro="" textlink="">
      <xdr:nvSpPr>
        <xdr:cNvPr id="249" name="テキスト ボックス 248"/>
        <xdr:cNvSpPr txBox="1"/>
      </xdr:nvSpPr>
      <xdr:spPr>
        <a:xfrm>
          <a:off x="863111" y="165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34474</xdr:rowOff>
    </xdr:from>
    <xdr:to>
      <xdr:col>6</xdr:col>
      <xdr:colOff>561975</xdr:colOff>
      <xdr:row>98</xdr:row>
      <xdr:rowOff>136074</xdr:rowOff>
    </xdr:to>
    <xdr:sp macro="" textlink="">
      <xdr:nvSpPr>
        <xdr:cNvPr id="255" name="円/楕円 254"/>
        <xdr:cNvSpPr/>
      </xdr:nvSpPr>
      <xdr:spPr>
        <a:xfrm>
          <a:off x="4584700" y="168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12901</xdr:rowOff>
    </xdr:from>
    <xdr:ext cx="534377" cy="259045"/>
    <xdr:sp macro="" textlink="">
      <xdr:nvSpPr>
        <xdr:cNvPr id="256" name="衛生費該当値テキスト"/>
        <xdr:cNvSpPr txBox="1"/>
      </xdr:nvSpPr>
      <xdr:spPr>
        <a:xfrm>
          <a:off x="4686300" y="1681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60268</xdr:rowOff>
    </xdr:from>
    <xdr:to>
      <xdr:col>5</xdr:col>
      <xdr:colOff>409575</xdr:colOff>
      <xdr:row>98</xdr:row>
      <xdr:rowOff>161868</xdr:rowOff>
    </xdr:to>
    <xdr:sp macro="" textlink="">
      <xdr:nvSpPr>
        <xdr:cNvPr id="257" name="円/楕円 256"/>
        <xdr:cNvSpPr/>
      </xdr:nvSpPr>
      <xdr:spPr>
        <a:xfrm>
          <a:off x="3746500" y="168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152995</xdr:rowOff>
    </xdr:from>
    <xdr:ext cx="534377" cy="259045"/>
    <xdr:sp macro="" textlink="">
      <xdr:nvSpPr>
        <xdr:cNvPr id="258" name="テキスト ボックス 257"/>
        <xdr:cNvSpPr txBox="1"/>
      </xdr:nvSpPr>
      <xdr:spPr>
        <a:xfrm>
          <a:off x="3530111" y="1695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54666</xdr:rowOff>
    </xdr:from>
    <xdr:to>
      <xdr:col>4</xdr:col>
      <xdr:colOff>206375</xdr:colOff>
      <xdr:row>98</xdr:row>
      <xdr:rowOff>156266</xdr:rowOff>
    </xdr:to>
    <xdr:sp macro="" textlink="">
      <xdr:nvSpPr>
        <xdr:cNvPr id="259" name="円/楕円 258"/>
        <xdr:cNvSpPr/>
      </xdr:nvSpPr>
      <xdr:spPr>
        <a:xfrm>
          <a:off x="2857500" y="168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147393</xdr:rowOff>
    </xdr:from>
    <xdr:ext cx="534377" cy="259045"/>
    <xdr:sp macro="" textlink="">
      <xdr:nvSpPr>
        <xdr:cNvPr id="260" name="テキスト ボックス 259"/>
        <xdr:cNvSpPr txBox="1"/>
      </xdr:nvSpPr>
      <xdr:spPr>
        <a:xfrm>
          <a:off x="2641111" y="169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91948</xdr:rowOff>
    </xdr:from>
    <xdr:to>
      <xdr:col>3</xdr:col>
      <xdr:colOff>3175</xdr:colOff>
      <xdr:row>99</xdr:row>
      <xdr:rowOff>22098</xdr:rowOff>
    </xdr:to>
    <xdr:sp macro="" textlink="">
      <xdr:nvSpPr>
        <xdr:cNvPr id="261" name="円/楕円 260"/>
        <xdr:cNvSpPr/>
      </xdr:nvSpPr>
      <xdr:spPr>
        <a:xfrm>
          <a:off x="1968500" y="168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13225</xdr:rowOff>
    </xdr:from>
    <xdr:ext cx="534377" cy="259045"/>
    <xdr:sp macro="" textlink="">
      <xdr:nvSpPr>
        <xdr:cNvPr id="262" name="テキスト ボックス 261"/>
        <xdr:cNvSpPr txBox="1"/>
      </xdr:nvSpPr>
      <xdr:spPr>
        <a:xfrm>
          <a:off x="1752111" y="169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56610</xdr:rowOff>
    </xdr:from>
    <xdr:to>
      <xdr:col>1</xdr:col>
      <xdr:colOff>485775</xdr:colOff>
      <xdr:row>98</xdr:row>
      <xdr:rowOff>158210</xdr:rowOff>
    </xdr:to>
    <xdr:sp macro="" textlink="">
      <xdr:nvSpPr>
        <xdr:cNvPr id="263" name="円/楕円 262"/>
        <xdr:cNvSpPr/>
      </xdr:nvSpPr>
      <xdr:spPr>
        <a:xfrm>
          <a:off x="1079500" y="168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149337</xdr:rowOff>
    </xdr:from>
    <xdr:ext cx="534377" cy="259045"/>
    <xdr:sp macro="" textlink="">
      <xdr:nvSpPr>
        <xdr:cNvPr id="264" name="テキスト ボックス 263"/>
        <xdr:cNvSpPr txBox="1"/>
      </xdr:nvSpPr>
      <xdr:spPr>
        <a:xfrm>
          <a:off x="863111" y="169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104648</xdr:rowOff>
    </xdr:from>
    <xdr:to>
      <xdr:col>15</xdr:col>
      <xdr:colOff>180975</xdr:colOff>
      <xdr:row>38</xdr:row>
      <xdr:rowOff>105029</xdr:rowOff>
    </xdr:to>
    <xdr:cxnSp macro="">
      <xdr:nvCxnSpPr>
        <xdr:cNvPr id="293" name="直線コネクタ 292"/>
        <xdr:cNvCxnSpPr/>
      </xdr:nvCxnSpPr>
      <xdr:spPr>
        <a:xfrm flipV="1">
          <a:off x="9639300" y="66197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59309</xdr:rowOff>
    </xdr:from>
    <xdr:to>
      <xdr:col>14</xdr:col>
      <xdr:colOff>28575</xdr:colOff>
      <xdr:row>38</xdr:row>
      <xdr:rowOff>105029</xdr:rowOff>
    </xdr:to>
    <xdr:cxnSp macro="">
      <xdr:nvCxnSpPr>
        <xdr:cNvPr id="296" name="直線コネクタ 295"/>
        <xdr:cNvCxnSpPr/>
      </xdr:nvCxnSpPr>
      <xdr:spPr>
        <a:xfrm>
          <a:off x="8750300" y="657440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77407</xdr:rowOff>
    </xdr:from>
    <xdr:to>
      <xdr:col>12</xdr:col>
      <xdr:colOff>511175</xdr:colOff>
      <xdr:row>38</xdr:row>
      <xdr:rowOff>59309</xdr:rowOff>
    </xdr:to>
    <xdr:cxnSp macro="">
      <xdr:nvCxnSpPr>
        <xdr:cNvPr id="299" name="直線コネクタ 298"/>
        <xdr:cNvCxnSpPr/>
      </xdr:nvCxnSpPr>
      <xdr:spPr>
        <a:xfrm>
          <a:off x="7861300" y="6421057"/>
          <a:ext cx="889000" cy="15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106426</xdr:rowOff>
    </xdr:from>
    <xdr:to>
      <xdr:col>12</xdr:col>
      <xdr:colOff>561975</xdr:colOff>
      <xdr:row>38</xdr:row>
      <xdr:rowOff>36576</xdr:rowOff>
    </xdr:to>
    <xdr:sp macro="" textlink="">
      <xdr:nvSpPr>
        <xdr:cNvPr id="300" name="フローチャート : 判断 299"/>
        <xdr:cNvSpPr/>
      </xdr:nvSpPr>
      <xdr:spPr>
        <a:xfrm>
          <a:off x="8699500" y="645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53103</xdr:rowOff>
    </xdr:from>
    <xdr:ext cx="469744" cy="259045"/>
    <xdr:sp macro="" textlink="">
      <xdr:nvSpPr>
        <xdr:cNvPr id="301" name="テキスト ボックス 300"/>
        <xdr:cNvSpPr txBox="1"/>
      </xdr:nvSpPr>
      <xdr:spPr>
        <a:xfrm>
          <a:off x="8515427" y="622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77407</xdr:rowOff>
    </xdr:from>
    <xdr:to>
      <xdr:col>11</xdr:col>
      <xdr:colOff>307975</xdr:colOff>
      <xdr:row>37</xdr:row>
      <xdr:rowOff>132080</xdr:rowOff>
    </xdr:to>
    <xdr:cxnSp macro="">
      <xdr:nvCxnSpPr>
        <xdr:cNvPr id="302" name="直線コネクタ 301"/>
        <xdr:cNvCxnSpPr/>
      </xdr:nvCxnSpPr>
      <xdr:spPr>
        <a:xfrm flipV="1">
          <a:off x="6972300" y="6421057"/>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57277</xdr:rowOff>
    </xdr:from>
    <xdr:to>
      <xdr:col>11</xdr:col>
      <xdr:colOff>358775</xdr:colOff>
      <xdr:row>37</xdr:row>
      <xdr:rowOff>158877</xdr:rowOff>
    </xdr:to>
    <xdr:sp macro="" textlink="">
      <xdr:nvSpPr>
        <xdr:cNvPr id="303" name="フローチャート : 判断 302"/>
        <xdr:cNvSpPr/>
      </xdr:nvSpPr>
      <xdr:spPr>
        <a:xfrm>
          <a:off x="7810500" y="640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150004</xdr:rowOff>
    </xdr:from>
    <xdr:ext cx="469744" cy="259045"/>
    <xdr:sp macro="" textlink="">
      <xdr:nvSpPr>
        <xdr:cNvPr id="304" name="テキスト ボックス 303"/>
        <xdr:cNvSpPr txBox="1"/>
      </xdr:nvSpPr>
      <xdr:spPr>
        <a:xfrm>
          <a:off x="7626427" y="649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133858</xdr:rowOff>
    </xdr:from>
    <xdr:to>
      <xdr:col>10</xdr:col>
      <xdr:colOff>155575</xdr:colOff>
      <xdr:row>37</xdr:row>
      <xdr:rowOff>64008</xdr:rowOff>
    </xdr:to>
    <xdr:sp macro="" textlink="">
      <xdr:nvSpPr>
        <xdr:cNvPr id="305" name="フローチャート : 判断 304"/>
        <xdr:cNvSpPr/>
      </xdr:nvSpPr>
      <xdr:spPr>
        <a:xfrm>
          <a:off x="6921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80535</xdr:rowOff>
    </xdr:from>
    <xdr:ext cx="469744" cy="259045"/>
    <xdr:sp macro="" textlink="">
      <xdr:nvSpPr>
        <xdr:cNvPr id="306" name="テキスト ボックス 305"/>
        <xdr:cNvSpPr txBox="1"/>
      </xdr:nvSpPr>
      <xdr:spPr>
        <a:xfrm>
          <a:off x="6737427"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53848</xdr:rowOff>
    </xdr:from>
    <xdr:to>
      <xdr:col>15</xdr:col>
      <xdr:colOff>231775</xdr:colOff>
      <xdr:row>38</xdr:row>
      <xdr:rowOff>155448</xdr:rowOff>
    </xdr:to>
    <xdr:sp macro="" textlink="">
      <xdr:nvSpPr>
        <xdr:cNvPr id="312" name="円/楕円 311"/>
        <xdr:cNvSpPr/>
      </xdr:nvSpPr>
      <xdr:spPr>
        <a:xfrm>
          <a:off x="104267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147718</xdr:rowOff>
    </xdr:from>
    <xdr:ext cx="378565" cy="259045"/>
    <xdr:sp macro="" textlink="">
      <xdr:nvSpPr>
        <xdr:cNvPr id="313" name="労働費該当値テキスト"/>
        <xdr:cNvSpPr txBox="1"/>
      </xdr:nvSpPr>
      <xdr:spPr>
        <a:xfrm>
          <a:off x="10528300" y="649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54229</xdr:rowOff>
    </xdr:from>
    <xdr:to>
      <xdr:col>14</xdr:col>
      <xdr:colOff>79375</xdr:colOff>
      <xdr:row>38</xdr:row>
      <xdr:rowOff>155829</xdr:rowOff>
    </xdr:to>
    <xdr:sp macro="" textlink="">
      <xdr:nvSpPr>
        <xdr:cNvPr id="314" name="円/楕円 313"/>
        <xdr:cNvSpPr/>
      </xdr:nvSpPr>
      <xdr:spPr>
        <a:xfrm>
          <a:off x="9588500" y="656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146956</xdr:rowOff>
    </xdr:from>
    <xdr:ext cx="378565" cy="259045"/>
    <xdr:sp macro="" textlink="">
      <xdr:nvSpPr>
        <xdr:cNvPr id="315" name="テキスト ボックス 314"/>
        <xdr:cNvSpPr txBox="1"/>
      </xdr:nvSpPr>
      <xdr:spPr>
        <a:xfrm>
          <a:off x="9450017" y="6662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8509</xdr:rowOff>
    </xdr:from>
    <xdr:to>
      <xdr:col>12</xdr:col>
      <xdr:colOff>561975</xdr:colOff>
      <xdr:row>38</xdr:row>
      <xdr:rowOff>110109</xdr:rowOff>
    </xdr:to>
    <xdr:sp macro="" textlink="">
      <xdr:nvSpPr>
        <xdr:cNvPr id="316" name="円/楕円 315"/>
        <xdr:cNvSpPr/>
      </xdr:nvSpPr>
      <xdr:spPr>
        <a:xfrm>
          <a:off x="8699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101236</xdr:rowOff>
    </xdr:from>
    <xdr:ext cx="378565" cy="259045"/>
    <xdr:sp macro="" textlink="">
      <xdr:nvSpPr>
        <xdr:cNvPr id="317" name="テキスト ボックス 316"/>
        <xdr:cNvSpPr txBox="1"/>
      </xdr:nvSpPr>
      <xdr:spPr>
        <a:xfrm>
          <a:off x="8561017" y="661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26607</xdr:rowOff>
    </xdr:from>
    <xdr:to>
      <xdr:col>11</xdr:col>
      <xdr:colOff>358775</xdr:colOff>
      <xdr:row>37</xdr:row>
      <xdr:rowOff>128207</xdr:rowOff>
    </xdr:to>
    <xdr:sp macro="" textlink="">
      <xdr:nvSpPr>
        <xdr:cNvPr id="318" name="円/楕円 317"/>
        <xdr:cNvSpPr/>
      </xdr:nvSpPr>
      <xdr:spPr>
        <a:xfrm>
          <a:off x="7810500" y="637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144734</xdr:rowOff>
    </xdr:from>
    <xdr:ext cx="469744" cy="259045"/>
    <xdr:sp macro="" textlink="">
      <xdr:nvSpPr>
        <xdr:cNvPr id="319" name="テキスト ボックス 318"/>
        <xdr:cNvSpPr txBox="1"/>
      </xdr:nvSpPr>
      <xdr:spPr>
        <a:xfrm>
          <a:off x="7626427" y="614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81280</xdr:rowOff>
    </xdr:from>
    <xdr:to>
      <xdr:col>10</xdr:col>
      <xdr:colOff>155575</xdr:colOff>
      <xdr:row>38</xdr:row>
      <xdr:rowOff>11430</xdr:rowOff>
    </xdr:to>
    <xdr:sp macro="" textlink="">
      <xdr:nvSpPr>
        <xdr:cNvPr id="320" name="円/楕円 319"/>
        <xdr:cNvSpPr/>
      </xdr:nvSpPr>
      <xdr:spPr>
        <a:xfrm>
          <a:off x="6921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2557</xdr:rowOff>
    </xdr:from>
    <xdr:ext cx="469744" cy="259045"/>
    <xdr:sp macro="" textlink="">
      <xdr:nvSpPr>
        <xdr:cNvPr id="321" name="テキスト ボックス 320"/>
        <xdr:cNvSpPr txBox="1"/>
      </xdr:nvSpPr>
      <xdr:spPr>
        <a:xfrm>
          <a:off x="673742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69539</xdr:rowOff>
    </xdr:from>
    <xdr:to>
      <xdr:col>15</xdr:col>
      <xdr:colOff>180975</xdr:colOff>
      <xdr:row>56</xdr:row>
      <xdr:rowOff>153054</xdr:rowOff>
    </xdr:to>
    <xdr:cxnSp macro="">
      <xdr:nvCxnSpPr>
        <xdr:cNvPr id="350" name="直線コネクタ 349"/>
        <xdr:cNvCxnSpPr/>
      </xdr:nvCxnSpPr>
      <xdr:spPr>
        <a:xfrm>
          <a:off x="9639300" y="9670739"/>
          <a:ext cx="8382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49250</xdr:rowOff>
    </xdr:from>
    <xdr:to>
      <xdr:col>14</xdr:col>
      <xdr:colOff>28575</xdr:colOff>
      <xdr:row>56</xdr:row>
      <xdr:rowOff>69539</xdr:rowOff>
    </xdr:to>
    <xdr:cxnSp macro="">
      <xdr:nvCxnSpPr>
        <xdr:cNvPr id="353" name="直線コネクタ 352"/>
        <xdr:cNvCxnSpPr/>
      </xdr:nvCxnSpPr>
      <xdr:spPr>
        <a:xfrm>
          <a:off x="8750300" y="9650450"/>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121793</xdr:rowOff>
    </xdr:from>
    <xdr:to>
      <xdr:col>12</xdr:col>
      <xdr:colOff>511175</xdr:colOff>
      <xdr:row>56</xdr:row>
      <xdr:rowOff>49250</xdr:rowOff>
    </xdr:to>
    <xdr:cxnSp macro="">
      <xdr:nvCxnSpPr>
        <xdr:cNvPr id="356" name="直線コネクタ 355"/>
        <xdr:cNvCxnSpPr/>
      </xdr:nvCxnSpPr>
      <xdr:spPr>
        <a:xfrm>
          <a:off x="7861300" y="9551543"/>
          <a:ext cx="889000" cy="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9195</xdr:rowOff>
    </xdr:from>
    <xdr:to>
      <xdr:col>12</xdr:col>
      <xdr:colOff>561975</xdr:colOff>
      <xdr:row>57</xdr:row>
      <xdr:rowOff>110795</xdr:rowOff>
    </xdr:to>
    <xdr:sp macro="" textlink="">
      <xdr:nvSpPr>
        <xdr:cNvPr id="357" name="フローチャート : 判断 356"/>
        <xdr:cNvSpPr/>
      </xdr:nvSpPr>
      <xdr:spPr>
        <a:xfrm>
          <a:off x="8699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101922</xdr:rowOff>
    </xdr:from>
    <xdr:ext cx="534377" cy="259045"/>
    <xdr:sp macro="" textlink="">
      <xdr:nvSpPr>
        <xdr:cNvPr id="358" name="テキスト ボックス 357"/>
        <xdr:cNvSpPr txBox="1"/>
      </xdr:nvSpPr>
      <xdr:spPr>
        <a:xfrm>
          <a:off x="8483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106896</xdr:rowOff>
    </xdr:from>
    <xdr:to>
      <xdr:col>11</xdr:col>
      <xdr:colOff>307975</xdr:colOff>
      <xdr:row>55</xdr:row>
      <xdr:rowOff>121793</xdr:rowOff>
    </xdr:to>
    <xdr:cxnSp macro="">
      <xdr:nvCxnSpPr>
        <xdr:cNvPr id="359" name="直線コネクタ 358"/>
        <xdr:cNvCxnSpPr/>
      </xdr:nvCxnSpPr>
      <xdr:spPr>
        <a:xfrm>
          <a:off x="6972300" y="9536646"/>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5709</xdr:rowOff>
    </xdr:from>
    <xdr:to>
      <xdr:col>11</xdr:col>
      <xdr:colOff>358775</xdr:colOff>
      <xdr:row>57</xdr:row>
      <xdr:rowOff>107309</xdr:rowOff>
    </xdr:to>
    <xdr:sp macro="" textlink="">
      <xdr:nvSpPr>
        <xdr:cNvPr id="360" name="フローチャート : 判断 359"/>
        <xdr:cNvSpPr/>
      </xdr:nvSpPr>
      <xdr:spPr>
        <a:xfrm>
          <a:off x="7810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98436</xdr:rowOff>
    </xdr:from>
    <xdr:ext cx="534377" cy="259045"/>
    <xdr:sp macro="" textlink="">
      <xdr:nvSpPr>
        <xdr:cNvPr id="361" name="テキスト ボックス 360"/>
        <xdr:cNvSpPr txBox="1"/>
      </xdr:nvSpPr>
      <xdr:spPr>
        <a:xfrm>
          <a:off x="7594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43180</xdr:rowOff>
    </xdr:from>
    <xdr:to>
      <xdr:col>10</xdr:col>
      <xdr:colOff>155575</xdr:colOff>
      <xdr:row>57</xdr:row>
      <xdr:rowOff>144780</xdr:rowOff>
    </xdr:to>
    <xdr:sp macro="" textlink="">
      <xdr:nvSpPr>
        <xdr:cNvPr id="362" name="フローチャート : 判断 361"/>
        <xdr:cNvSpPr/>
      </xdr:nvSpPr>
      <xdr:spPr>
        <a:xfrm>
          <a:off x="6921500" y="98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135907</xdr:rowOff>
    </xdr:from>
    <xdr:ext cx="534377" cy="259045"/>
    <xdr:sp macro="" textlink="">
      <xdr:nvSpPr>
        <xdr:cNvPr id="363" name="テキスト ボックス 362"/>
        <xdr:cNvSpPr txBox="1"/>
      </xdr:nvSpPr>
      <xdr:spPr>
        <a:xfrm>
          <a:off x="6705111" y="9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102254</xdr:rowOff>
    </xdr:from>
    <xdr:to>
      <xdr:col>15</xdr:col>
      <xdr:colOff>231775</xdr:colOff>
      <xdr:row>57</xdr:row>
      <xdr:rowOff>32404</xdr:rowOff>
    </xdr:to>
    <xdr:sp macro="" textlink="">
      <xdr:nvSpPr>
        <xdr:cNvPr id="369" name="円/楕円 368"/>
        <xdr:cNvSpPr/>
      </xdr:nvSpPr>
      <xdr:spPr>
        <a:xfrm>
          <a:off x="10426700" y="97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125131</xdr:rowOff>
    </xdr:from>
    <xdr:ext cx="534377" cy="259045"/>
    <xdr:sp macro="" textlink="">
      <xdr:nvSpPr>
        <xdr:cNvPr id="370" name="農林水産業費該当値テキスト"/>
        <xdr:cNvSpPr txBox="1"/>
      </xdr:nvSpPr>
      <xdr:spPr>
        <a:xfrm>
          <a:off x="10528300" y="95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18739</xdr:rowOff>
    </xdr:from>
    <xdr:to>
      <xdr:col>14</xdr:col>
      <xdr:colOff>79375</xdr:colOff>
      <xdr:row>56</xdr:row>
      <xdr:rowOff>120339</xdr:rowOff>
    </xdr:to>
    <xdr:sp macro="" textlink="">
      <xdr:nvSpPr>
        <xdr:cNvPr id="371" name="円/楕円 370"/>
        <xdr:cNvSpPr/>
      </xdr:nvSpPr>
      <xdr:spPr>
        <a:xfrm>
          <a:off x="9588500" y="96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136866</xdr:rowOff>
    </xdr:from>
    <xdr:ext cx="534377" cy="259045"/>
    <xdr:sp macro="" textlink="">
      <xdr:nvSpPr>
        <xdr:cNvPr id="372" name="テキスト ボックス 371"/>
        <xdr:cNvSpPr txBox="1"/>
      </xdr:nvSpPr>
      <xdr:spPr>
        <a:xfrm>
          <a:off x="9372111" y="93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169900</xdr:rowOff>
    </xdr:from>
    <xdr:to>
      <xdr:col>12</xdr:col>
      <xdr:colOff>561975</xdr:colOff>
      <xdr:row>56</xdr:row>
      <xdr:rowOff>100050</xdr:rowOff>
    </xdr:to>
    <xdr:sp macro="" textlink="">
      <xdr:nvSpPr>
        <xdr:cNvPr id="373" name="円/楕円 372"/>
        <xdr:cNvSpPr/>
      </xdr:nvSpPr>
      <xdr:spPr>
        <a:xfrm>
          <a:off x="8699500" y="95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116577</xdr:rowOff>
    </xdr:from>
    <xdr:ext cx="534377" cy="259045"/>
    <xdr:sp macro="" textlink="">
      <xdr:nvSpPr>
        <xdr:cNvPr id="374" name="テキスト ボックス 373"/>
        <xdr:cNvSpPr txBox="1"/>
      </xdr:nvSpPr>
      <xdr:spPr>
        <a:xfrm>
          <a:off x="8483111" y="93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70993</xdr:rowOff>
    </xdr:from>
    <xdr:to>
      <xdr:col>11</xdr:col>
      <xdr:colOff>358775</xdr:colOff>
      <xdr:row>56</xdr:row>
      <xdr:rowOff>1143</xdr:rowOff>
    </xdr:to>
    <xdr:sp macro="" textlink="">
      <xdr:nvSpPr>
        <xdr:cNvPr id="375" name="円/楕円 374"/>
        <xdr:cNvSpPr/>
      </xdr:nvSpPr>
      <xdr:spPr>
        <a:xfrm>
          <a:off x="7810500" y="95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17670</xdr:rowOff>
    </xdr:from>
    <xdr:ext cx="534377" cy="259045"/>
    <xdr:sp macro="" textlink="">
      <xdr:nvSpPr>
        <xdr:cNvPr id="376" name="テキスト ボックス 375"/>
        <xdr:cNvSpPr txBox="1"/>
      </xdr:nvSpPr>
      <xdr:spPr>
        <a:xfrm>
          <a:off x="7594111" y="927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56096</xdr:rowOff>
    </xdr:from>
    <xdr:to>
      <xdr:col>10</xdr:col>
      <xdr:colOff>155575</xdr:colOff>
      <xdr:row>55</xdr:row>
      <xdr:rowOff>157696</xdr:rowOff>
    </xdr:to>
    <xdr:sp macro="" textlink="">
      <xdr:nvSpPr>
        <xdr:cNvPr id="377" name="円/楕円 376"/>
        <xdr:cNvSpPr/>
      </xdr:nvSpPr>
      <xdr:spPr>
        <a:xfrm>
          <a:off x="6921500" y="94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2773</xdr:rowOff>
    </xdr:from>
    <xdr:ext cx="534377" cy="259045"/>
    <xdr:sp macro="" textlink="">
      <xdr:nvSpPr>
        <xdr:cNvPr id="378" name="テキスト ボックス 377"/>
        <xdr:cNvSpPr txBox="1"/>
      </xdr:nvSpPr>
      <xdr:spPr>
        <a:xfrm>
          <a:off x="6705111" y="92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8446</xdr:rowOff>
    </xdr:from>
    <xdr:to>
      <xdr:col>15</xdr:col>
      <xdr:colOff>180975</xdr:colOff>
      <xdr:row>78</xdr:row>
      <xdr:rowOff>51346</xdr:rowOff>
    </xdr:to>
    <xdr:cxnSp macro="">
      <xdr:nvCxnSpPr>
        <xdr:cNvPr id="407" name="直線コネクタ 406"/>
        <xdr:cNvCxnSpPr/>
      </xdr:nvCxnSpPr>
      <xdr:spPr>
        <a:xfrm>
          <a:off x="9639300" y="13381546"/>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8446</xdr:rowOff>
    </xdr:from>
    <xdr:to>
      <xdr:col>14</xdr:col>
      <xdr:colOff>28575</xdr:colOff>
      <xdr:row>78</xdr:row>
      <xdr:rowOff>33173</xdr:rowOff>
    </xdr:to>
    <xdr:cxnSp macro="">
      <xdr:nvCxnSpPr>
        <xdr:cNvPr id="410" name="直線コネクタ 409"/>
        <xdr:cNvCxnSpPr/>
      </xdr:nvCxnSpPr>
      <xdr:spPr>
        <a:xfrm flipV="1">
          <a:off x="8750300" y="13381546"/>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21361</xdr:rowOff>
    </xdr:from>
    <xdr:to>
      <xdr:col>12</xdr:col>
      <xdr:colOff>511175</xdr:colOff>
      <xdr:row>78</xdr:row>
      <xdr:rowOff>33173</xdr:rowOff>
    </xdr:to>
    <xdr:cxnSp macro="">
      <xdr:nvCxnSpPr>
        <xdr:cNvPr id="413" name="直線コネクタ 412"/>
        <xdr:cNvCxnSpPr/>
      </xdr:nvCxnSpPr>
      <xdr:spPr>
        <a:xfrm>
          <a:off x="7861300" y="13394461"/>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102960</xdr:rowOff>
    </xdr:from>
    <xdr:to>
      <xdr:col>12</xdr:col>
      <xdr:colOff>561975</xdr:colOff>
      <xdr:row>77</xdr:row>
      <xdr:rowOff>33110</xdr:rowOff>
    </xdr:to>
    <xdr:sp macro="" textlink="">
      <xdr:nvSpPr>
        <xdr:cNvPr id="414" name="フローチャート : 判断 413"/>
        <xdr:cNvSpPr/>
      </xdr:nvSpPr>
      <xdr:spPr>
        <a:xfrm>
          <a:off x="8699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49636</xdr:rowOff>
    </xdr:from>
    <xdr:ext cx="534377" cy="259045"/>
    <xdr:sp macro="" textlink="">
      <xdr:nvSpPr>
        <xdr:cNvPr id="415" name="テキスト ボックス 414"/>
        <xdr:cNvSpPr txBox="1"/>
      </xdr:nvSpPr>
      <xdr:spPr>
        <a:xfrm>
          <a:off x="8483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11037</xdr:rowOff>
    </xdr:from>
    <xdr:to>
      <xdr:col>11</xdr:col>
      <xdr:colOff>307975</xdr:colOff>
      <xdr:row>78</xdr:row>
      <xdr:rowOff>21361</xdr:rowOff>
    </xdr:to>
    <xdr:cxnSp macro="">
      <xdr:nvCxnSpPr>
        <xdr:cNvPr id="416" name="直線コネクタ 415"/>
        <xdr:cNvCxnSpPr/>
      </xdr:nvCxnSpPr>
      <xdr:spPr>
        <a:xfrm>
          <a:off x="6972300" y="13384137"/>
          <a:ext cx="8890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107378</xdr:rowOff>
    </xdr:from>
    <xdr:to>
      <xdr:col>11</xdr:col>
      <xdr:colOff>358775</xdr:colOff>
      <xdr:row>77</xdr:row>
      <xdr:rowOff>37528</xdr:rowOff>
    </xdr:to>
    <xdr:sp macro="" textlink="">
      <xdr:nvSpPr>
        <xdr:cNvPr id="417" name="フローチャート : 判断 416"/>
        <xdr:cNvSpPr/>
      </xdr:nvSpPr>
      <xdr:spPr>
        <a:xfrm>
          <a:off x="7810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54056</xdr:rowOff>
    </xdr:from>
    <xdr:ext cx="534377" cy="259045"/>
    <xdr:sp macro="" textlink="">
      <xdr:nvSpPr>
        <xdr:cNvPr id="418" name="テキスト ボックス 417"/>
        <xdr:cNvSpPr txBox="1"/>
      </xdr:nvSpPr>
      <xdr:spPr>
        <a:xfrm>
          <a:off x="7594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23710</xdr:rowOff>
    </xdr:from>
    <xdr:to>
      <xdr:col>10</xdr:col>
      <xdr:colOff>155575</xdr:colOff>
      <xdr:row>77</xdr:row>
      <xdr:rowOff>125310</xdr:rowOff>
    </xdr:to>
    <xdr:sp macro="" textlink="">
      <xdr:nvSpPr>
        <xdr:cNvPr id="419" name="フローチャート : 判断 418"/>
        <xdr:cNvSpPr/>
      </xdr:nvSpPr>
      <xdr:spPr>
        <a:xfrm>
          <a:off x="6921500" y="1322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141837</xdr:rowOff>
    </xdr:from>
    <xdr:ext cx="469744" cy="259045"/>
    <xdr:sp macro="" textlink="">
      <xdr:nvSpPr>
        <xdr:cNvPr id="420" name="テキスト ボックス 419"/>
        <xdr:cNvSpPr txBox="1"/>
      </xdr:nvSpPr>
      <xdr:spPr>
        <a:xfrm>
          <a:off x="6737427" y="1300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546</xdr:rowOff>
    </xdr:from>
    <xdr:to>
      <xdr:col>15</xdr:col>
      <xdr:colOff>231775</xdr:colOff>
      <xdr:row>78</xdr:row>
      <xdr:rowOff>102146</xdr:rowOff>
    </xdr:to>
    <xdr:sp macro="" textlink="">
      <xdr:nvSpPr>
        <xdr:cNvPr id="426" name="円/楕円 425"/>
        <xdr:cNvSpPr/>
      </xdr:nvSpPr>
      <xdr:spPr>
        <a:xfrm>
          <a:off x="104267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150423</xdr:rowOff>
    </xdr:from>
    <xdr:ext cx="469744" cy="259045"/>
    <xdr:sp macro="" textlink="">
      <xdr:nvSpPr>
        <xdr:cNvPr id="427" name="商工費該当値テキスト"/>
        <xdr:cNvSpPr txBox="1"/>
      </xdr:nvSpPr>
      <xdr:spPr>
        <a:xfrm>
          <a:off x="10528300" y="1335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129096</xdr:rowOff>
    </xdr:from>
    <xdr:to>
      <xdr:col>14</xdr:col>
      <xdr:colOff>79375</xdr:colOff>
      <xdr:row>78</xdr:row>
      <xdr:rowOff>59246</xdr:rowOff>
    </xdr:to>
    <xdr:sp macro="" textlink="">
      <xdr:nvSpPr>
        <xdr:cNvPr id="428" name="円/楕円 427"/>
        <xdr:cNvSpPr/>
      </xdr:nvSpPr>
      <xdr:spPr>
        <a:xfrm>
          <a:off x="9588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50373</xdr:rowOff>
    </xdr:from>
    <xdr:ext cx="469744" cy="259045"/>
    <xdr:sp macro="" textlink="">
      <xdr:nvSpPr>
        <xdr:cNvPr id="429" name="テキスト ボックス 428"/>
        <xdr:cNvSpPr txBox="1"/>
      </xdr:nvSpPr>
      <xdr:spPr>
        <a:xfrm>
          <a:off x="9404427" y="134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153823</xdr:rowOff>
    </xdr:from>
    <xdr:to>
      <xdr:col>12</xdr:col>
      <xdr:colOff>561975</xdr:colOff>
      <xdr:row>78</xdr:row>
      <xdr:rowOff>83973</xdr:rowOff>
    </xdr:to>
    <xdr:sp macro="" textlink="">
      <xdr:nvSpPr>
        <xdr:cNvPr id="430" name="円/楕円 429"/>
        <xdr:cNvSpPr/>
      </xdr:nvSpPr>
      <xdr:spPr>
        <a:xfrm>
          <a:off x="8699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75100</xdr:rowOff>
    </xdr:from>
    <xdr:ext cx="469744" cy="259045"/>
    <xdr:sp macro="" textlink="">
      <xdr:nvSpPr>
        <xdr:cNvPr id="431" name="テキスト ボックス 430"/>
        <xdr:cNvSpPr txBox="1"/>
      </xdr:nvSpPr>
      <xdr:spPr>
        <a:xfrm>
          <a:off x="8515427" y="134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142011</xdr:rowOff>
    </xdr:from>
    <xdr:to>
      <xdr:col>11</xdr:col>
      <xdr:colOff>358775</xdr:colOff>
      <xdr:row>78</xdr:row>
      <xdr:rowOff>72161</xdr:rowOff>
    </xdr:to>
    <xdr:sp macro="" textlink="">
      <xdr:nvSpPr>
        <xdr:cNvPr id="432" name="円/楕円 431"/>
        <xdr:cNvSpPr/>
      </xdr:nvSpPr>
      <xdr:spPr>
        <a:xfrm>
          <a:off x="7810500" y="133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63288</xdr:rowOff>
    </xdr:from>
    <xdr:ext cx="469744" cy="259045"/>
    <xdr:sp macro="" textlink="">
      <xdr:nvSpPr>
        <xdr:cNvPr id="433" name="テキスト ボックス 432"/>
        <xdr:cNvSpPr txBox="1"/>
      </xdr:nvSpPr>
      <xdr:spPr>
        <a:xfrm>
          <a:off x="7626427" y="134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131687</xdr:rowOff>
    </xdr:from>
    <xdr:to>
      <xdr:col>10</xdr:col>
      <xdr:colOff>155575</xdr:colOff>
      <xdr:row>78</xdr:row>
      <xdr:rowOff>61837</xdr:rowOff>
    </xdr:to>
    <xdr:sp macro="" textlink="">
      <xdr:nvSpPr>
        <xdr:cNvPr id="434" name="円/楕円 433"/>
        <xdr:cNvSpPr/>
      </xdr:nvSpPr>
      <xdr:spPr>
        <a:xfrm>
          <a:off x="6921500" y="13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52964</xdr:rowOff>
    </xdr:from>
    <xdr:ext cx="469744" cy="259045"/>
    <xdr:sp macro="" textlink="">
      <xdr:nvSpPr>
        <xdr:cNvPr id="435" name="テキスト ボックス 434"/>
        <xdr:cNvSpPr txBox="1"/>
      </xdr:nvSpPr>
      <xdr:spPr>
        <a:xfrm>
          <a:off x="6737427" y="13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149165</xdr:rowOff>
    </xdr:from>
    <xdr:to>
      <xdr:col>15</xdr:col>
      <xdr:colOff>180975</xdr:colOff>
      <xdr:row>97</xdr:row>
      <xdr:rowOff>21468</xdr:rowOff>
    </xdr:to>
    <xdr:cxnSp macro="">
      <xdr:nvCxnSpPr>
        <xdr:cNvPr id="463" name="直線コネクタ 462"/>
        <xdr:cNvCxnSpPr/>
      </xdr:nvCxnSpPr>
      <xdr:spPr>
        <a:xfrm flipV="1">
          <a:off x="9639300" y="16608365"/>
          <a:ext cx="838200" cy="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21468</xdr:rowOff>
    </xdr:from>
    <xdr:to>
      <xdr:col>14</xdr:col>
      <xdr:colOff>28575</xdr:colOff>
      <xdr:row>97</xdr:row>
      <xdr:rowOff>36601</xdr:rowOff>
    </xdr:to>
    <xdr:cxnSp macro="">
      <xdr:nvCxnSpPr>
        <xdr:cNvPr id="466" name="直線コネクタ 465"/>
        <xdr:cNvCxnSpPr/>
      </xdr:nvCxnSpPr>
      <xdr:spPr>
        <a:xfrm flipV="1">
          <a:off x="8750300" y="16652118"/>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162423</xdr:rowOff>
    </xdr:from>
    <xdr:to>
      <xdr:col>12</xdr:col>
      <xdr:colOff>511175</xdr:colOff>
      <xdr:row>97</xdr:row>
      <xdr:rowOff>36601</xdr:rowOff>
    </xdr:to>
    <xdr:cxnSp macro="">
      <xdr:nvCxnSpPr>
        <xdr:cNvPr id="469" name="直線コネクタ 468"/>
        <xdr:cNvCxnSpPr/>
      </xdr:nvCxnSpPr>
      <xdr:spPr>
        <a:xfrm>
          <a:off x="7861300" y="16450173"/>
          <a:ext cx="889000" cy="2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9461</xdr:rowOff>
    </xdr:from>
    <xdr:to>
      <xdr:col>12</xdr:col>
      <xdr:colOff>561975</xdr:colOff>
      <xdr:row>96</xdr:row>
      <xdr:rowOff>111061</xdr:rowOff>
    </xdr:to>
    <xdr:sp macro="" textlink="">
      <xdr:nvSpPr>
        <xdr:cNvPr id="470" name="フローチャート : 判断 469"/>
        <xdr:cNvSpPr/>
      </xdr:nvSpPr>
      <xdr:spPr>
        <a:xfrm>
          <a:off x="8699500" y="1646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127588</xdr:rowOff>
    </xdr:from>
    <xdr:ext cx="534377" cy="259045"/>
    <xdr:sp macro="" textlink="">
      <xdr:nvSpPr>
        <xdr:cNvPr id="471" name="テキスト ボックス 470"/>
        <xdr:cNvSpPr txBox="1"/>
      </xdr:nvSpPr>
      <xdr:spPr>
        <a:xfrm>
          <a:off x="8483111" y="162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162423</xdr:rowOff>
    </xdr:from>
    <xdr:to>
      <xdr:col>11</xdr:col>
      <xdr:colOff>307975</xdr:colOff>
      <xdr:row>96</xdr:row>
      <xdr:rowOff>75074</xdr:rowOff>
    </xdr:to>
    <xdr:cxnSp macro="">
      <xdr:nvCxnSpPr>
        <xdr:cNvPr id="472" name="直線コネクタ 471"/>
        <xdr:cNvCxnSpPr/>
      </xdr:nvCxnSpPr>
      <xdr:spPr>
        <a:xfrm flipV="1">
          <a:off x="6972300" y="16450173"/>
          <a:ext cx="889000" cy="8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118183</xdr:rowOff>
    </xdr:from>
    <xdr:to>
      <xdr:col>11</xdr:col>
      <xdr:colOff>358775</xdr:colOff>
      <xdr:row>96</xdr:row>
      <xdr:rowOff>48333</xdr:rowOff>
    </xdr:to>
    <xdr:sp macro="" textlink="">
      <xdr:nvSpPr>
        <xdr:cNvPr id="473" name="フローチャート : 判断 472"/>
        <xdr:cNvSpPr/>
      </xdr:nvSpPr>
      <xdr:spPr>
        <a:xfrm>
          <a:off x="7810500" y="1640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39460</xdr:rowOff>
    </xdr:from>
    <xdr:ext cx="534377" cy="259045"/>
    <xdr:sp macro="" textlink="">
      <xdr:nvSpPr>
        <xdr:cNvPr id="474" name="テキスト ボックス 473"/>
        <xdr:cNvSpPr txBox="1"/>
      </xdr:nvSpPr>
      <xdr:spPr>
        <a:xfrm>
          <a:off x="7594111" y="164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45512</xdr:rowOff>
    </xdr:from>
    <xdr:to>
      <xdr:col>10</xdr:col>
      <xdr:colOff>155575</xdr:colOff>
      <xdr:row>96</xdr:row>
      <xdr:rowOff>147112</xdr:rowOff>
    </xdr:to>
    <xdr:sp macro="" textlink="">
      <xdr:nvSpPr>
        <xdr:cNvPr id="475" name="フローチャート : 判断 474"/>
        <xdr:cNvSpPr/>
      </xdr:nvSpPr>
      <xdr:spPr>
        <a:xfrm>
          <a:off x="6921500" y="165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138239</xdr:rowOff>
    </xdr:from>
    <xdr:ext cx="534377" cy="259045"/>
    <xdr:sp macro="" textlink="">
      <xdr:nvSpPr>
        <xdr:cNvPr id="476" name="テキスト ボックス 475"/>
        <xdr:cNvSpPr txBox="1"/>
      </xdr:nvSpPr>
      <xdr:spPr>
        <a:xfrm>
          <a:off x="6705111" y="165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98365</xdr:rowOff>
    </xdr:from>
    <xdr:to>
      <xdr:col>15</xdr:col>
      <xdr:colOff>231775</xdr:colOff>
      <xdr:row>97</xdr:row>
      <xdr:rowOff>28515</xdr:rowOff>
    </xdr:to>
    <xdr:sp macro="" textlink="">
      <xdr:nvSpPr>
        <xdr:cNvPr id="482" name="円/楕円 481"/>
        <xdr:cNvSpPr/>
      </xdr:nvSpPr>
      <xdr:spPr>
        <a:xfrm>
          <a:off x="10426700" y="165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76792</xdr:rowOff>
    </xdr:from>
    <xdr:ext cx="534377" cy="259045"/>
    <xdr:sp macro="" textlink="">
      <xdr:nvSpPr>
        <xdr:cNvPr id="483" name="土木費該当値テキスト"/>
        <xdr:cNvSpPr txBox="1"/>
      </xdr:nvSpPr>
      <xdr:spPr>
        <a:xfrm>
          <a:off x="10528300" y="165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34,586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142118</xdr:rowOff>
    </xdr:from>
    <xdr:to>
      <xdr:col>14</xdr:col>
      <xdr:colOff>79375</xdr:colOff>
      <xdr:row>97</xdr:row>
      <xdr:rowOff>72268</xdr:rowOff>
    </xdr:to>
    <xdr:sp macro="" textlink="">
      <xdr:nvSpPr>
        <xdr:cNvPr id="484" name="円/楕円 483"/>
        <xdr:cNvSpPr/>
      </xdr:nvSpPr>
      <xdr:spPr>
        <a:xfrm>
          <a:off x="9588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63395</xdr:rowOff>
    </xdr:from>
    <xdr:ext cx="534377" cy="259045"/>
    <xdr:sp macro="" textlink="">
      <xdr:nvSpPr>
        <xdr:cNvPr id="485" name="テキスト ボックス 484"/>
        <xdr:cNvSpPr txBox="1"/>
      </xdr:nvSpPr>
      <xdr:spPr>
        <a:xfrm>
          <a:off x="9372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157251</xdr:rowOff>
    </xdr:from>
    <xdr:to>
      <xdr:col>12</xdr:col>
      <xdr:colOff>561975</xdr:colOff>
      <xdr:row>97</xdr:row>
      <xdr:rowOff>87401</xdr:rowOff>
    </xdr:to>
    <xdr:sp macro="" textlink="">
      <xdr:nvSpPr>
        <xdr:cNvPr id="486" name="円/楕円 485"/>
        <xdr:cNvSpPr/>
      </xdr:nvSpPr>
      <xdr:spPr>
        <a:xfrm>
          <a:off x="8699500" y="166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78528</xdr:rowOff>
    </xdr:from>
    <xdr:ext cx="534377" cy="259045"/>
    <xdr:sp macro="" textlink="">
      <xdr:nvSpPr>
        <xdr:cNvPr id="487" name="テキスト ボックス 486"/>
        <xdr:cNvSpPr txBox="1"/>
      </xdr:nvSpPr>
      <xdr:spPr>
        <a:xfrm>
          <a:off x="8483111" y="167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111623</xdr:rowOff>
    </xdr:from>
    <xdr:to>
      <xdr:col>11</xdr:col>
      <xdr:colOff>358775</xdr:colOff>
      <xdr:row>96</xdr:row>
      <xdr:rowOff>41773</xdr:rowOff>
    </xdr:to>
    <xdr:sp macro="" textlink="">
      <xdr:nvSpPr>
        <xdr:cNvPr id="488" name="円/楕円 487"/>
        <xdr:cNvSpPr/>
      </xdr:nvSpPr>
      <xdr:spPr>
        <a:xfrm>
          <a:off x="7810500" y="163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58300</xdr:rowOff>
    </xdr:from>
    <xdr:ext cx="534377" cy="259045"/>
    <xdr:sp macro="" textlink="">
      <xdr:nvSpPr>
        <xdr:cNvPr id="489" name="テキスト ボックス 488"/>
        <xdr:cNvSpPr txBox="1"/>
      </xdr:nvSpPr>
      <xdr:spPr>
        <a:xfrm>
          <a:off x="7594111" y="1617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24274</xdr:rowOff>
    </xdr:from>
    <xdr:to>
      <xdr:col>10</xdr:col>
      <xdr:colOff>155575</xdr:colOff>
      <xdr:row>96</xdr:row>
      <xdr:rowOff>125874</xdr:rowOff>
    </xdr:to>
    <xdr:sp macro="" textlink="">
      <xdr:nvSpPr>
        <xdr:cNvPr id="490" name="円/楕円 489"/>
        <xdr:cNvSpPr/>
      </xdr:nvSpPr>
      <xdr:spPr>
        <a:xfrm>
          <a:off x="6921500" y="164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142401</xdr:rowOff>
    </xdr:from>
    <xdr:ext cx="534377" cy="259045"/>
    <xdr:sp macro="" textlink="">
      <xdr:nvSpPr>
        <xdr:cNvPr id="491" name="テキスト ボックス 490"/>
        <xdr:cNvSpPr txBox="1"/>
      </xdr:nvSpPr>
      <xdr:spPr>
        <a:xfrm>
          <a:off x="6705111" y="162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6197</xdr:rowOff>
    </xdr:from>
    <xdr:to>
      <xdr:col>23</xdr:col>
      <xdr:colOff>517525</xdr:colOff>
      <xdr:row>38</xdr:row>
      <xdr:rowOff>6312</xdr:rowOff>
    </xdr:to>
    <xdr:cxnSp macro="">
      <xdr:nvCxnSpPr>
        <xdr:cNvPr id="521" name="直線コネクタ 520"/>
        <xdr:cNvCxnSpPr/>
      </xdr:nvCxnSpPr>
      <xdr:spPr>
        <a:xfrm>
          <a:off x="15481300" y="652129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6197</xdr:rowOff>
    </xdr:from>
    <xdr:to>
      <xdr:col>22</xdr:col>
      <xdr:colOff>365125</xdr:colOff>
      <xdr:row>38</xdr:row>
      <xdr:rowOff>43764</xdr:rowOff>
    </xdr:to>
    <xdr:cxnSp macro="">
      <xdr:nvCxnSpPr>
        <xdr:cNvPr id="524" name="直線コネクタ 523"/>
        <xdr:cNvCxnSpPr/>
      </xdr:nvCxnSpPr>
      <xdr:spPr>
        <a:xfrm flipV="1">
          <a:off x="14592300" y="6521297"/>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43764</xdr:rowOff>
    </xdr:from>
    <xdr:to>
      <xdr:col>21</xdr:col>
      <xdr:colOff>161925</xdr:colOff>
      <xdr:row>38</xdr:row>
      <xdr:rowOff>97104</xdr:rowOff>
    </xdr:to>
    <xdr:cxnSp macro="">
      <xdr:nvCxnSpPr>
        <xdr:cNvPr id="527" name="直線コネクタ 526"/>
        <xdr:cNvCxnSpPr/>
      </xdr:nvCxnSpPr>
      <xdr:spPr>
        <a:xfrm flipV="1">
          <a:off x="13703300" y="655886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143764</xdr:rowOff>
    </xdr:from>
    <xdr:to>
      <xdr:col>21</xdr:col>
      <xdr:colOff>212725</xdr:colOff>
      <xdr:row>37</xdr:row>
      <xdr:rowOff>73914</xdr:rowOff>
    </xdr:to>
    <xdr:sp macro="" textlink="">
      <xdr:nvSpPr>
        <xdr:cNvPr id="528" name="フローチャート : 判断 527"/>
        <xdr:cNvSpPr/>
      </xdr:nvSpPr>
      <xdr:spPr>
        <a:xfrm>
          <a:off x="14541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90441</xdr:rowOff>
    </xdr:from>
    <xdr:ext cx="534377" cy="259045"/>
    <xdr:sp macro="" textlink="">
      <xdr:nvSpPr>
        <xdr:cNvPr id="529" name="テキスト ボックス 528"/>
        <xdr:cNvSpPr txBox="1"/>
      </xdr:nvSpPr>
      <xdr:spPr>
        <a:xfrm>
          <a:off x="14325111" y="60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76111</xdr:rowOff>
    </xdr:from>
    <xdr:to>
      <xdr:col>19</xdr:col>
      <xdr:colOff>644525</xdr:colOff>
      <xdr:row>38</xdr:row>
      <xdr:rowOff>97104</xdr:rowOff>
    </xdr:to>
    <xdr:cxnSp macro="">
      <xdr:nvCxnSpPr>
        <xdr:cNvPr id="530" name="直線コネクタ 529"/>
        <xdr:cNvCxnSpPr/>
      </xdr:nvCxnSpPr>
      <xdr:spPr>
        <a:xfrm>
          <a:off x="12814300" y="659121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40665</xdr:rowOff>
    </xdr:from>
    <xdr:to>
      <xdr:col>20</xdr:col>
      <xdr:colOff>9525</xdr:colOff>
      <xdr:row>35</xdr:row>
      <xdr:rowOff>142265</xdr:rowOff>
    </xdr:to>
    <xdr:sp macro="" textlink="">
      <xdr:nvSpPr>
        <xdr:cNvPr id="531" name="フローチャート : 判断 530"/>
        <xdr:cNvSpPr/>
      </xdr:nvSpPr>
      <xdr:spPr>
        <a:xfrm>
          <a:off x="13652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158792</xdr:rowOff>
    </xdr:from>
    <xdr:ext cx="534377" cy="259045"/>
    <xdr:sp macro="" textlink="">
      <xdr:nvSpPr>
        <xdr:cNvPr id="532" name="テキスト ボックス 531"/>
        <xdr:cNvSpPr txBox="1"/>
      </xdr:nvSpPr>
      <xdr:spPr>
        <a:xfrm>
          <a:off x="13436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82614</xdr:rowOff>
    </xdr:from>
    <xdr:to>
      <xdr:col>18</xdr:col>
      <xdr:colOff>492125</xdr:colOff>
      <xdr:row>38</xdr:row>
      <xdr:rowOff>12764</xdr:rowOff>
    </xdr:to>
    <xdr:sp macro="" textlink="">
      <xdr:nvSpPr>
        <xdr:cNvPr id="533" name="フローチャート : 判断 532"/>
        <xdr:cNvSpPr/>
      </xdr:nvSpPr>
      <xdr:spPr>
        <a:xfrm>
          <a:off x="12763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29291</xdr:rowOff>
    </xdr:from>
    <xdr:ext cx="534377" cy="259045"/>
    <xdr:sp macro="" textlink="">
      <xdr:nvSpPr>
        <xdr:cNvPr id="534" name="テキスト ボックス 533"/>
        <xdr:cNvSpPr txBox="1"/>
      </xdr:nvSpPr>
      <xdr:spPr>
        <a:xfrm>
          <a:off x="12547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126962</xdr:rowOff>
    </xdr:from>
    <xdr:to>
      <xdr:col>23</xdr:col>
      <xdr:colOff>568325</xdr:colOff>
      <xdr:row>38</xdr:row>
      <xdr:rowOff>57112</xdr:rowOff>
    </xdr:to>
    <xdr:sp macro="" textlink="">
      <xdr:nvSpPr>
        <xdr:cNvPr id="540" name="円/楕円 539"/>
        <xdr:cNvSpPr/>
      </xdr:nvSpPr>
      <xdr:spPr>
        <a:xfrm>
          <a:off x="16268700" y="64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41889</xdr:rowOff>
    </xdr:from>
    <xdr:ext cx="534377" cy="259045"/>
    <xdr:sp macro="" textlink="">
      <xdr:nvSpPr>
        <xdr:cNvPr id="541" name="消防費該当値テキスト"/>
        <xdr:cNvSpPr txBox="1"/>
      </xdr:nvSpPr>
      <xdr:spPr>
        <a:xfrm>
          <a:off x="16370300" y="63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126848</xdr:rowOff>
    </xdr:from>
    <xdr:to>
      <xdr:col>22</xdr:col>
      <xdr:colOff>415925</xdr:colOff>
      <xdr:row>38</xdr:row>
      <xdr:rowOff>56998</xdr:rowOff>
    </xdr:to>
    <xdr:sp macro="" textlink="">
      <xdr:nvSpPr>
        <xdr:cNvPr id="542" name="円/楕円 541"/>
        <xdr:cNvSpPr/>
      </xdr:nvSpPr>
      <xdr:spPr>
        <a:xfrm>
          <a:off x="15430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48124</xdr:rowOff>
    </xdr:from>
    <xdr:ext cx="534377" cy="259045"/>
    <xdr:sp macro="" textlink="">
      <xdr:nvSpPr>
        <xdr:cNvPr id="543" name="テキスト ボックス 542"/>
        <xdr:cNvSpPr txBox="1"/>
      </xdr:nvSpPr>
      <xdr:spPr>
        <a:xfrm>
          <a:off x="15214111" y="65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164414</xdr:rowOff>
    </xdr:from>
    <xdr:to>
      <xdr:col>21</xdr:col>
      <xdr:colOff>212725</xdr:colOff>
      <xdr:row>38</xdr:row>
      <xdr:rowOff>94564</xdr:rowOff>
    </xdr:to>
    <xdr:sp macro="" textlink="">
      <xdr:nvSpPr>
        <xdr:cNvPr id="544" name="円/楕円 543"/>
        <xdr:cNvSpPr/>
      </xdr:nvSpPr>
      <xdr:spPr>
        <a:xfrm>
          <a:off x="14541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85691</xdr:rowOff>
    </xdr:from>
    <xdr:ext cx="534377" cy="259045"/>
    <xdr:sp macro="" textlink="">
      <xdr:nvSpPr>
        <xdr:cNvPr id="545" name="テキスト ボックス 544"/>
        <xdr:cNvSpPr txBox="1"/>
      </xdr:nvSpPr>
      <xdr:spPr>
        <a:xfrm>
          <a:off x="14325111" y="6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46304</xdr:rowOff>
    </xdr:from>
    <xdr:to>
      <xdr:col>20</xdr:col>
      <xdr:colOff>9525</xdr:colOff>
      <xdr:row>38</xdr:row>
      <xdr:rowOff>147904</xdr:rowOff>
    </xdr:to>
    <xdr:sp macro="" textlink="">
      <xdr:nvSpPr>
        <xdr:cNvPr id="546" name="円/楕円 545"/>
        <xdr:cNvSpPr/>
      </xdr:nvSpPr>
      <xdr:spPr>
        <a:xfrm>
          <a:off x="13652500" y="65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139031</xdr:rowOff>
    </xdr:from>
    <xdr:ext cx="534377" cy="259045"/>
    <xdr:sp macro="" textlink="">
      <xdr:nvSpPr>
        <xdr:cNvPr id="547" name="テキスト ボックス 546"/>
        <xdr:cNvSpPr txBox="1"/>
      </xdr:nvSpPr>
      <xdr:spPr>
        <a:xfrm>
          <a:off x="13436111" y="665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25311</xdr:rowOff>
    </xdr:from>
    <xdr:to>
      <xdr:col>18</xdr:col>
      <xdr:colOff>492125</xdr:colOff>
      <xdr:row>38</xdr:row>
      <xdr:rowOff>126911</xdr:rowOff>
    </xdr:to>
    <xdr:sp macro="" textlink="">
      <xdr:nvSpPr>
        <xdr:cNvPr id="548" name="円/楕円 547"/>
        <xdr:cNvSpPr/>
      </xdr:nvSpPr>
      <xdr:spPr>
        <a:xfrm>
          <a:off x="12763500" y="65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118038</xdr:rowOff>
    </xdr:from>
    <xdr:ext cx="534377" cy="259045"/>
    <xdr:sp macro="" textlink="">
      <xdr:nvSpPr>
        <xdr:cNvPr id="549" name="テキスト ボックス 548"/>
        <xdr:cNvSpPr txBox="1"/>
      </xdr:nvSpPr>
      <xdr:spPr>
        <a:xfrm>
          <a:off x="12547111" y="663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58579</xdr:rowOff>
    </xdr:from>
    <xdr:to>
      <xdr:col>23</xdr:col>
      <xdr:colOff>517525</xdr:colOff>
      <xdr:row>55</xdr:row>
      <xdr:rowOff>107206</xdr:rowOff>
    </xdr:to>
    <xdr:cxnSp macro="">
      <xdr:nvCxnSpPr>
        <xdr:cNvPr id="581" name="直線コネクタ 580"/>
        <xdr:cNvCxnSpPr/>
      </xdr:nvCxnSpPr>
      <xdr:spPr>
        <a:xfrm>
          <a:off x="15481300" y="9488329"/>
          <a:ext cx="8382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145121</xdr:rowOff>
    </xdr:from>
    <xdr:to>
      <xdr:col>22</xdr:col>
      <xdr:colOff>365125</xdr:colOff>
      <xdr:row>55</xdr:row>
      <xdr:rowOff>58579</xdr:rowOff>
    </xdr:to>
    <xdr:cxnSp macro="">
      <xdr:nvCxnSpPr>
        <xdr:cNvPr id="584" name="直線コネクタ 583"/>
        <xdr:cNvCxnSpPr/>
      </xdr:nvCxnSpPr>
      <xdr:spPr>
        <a:xfrm>
          <a:off x="14592300" y="940342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6" name="テキスト ボックス 585"/>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165973</xdr:rowOff>
    </xdr:from>
    <xdr:to>
      <xdr:col>21</xdr:col>
      <xdr:colOff>161925</xdr:colOff>
      <xdr:row>54</xdr:row>
      <xdr:rowOff>145121</xdr:rowOff>
    </xdr:to>
    <xdr:cxnSp macro="">
      <xdr:nvCxnSpPr>
        <xdr:cNvPr id="587" name="直線コネクタ 586"/>
        <xdr:cNvCxnSpPr/>
      </xdr:nvCxnSpPr>
      <xdr:spPr>
        <a:xfrm>
          <a:off x="13703300" y="9081373"/>
          <a:ext cx="889000" cy="3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13984</xdr:rowOff>
    </xdr:from>
    <xdr:to>
      <xdr:col>21</xdr:col>
      <xdr:colOff>212725</xdr:colOff>
      <xdr:row>56</xdr:row>
      <xdr:rowOff>115584</xdr:rowOff>
    </xdr:to>
    <xdr:sp macro="" textlink="">
      <xdr:nvSpPr>
        <xdr:cNvPr id="588" name="フローチャート : 判断 587"/>
        <xdr:cNvSpPr/>
      </xdr:nvSpPr>
      <xdr:spPr>
        <a:xfrm>
          <a:off x="14541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106711</xdr:rowOff>
    </xdr:from>
    <xdr:ext cx="534377" cy="259045"/>
    <xdr:sp macro="" textlink="">
      <xdr:nvSpPr>
        <xdr:cNvPr id="589" name="テキスト ボックス 588"/>
        <xdr:cNvSpPr txBox="1"/>
      </xdr:nvSpPr>
      <xdr:spPr>
        <a:xfrm>
          <a:off x="14325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165973</xdr:rowOff>
    </xdr:from>
    <xdr:to>
      <xdr:col>19</xdr:col>
      <xdr:colOff>644525</xdr:colOff>
      <xdr:row>54</xdr:row>
      <xdr:rowOff>115484</xdr:rowOff>
    </xdr:to>
    <xdr:cxnSp macro="">
      <xdr:nvCxnSpPr>
        <xdr:cNvPr id="590" name="直線コネクタ 589"/>
        <xdr:cNvCxnSpPr/>
      </xdr:nvCxnSpPr>
      <xdr:spPr>
        <a:xfrm flipV="1">
          <a:off x="12814300" y="9081373"/>
          <a:ext cx="889000" cy="29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14050</xdr:rowOff>
    </xdr:from>
    <xdr:to>
      <xdr:col>20</xdr:col>
      <xdr:colOff>9525</xdr:colOff>
      <xdr:row>56</xdr:row>
      <xdr:rowOff>115650</xdr:rowOff>
    </xdr:to>
    <xdr:sp macro="" textlink="">
      <xdr:nvSpPr>
        <xdr:cNvPr id="591" name="フローチャート : 判断 590"/>
        <xdr:cNvSpPr/>
      </xdr:nvSpPr>
      <xdr:spPr>
        <a:xfrm>
          <a:off x="13652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106777</xdr:rowOff>
    </xdr:from>
    <xdr:ext cx="534377" cy="259045"/>
    <xdr:sp macro="" textlink="">
      <xdr:nvSpPr>
        <xdr:cNvPr id="592" name="テキスト ボックス 591"/>
        <xdr:cNvSpPr txBox="1"/>
      </xdr:nvSpPr>
      <xdr:spPr>
        <a:xfrm>
          <a:off x="13436111" y="97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85732</xdr:rowOff>
    </xdr:from>
    <xdr:to>
      <xdr:col>18</xdr:col>
      <xdr:colOff>492125</xdr:colOff>
      <xdr:row>57</xdr:row>
      <xdr:rowOff>15882</xdr:rowOff>
    </xdr:to>
    <xdr:sp macro="" textlink="">
      <xdr:nvSpPr>
        <xdr:cNvPr id="593" name="フローチャート : 判断 592"/>
        <xdr:cNvSpPr/>
      </xdr:nvSpPr>
      <xdr:spPr>
        <a:xfrm>
          <a:off x="12763500" y="968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7009</xdr:rowOff>
    </xdr:from>
    <xdr:ext cx="534377" cy="259045"/>
    <xdr:sp macro="" textlink="">
      <xdr:nvSpPr>
        <xdr:cNvPr id="594" name="テキスト ボックス 593"/>
        <xdr:cNvSpPr txBox="1"/>
      </xdr:nvSpPr>
      <xdr:spPr>
        <a:xfrm>
          <a:off x="12547111" y="977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56406</xdr:rowOff>
    </xdr:from>
    <xdr:to>
      <xdr:col>23</xdr:col>
      <xdr:colOff>568325</xdr:colOff>
      <xdr:row>55</xdr:row>
      <xdr:rowOff>158006</xdr:rowOff>
    </xdr:to>
    <xdr:sp macro="" textlink="">
      <xdr:nvSpPr>
        <xdr:cNvPr id="600" name="円/楕円 599"/>
        <xdr:cNvSpPr/>
      </xdr:nvSpPr>
      <xdr:spPr>
        <a:xfrm>
          <a:off x="16268700" y="94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79283</xdr:rowOff>
    </xdr:from>
    <xdr:ext cx="534377" cy="259045"/>
    <xdr:sp macro="" textlink="">
      <xdr:nvSpPr>
        <xdr:cNvPr id="601" name="教育費該当値テキスト"/>
        <xdr:cNvSpPr txBox="1"/>
      </xdr:nvSpPr>
      <xdr:spPr>
        <a:xfrm>
          <a:off x="16370300" y="93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7779</xdr:rowOff>
    </xdr:from>
    <xdr:to>
      <xdr:col>22</xdr:col>
      <xdr:colOff>415925</xdr:colOff>
      <xdr:row>55</xdr:row>
      <xdr:rowOff>109379</xdr:rowOff>
    </xdr:to>
    <xdr:sp macro="" textlink="">
      <xdr:nvSpPr>
        <xdr:cNvPr id="602" name="円/楕円 601"/>
        <xdr:cNvSpPr/>
      </xdr:nvSpPr>
      <xdr:spPr>
        <a:xfrm>
          <a:off x="15430500" y="94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125906</xdr:rowOff>
    </xdr:from>
    <xdr:ext cx="534377" cy="259045"/>
    <xdr:sp macro="" textlink="">
      <xdr:nvSpPr>
        <xdr:cNvPr id="603" name="テキスト ボックス 602"/>
        <xdr:cNvSpPr txBox="1"/>
      </xdr:nvSpPr>
      <xdr:spPr>
        <a:xfrm>
          <a:off x="15214111" y="92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94321</xdr:rowOff>
    </xdr:from>
    <xdr:to>
      <xdr:col>21</xdr:col>
      <xdr:colOff>212725</xdr:colOff>
      <xdr:row>55</xdr:row>
      <xdr:rowOff>24471</xdr:rowOff>
    </xdr:to>
    <xdr:sp macro="" textlink="">
      <xdr:nvSpPr>
        <xdr:cNvPr id="604" name="円/楕円 603"/>
        <xdr:cNvSpPr/>
      </xdr:nvSpPr>
      <xdr:spPr>
        <a:xfrm>
          <a:off x="14541500" y="93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40998</xdr:rowOff>
    </xdr:from>
    <xdr:ext cx="534377" cy="259045"/>
    <xdr:sp macro="" textlink="">
      <xdr:nvSpPr>
        <xdr:cNvPr id="605" name="テキスト ボックス 604"/>
        <xdr:cNvSpPr txBox="1"/>
      </xdr:nvSpPr>
      <xdr:spPr>
        <a:xfrm>
          <a:off x="14325111" y="91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69,668</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115173</xdr:rowOff>
    </xdr:from>
    <xdr:to>
      <xdr:col>20</xdr:col>
      <xdr:colOff>9525</xdr:colOff>
      <xdr:row>53</xdr:row>
      <xdr:rowOff>45323</xdr:rowOff>
    </xdr:to>
    <xdr:sp macro="" textlink="">
      <xdr:nvSpPr>
        <xdr:cNvPr id="606" name="円/楕円 605"/>
        <xdr:cNvSpPr/>
      </xdr:nvSpPr>
      <xdr:spPr>
        <a:xfrm>
          <a:off x="13652500" y="90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61850</xdr:rowOff>
    </xdr:from>
    <xdr:ext cx="534377" cy="259045"/>
    <xdr:sp macro="" textlink="">
      <xdr:nvSpPr>
        <xdr:cNvPr id="607" name="テキスト ボックス 606"/>
        <xdr:cNvSpPr txBox="1"/>
      </xdr:nvSpPr>
      <xdr:spPr>
        <a:xfrm>
          <a:off x="13436111" y="880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64684</xdr:rowOff>
    </xdr:from>
    <xdr:to>
      <xdr:col>18</xdr:col>
      <xdr:colOff>492125</xdr:colOff>
      <xdr:row>54</xdr:row>
      <xdr:rowOff>166284</xdr:rowOff>
    </xdr:to>
    <xdr:sp macro="" textlink="">
      <xdr:nvSpPr>
        <xdr:cNvPr id="608" name="円/楕円 607"/>
        <xdr:cNvSpPr/>
      </xdr:nvSpPr>
      <xdr:spPr>
        <a:xfrm>
          <a:off x="12763500" y="93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11361</xdr:rowOff>
    </xdr:from>
    <xdr:ext cx="534377" cy="259045"/>
    <xdr:sp macro="" textlink="">
      <xdr:nvSpPr>
        <xdr:cNvPr id="609" name="テキスト ボックス 608"/>
        <xdr:cNvSpPr txBox="1"/>
      </xdr:nvSpPr>
      <xdr:spPr>
        <a:xfrm>
          <a:off x="12547111" y="90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25552</xdr:rowOff>
    </xdr:from>
    <xdr:to>
      <xdr:col>23</xdr:col>
      <xdr:colOff>517525</xdr:colOff>
      <xdr:row>79</xdr:row>
      <xdr:rowOff>44450</xdr:rowOff>
    </xdr:to>
    <xdr:cxnSp macro="">
      <xdr:nvCxnSpPr>
        <xdr:cNvPr id="638" name="直線コネクタ 637"/>
        <xdr:cNvCxnSpPr/>
      </xdr:nvCxnSpPr>
      <xdr:spPr>
        <a:xfrm>
          <a:off x="15481300" y="13570102"/>
          <a:ext cx="8382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89484</xdr:rowOff>
    </xdr:from>
    <xdr:to>
      <xdr:col>22</xdr:col>
      <xdr:colOff>365125</xdr:colOff>
      <xdr:row>79</xdr:row>
      <xdr:rowOff>25552</xdr:rowOff>
    </xdr:to>
    <xdr:cxnSp macro="">
      <xdr:nvCxnSpPr>
        <xdr:cNvPr id="641" name="直線コネクタ 640"/>
        <xdr:cNvCxnSpPr/>
      </xdr:nvCxnSpPr>
      <xdr:spPr>
        <a:xfrm>
          <a:off x="14592300" y="13462584"/>
          <a:ext cx="889000" cy="1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39954</xdr:rowOff>
    </xdr:from>
    <xdr:to>
      <xdr:col>21</xdr:col>
      <xdr:colOff>161925</xdr:colOff>
      <xdr:row>78</xdr:row>
      <xdr:rowOff>89484</xdr:rowOff>
    </xdr:to>
    <xdr:cxnSp macro="">
      <xdr:nvCxnSpPr>
        <xdr:cNvPr id="644" name="直線コネクタ 643"/>
        <xdr:cNvCxnSpPr/>
      </xdr:nvCxnSpPr>
      <xdr:spPr>
        <a:xfrm>
          <a:off x="13703300" y="13413054"/>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112979</xdr:rowOff>
    </xdr:from>
    <xdr:to>
      <xdr:col>21</xdr:col>
      <xdr:colOff>212725</xdr:colOff>
      <xdr:row>79</xdr:row>
      <xdr:rowOff>43129</xdr:rowOff>
    </xdr:to>
    <xdr:sp macro="" textlink="">
      <xdr:nvSpPr>
        <xdr:cNvPr id="645" name="フローチャート : 判断 644"/>
        <xdr:cNvSpPr/>
      </xdr:nvSpPr>
      <xdr:spPr>
        <a:xfrm>
          <a:off x="14541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34256</xdr:rowOff>
    </xdr:from>
    <xdr:ext cx="378565" cy="259045"/>
    <xdr:sp macro="" textlink="">
      <xdr:nvSpPr>
        <xdr:cNvPr id="646" name="テキスト ボックス 645"/>
        <xdr:cNvSpPr txBox="1"/>
      </xdr:nvSpPr>
      <xdr:spPr>
        <a:xfrm>
          <a:off x="14403017" y="13578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39954</xdr:rowOff>
    </xdr:from>
    <xdr:to>
      <xdr:col>19</xdr:col>
      <xdr:colOff>644525</xdr:colOff>
      <xdr:row>78</xdr:row>
      <xdr:rowOff>66624</xdr:rowOff>
    </xdr:to>
    <xdr:cxnSp macro="">
      <xdr:nvCxnSpPr>
        <xdr:cNvPr id="647" name="直線コネクタ 646"/>
        <xdr:cNvCxnSpPr/>
      </xdr:nvCxnSpPr>
      <xdr:spPr>
        <a:xfrm flipV="1">
          <a:off x="12814300" y="1341305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95834</xdr:rowOff>
    </xdr:from>
    <xdr:to>
      <xdr:col>20</xdr:col>
      <xdr:colOff>9525</xdr:colOff>
      <xdr:row>79</xdr:row>
      <xdr:rowOff>25984</xdr:rowOff>
    </xdr:to>
    <xdr:sp macro="" textlink="">
      <xdr:nvSpPr>
        <xdr:cNvPr id="648" name="フローチャート : 判断 647"/>
        <xdr:cNvSpPr/>
      </xdr:nvSpPr>
      <xdr:spPr>
        <a:xfrm>
          <a:off x="13652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17111</xdr:rowOff>
    </xdr:from>
    <xdr:ext cx="378565" cy="259045"/>
    <xdr:sp macro="" textlink="">
      <xdr:nvSpPr>
        <xdr:cNvPr id="649" name="テキスト ボックス 648"/>
        <xdr:cNvSpPr txBox="1"/>
      </xdr:nvSpPr>
      <xdr:spPr>
        <a:xfrm>
          <a:off x="13514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13309</xdr:rowOff>
    </xdr:from>
    <xdr:to>
      <xdr:col>18</xdr:col>
      <xdr:colOff>492125</xdr:colOff>
      <xdr:row>78</xdr:row>
      <xdr:rowOff>114909</xdr:rowOff>
    </xdr:to>
    <xdr:sp macro="" textlink="">
      <xdr:nvSpPr>
        <xdr:cNvPr id="650" name="フローチャート : 判断 649"/>
        <xdr:cNvSpPr/>
      </xdr:nvSpPr>
      <xdr:spPr>
        <a:xfrm>
          <a:off x="12763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131436</xdr:rowOff>
    </xdr:from>
    <xdr:ext cx="469744" cy="259045"/>
    <xdr:sp macro="" textlink="">
      <xdr:nvSpPr>
        <xdr:cNvPr id="651" name="テキスト ボックス 650"/>
        <xdr:cNvSpPr txBox="1"/>
      </xdr:nvSpPr>
      <xdr:spPr>
        <a:xfrm>
          <a:off x="12579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146202</xdr:rowOff>
    </xdr:from>
    <xdr:to>
      <xdr:col>22</xdr:col>
      <xdr:colOff>415925</xdr:colOff>
      <xdr:row>79</xdr:row>
      <xdr:rowOff>76352</xdr:rowOff>
    </xdr:to>
    <xdr:sp macro="" textlink="">
      <xdr:nvSpPr>
        <xdr:cNvPr id="659" name="円/楕円 658"/>
        <xdr:cNvSpPr/>
      </xdr:nvSpPr>
      <xdr:spPr>
        <a:xfrm>
          <a:off x="15430500" y="135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67479</xdr:rowOff>
    </xdr:from>
    <xdr:ext cx="378565" cy="259045"/>
    <xdr:sp macro="" textlink="">
      <xdr:nvSpPr>
        <xdr:cNvPr id="660" name="テキスト ボックス 659"/>
        <xdr:cNvSpPr txBox="1"/>
      </xdr:nvSpPr>
      <xdr:spPr>
        <a:xfrm>
          <a:off x="15292017" y="1361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38684</xdr:rowOff>
    </xdr:from>
    <xdr:to>
      <xdr:col>21</xdr:col>
      <xdr:colOff>212725</xdr:colOff>
      <xdr:row>78</xdr:row>
      <xdr:rowOff>140284</xdr:rowOff>
    </xdr:to>
    <xdr:sp macro="" textlink="">
      <xdr:nvSpPr>
        <xdr:cNvPr id="661" name="円/楕円 660"/>
        <xdr:cNvSpPr/>
      </xdr:nvSpPr>
      <xdr:spPr>
        <a:xfrm>
          <a:off x="14541500" y="134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156811</xdr:rowOff>
    </xdr:from>
    <xdr:ext cx="469744" cy="259045"/>
    <xdr:sp macro="" textlink="">
      <xdr:nvSpPr>
        <xdr:cNvPr id="662" name="テキスト ボックス 661"/>
        <xdr:cNvSpPr txBox="1"/>
      </xdr:nvSpPr>
      <xdr:spPr>
        <a:xfrm>
          <a:off x="14357427" y="1318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160604</xdr:rowOff>
    </xdr:from>
    <xdr:to>
      <xdr:col>20</xdr:col>
      <xdr:colOff>9525</xdr:colOff>
      <xdr:row>78</xdr:row>
      <xdr:rowOff>90754</xdr:rowOff>
    </xdr:to>
    <xdr:sp macro="" textlink="">
      <xdr:nvSpPr>
        <xdr:cNvPr id="663" name="円/楕円 662"/>
        <xdr:cNvSpPr/>
      </xdr:nvSpPr>
      <xdr:spPr>
        <a:xfrm>
          <a:off x="13652500" y="133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107281</xdr:rowOff>
    </xdr:from>
    <xdr:ext cx="469744" cy="259045"/>
    <xdr:sp macro="" textlink="">
      <xdr:nvSpPr>
        <xdr:cNvPr id="664" name="テキスト ボックス 663"/>
        <xdr:cNvSpPr txBox="1"/>
      </xdr:nvSpPr>
      <xdr:spPr>
        <a:xfrm>
          <a:off x="13468427" y="1313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15824</xdr:rowOff>
    </xdr:from>
    <xdr:to>
      <xdr:col>18</xdr:col>
      <xdr:colOff>492125</xdr:colOff>
      <xdr:row>78</xdr:row>
      <xdr:rowOff>117424</xdr:rowOff>
    </xdr:to>
    <xdr:sp macro="" textlink="">
      <xdr:nvSpPr>
        <xdr:cNvPr id="665" name="円/楕円 664"/>
        <xdr:cNvSpPr/>
      </xdr:nvSpPr>
      <xdr:spPr>
        <a:xfrm>
          <a:off x="127635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108551</xdr:rowOff>
    </xdr:from>
    <xdr:ext cx="469744" cy="259045"/>
    <xdr:sp macro="" textlink="">
      <xdr:nvSpPr>
        <xdr:cNvPr id="666" name="テキスト ボックス 665"/>
        <xdr:cNvSpPr txBox="1"/>
      </xdr:nvSpPr>
      <xdr:spPr>
        <a:xfrm>
          <a:off x="12579427" y="134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170692</xdr:rowOff>
    </xdr:from>
    <xdr:to>
      <xdr:col>23</xdr:col>
      <xdr:colOff>517525</xdr:colOff>
      <xdr:row>97</xdr:row>
      <xdr:rowOff>3274</xdr:rowOff>
    </xdr:to>
    <xdr:cxnSp macro="">
      <xdr:nvCxnSpPr>
        <xdr:cNvPr id="697" name="直線コネクタ 696"/>
        <xdr:cNvCxnSpPr/>
      </xdr:nvCxnSpPr>
      <xdr:spPr>
        <a:xfrm flipV="1">
          <a:off x="15481300" y="16629892"/>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3274</xdr:rowOff>
    </xdr:from>
    <xdr:to>
      <xdr:col>22</xdr:col>
      <xdr:colOff>365125</xdr:colOff>
      <xdr:row>97</xdr:row>
      <xdr:rowOff>27915</xdr:rowOff>
    </xdr:to>
    <xdr:cxnSp macro="">
      <xdr:nvCxnSpPr>
        <xdr:cNvPr id="700" name="直線コネクタ 699"/>
        <xdr:cNvCxnSpPr/>
      </xdr:nvCxnSpPr>
      <xdr:spPr>
        <a:xfrm flipV="1">
          <a:off x="14592300" y="16633924"/>
          <a:ext cx="889000" cy="2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170218</xdr:rowOff>
    </xdr:from>
    <xdr:to>
      <xdr:col>21</xdr:col>
      <xdr:colOff>161925</xdr:colOff>
      <xdr:row>97</xdr:row>
      <xdr:rowOff>27915</xdr:rowOff>
    </xdr:to>
    <xdr:cxnSp macro="">
      <xdr:nvCxnSpPr>
        <xdr:cNvPr id="703" name="直線コネクタ 702"/>
        <xdr:cNvCxnSpPr/>
      </xdr:nvCxnSpPr>
      <xdr:spPr>
        <a:xfrm>
          <a:off x="13703300" y="16629418"/>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156648</xdr:rowOff>
    </xdr:from>
    <xdr:to>
      <xdr:col>21</xdr:col>
      <xdr:colOff>212725</xdr:colOff>
      <xdr:row>96</xdr:row>
      <xdr:rowOff>86798</xdr:rowOff>
    </xdr:to>
    <xdr:sp macro="" textlink="">
      <xdr:nvSpPr>
        <xdr:cNvPr id="704" name="フローチャート : 判断 703"/>
        <xdr:cNvSpPr/>
      </xdr:nvSpPr>
      <xdr:spPr>
        <a:xfrm>
          <a:off x="14541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103325</xdr:rowOff>
    </xdr:from>
    <xdr:ext cx="534377" cy="259045"/>
    <xdr:sp macro="" textlink="">
      <xdr:nvSpPr>
        <xdr:cNvPr id="705" name="テキスト ボックス 704"/>
        <xdr:cNvSpPr txBox="1"/>
      </xdr:nvSpPr>
      <xdr:spPr>
        <a:xfrm>
          <a:off x="14325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163948</xdr:rowOff>
    </xdr:from>
    <xdr:to>
      <xdr:col>19</xdr:col>
      <xdr:colOff>644525</xdr:colOff>
      <xdr:row>96</xdr:row>
      <xdr:rowOff>170218</xdr:rowOff>
    </xdr:to>
    <xdr:cxnSp macro="">
      <xdr:nvCxnSpPr>
        <xdr:cNvPr id="706" name="直線コネクタ 705"/>
        <xdr:cNvCxnSpPr/>
      </xdr:nvCxnSpPr>
      <xdr:spPr>
        <a:xfrm>
          <a:off x="12814300" y="16623148"/>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126603</xdr:rowOff>
    </xdr:from>
    <xdr:to>
      <xdr:col>20</xdr:col>
      <xdr:colOff>9525</xdr:colOff>
      <xdr:row>96</xdr:row>
      <xdr:rowOff>56753</xdr:rowOff>
    </xdr:to>
    <xdr:sp macro="" textlink="">
      <xdr:nvSpPr>
        <xdr:cNvPr id="707" name="フローチャート : 判断 706"/>
        <xdr:cNvSpPr/>
      </xdr:nvSpPr>
      <xdr:spPr>
        <a:xfrm>
          <a:off x="13652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73280</xdr:rowOff>
    </xdr:from>
    <xdr:ext cx="534377" cy="259045"/>
    <xdr:sp macro="" textlink="">
      <xdr:nvSpPr>
        <xdr:cNvPr id="708" name="テキスト ボックス 707"/>
        <xdr:cNvSpPr txBox="1"/>
      </xdr:nvSpPr>
      <xdr:spPr>
        <a:xfrm>
          <a:off x="13436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116120</xdr:rowOff>
    </xdr:from>
    <xdr:to>
      <xdr:col>18</xdr:col>
      <xdr:colOff>492125</xdr:colOff>
      <xdr:row>96</xdr:row>
      <xdr:rowOff>46270</xdr:rowOff>
    </xdr:to>
    <xdr:sp macro="" textlink="">
      <xdr:nvSpPr>
        <xdr:cNvPr id="709" name="フローチャート : 判断 708"/>
        <xdr:cNvSpPr/>
      </xdr:nvSpPr>
      <xdr:spPr>
        <a:xfrm>
          <a:off x="12763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62797</xdr:rowOff>
    </xdr:from>
    <xdr:ext cx="534377" cy="259045"/>
    <xdr:sp macro="" textlink="">
      <xdr:nvSpPr>
        <xdr:cNvPr id="710" name="テキスト ボックス 709"/>
        <xdr:cNvSpPr txBox="1"/>
      </xdr:nvSpPr>
      <xdr:spPr>
        <a:xfrm>
          <a:off x="12547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119892</xdr:rowOff>
    </xdr:from>
    <xdr:to>
      <xdr:col>23</xdr:col>
      <xdr:colOff>568325</xdr:colOff>
      <xdr:row>97</xdr:row>
      <xdr:rowOff>50042</xdr:rowOff>
    </xdr:to>
    <xdr:sp macro="" textlink="">
      <xdr:nvSpPr>
        <xdr:cNvPr id="716" name="円/楕円 715"/>
        <xdr:cNvSpPr/>
      </xdr:nvSpPr>
      <xdr:spPr>
        <a:xfrm>
          <a:off x="16268700" y="16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98319</xdr:rowOff>
    </xdr:from>
    <xdr:ext cx="534377" cy="259045"/>
    <xdr:sp macro="" textlink="">
      <xdr:nvSpPr>
        <xdr:cNvPr id="717" name="公債費該当値テキスト"/>
        <xdr:cNvSpPr txBox="1"/>
      </xdr:nvSpPr>
      <xdr:spPr>
        <a:xfrm>
          <a:off x="16370300" y="165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123924</xdr:rowOff>
    </xdr:from>
    <xdr:to>
      <xdr:col>22</xdr:col>
      <xdr:colOff>415925</xdr:colOff>
      <xdr:row>97</xdr:row>
      <xdr:rowOff>54074</xdr:rowOff>
    </xdr:to>
    <xdr:sp macro="" textlink="">
      <xdr:nvSpPr>
        <xdr:cNvPr id="718" name="円/楕円 717"/>
        <xdr:cNvSpPr/>
      </xdr:nvSpPr>
      <xdr:spPr>
        <a:xfrm>
          <a:off x="15430500" y="16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45201</xdr:rowOff>
    </xdr:from>
    <xdr:ext cx="534377" cy="259045"/>
    <xdr:sp macro="" textlink="">
      <xdr:nvSpPr>
        <xdr:cNvPr id="719" name="テキスト ボックス 718"/>
        <xdr:cNvSpPr txBox="1"/>
      </xdr:nvSpPr>
      <xdr:spPr>
        <a:xfrm>
          <a:off x="15214111" y="1667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148565</xdr:rowOff>
    </xdr:from>
    <xdr:to>
      <xdr:col>21</xdr:col>
      <xdr:colOff>212725</xdr:colOff>
      <xdr:row>97</xdr:row>
      <xdr:rowOff>78715</xdr:rowOff>
    </xdr:to>
    <xdr:sp macro="" textlink="">
      <xdr:nvSpPr>
        <xdr:cNvPr id="720" name="円/楕円 719"/>
        <xdr:cNvSpPr/>
      </xdr:nvSpPr>
      <xdr:spPr>
        <a:xfrm>
          <a:off x="14541500" y="166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69842</xdr:rowOff>
    </xdr:from>
    <xdr:ext cx="534377" cy="259045"/>
    <xdr:sp macro="" textlink="">
      <xdr:nvSpPr>
        <xdr:cNvPr id="721" name="テキスト ボックス 720"/>
        <xdr:cNvSpPr txBox="1"/>
      </xdr:nvSpPr>
      <xdr:spPr>
        <a:xfrm>
          <a:off x="14325111" y="167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119418</xdr:rowOff>
    </xdr:from>
    <xdr:to>
      <xdr:col>20</xdr:col>
      <xdr:colOff>9525</xdr:colOff>
      <xdr:row>97</xdr:row>
      <xdr:rowOff>49568</xdr:rowOff>
    </xdr:to>
    <xdr:sp macro="" textlink="">
      <xdr:nvSpPr>
        <xdr:cNvPr id="722" name="円/楕円 721"/>
        <xdr:cNvSpPr/>
      </xdr:nvSpPr>
      <xdr:spPr>
        <a:xfrm>
          <a:off x="13652500" y="1657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40695</xdr:rowOff>
    </xdr:from>
    <xdr:ext cx="534377" cy="259045"/>
    <xdr:sp macro="" textlink="">
      <xdr:nvSpPr>
        <xdr:cNvPr id="723" name="テキスト ボックス 722"/>
        <xdr:cNvSpPr txBox="1"/>
      </xdr:nvSpPr>
      <xdr:spPr>
        <a:xfrm>
          <a:off x="13436111" y="1667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113148</xdr:rowOff>
    </xdr:from>
    <xdr:to>
      <xdr:col>18</xdr:col>
      <xdr:colOff>492125</xdr:colOff>
      <xdr:row>97</xdr:row>
      <xdr:rowOff>43298</xdr:rowOff>
    </xdr:to>
    <xdr:sp macro="" textlink="">
      <xdr:nvSpPr>
        <xdr:cNvPr id="724" name="円/楕円 723"/>
        <xdr:cNvSpPr/>
      </xdr:nvSpPr>
      <xdr:spPr>
        <a:xfrm>
          <a:off x="12763500" y="165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34425</xdr:rowOff>
    </xdr:from>
    <xdr:ext cx="534377" cy="259045"/>
    <xdr:sp macro="" textlink="">
      <xdr:nvSpPr>
        <xdr:cNvPr id="725" name="テキスト ボックス 724"/>
        <xdr:cNvSpPr txBox="1"/>
      </xdr:nvSpPr>
      <xdr:spPr>
        <a:xfrm>
          <a:off x="12547111" y="166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1" name="フローチャート : 判断 760"/>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2" name="テキスト ボックス 761"/>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162814</xdr:rowOff>
    </xdr:from>
    <xdr:to>
      <xdr:col>28</xdr:col>
      <xdr:colOff>365125</xdr:colOff>
      <xdr:row>39</xdr:row>
      <xdr:rowOff>92964</xdr:rowOff>
    </xdr:to>
    <xdr:sp macro="" textlink="">
      <xdr:nvSpPr>
        <xdr:cNvPr id="764" name="フローチャート : 判断 763"/>
        <xdr:cNvSpPr/>
      </xdr:nvSpPr>
      <xdr:spPr>
        <a:xfrm>
          <a:off x="19494500" y="66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109491</xdr:rowOff>
    </xdr:from>
    <xdr:ext cx="249299" cy="259045"/>
    <xdr:sp macro="" textlink="">
      <xdr:nvSpPr>
        <xdr:cNvPr id="765" name="テキスト ボックス 764"/>
        <xdr:cNvSpPr txBox="1"/>
      </xdr:nvSpPr>
      <xdr:spPr>
        <a:xfrm>
          <a:off x="19420649" y="6453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95758</xdr:rowOff>
    </xdr:from>
    <xdr:to>
      <xdr:col>27</xdr:col>
      <xdr:colOff>161925</xdr:colOff>
      <xdr:row>39</xdr:row>
      <xdr:rowOff>25908</xdr:rowOff>
    </xdr:to>
    <xdr:sp macro="" textlink="">
      <xdr:nvSpPr>
        <xdr:cNvPr id="766" name="フローチャート : 判断 765"/>
        <xdr:cNvSpPr/>
      </xdr:nvSpPr>
      <xdr:spPr>
        <a:xfrm>
          <a:off x="18605500" y="661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42435</xdr:rowOff>
    </xdr:from>
    <xdr:ext cx="313932" cy="259045"/>
    <xdr:sp macro="" textlink="">
      <xdr:nvSpPr>
        <xdr:cNvPr id="767" name="テキスト ボックス 766"/>
        <xdr:cNvSpPr txBox="1"/>
      </xdr:nvSpPr>
      <xdr:spPr>
        <a:xfrm>
          <a:off x="18499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歳出総額に占める構成比は、民生費（</a:t>
          </a:r>
          <a:r>
            <a:rPr kumimoji="1" lang="en-US" altLang="ja-JP" sz="1300">
              <a:latin typeface="ＭＳ Ｐゴシック"/>
            </a:rPr>
            <a:t>33.3</a:t>
          </a:r>
          <a:r>
            <a:rPr kumimoji="1" lang="ja-JP" altLang="en-US" sz="1300">
              <a:latin typeface="ＭＳ Ｐゴシック"/>
            </a:rPr>
            <a:t>％）が最も多く、次いで総務費（</a:t>
          </a:r>
          <a:r>
            <a:rPr kumimoji="1" lang="en-US" altLang="ja-JP" sz="1300">
              <a:latin typeface="ＭＳ Ｐゴシック"/>
            </a:rPr>
            <a:t>17.0</a:t>
          </a:r>
          <a:r>
            <a:rPr kumimoji="1" lang="ja-JP" altLang="en-US" sz="1300">
              <a:latin typeface="ＭＳ Ｐゴシック"/>
            </a:rPr>
            <a:t>％）、教育費（</a:t>
          </a:r>
          <a:r>
            <a:rPr kumimoji="1" lang="en-US" altLang="ja-JP" sz="1300">
              <a:latin typeface="ＭＳ Ｐゴシック"/>
            </a:rPr>
            <a:t>15.6</a:t>
          </a:r>
          <a:r>
            <a:rPr kumimoji="1" lang="ja-JP" altLang="en-US" sz="1300">
              <a:latin typeface="ＭＳ Ｐゴシック"/>
            </a:rPr>
            <a:t>％）と続いている。</a:t>
          </a:r>
          <a:endParaRPr kumimoji="1" lang="en-US" altLang="ja-JP" sz="1300">
            <a:latin typeface="ＭＳ Ｐゴシック"/>
          </a:endParaRPr>
        </a:p>
        <a:p>
          <a:r>
            <a:rPr kumimoji="1" lang="ja-JP" altLang="en-US" sz="1300">
              <a:latin typeface="ＭＳ Ｐゴシック"/>
            </a:rPr>
            <a:t>民生費の住民一人当たりに占める額は</a:t>
          </a:r>
          <a:r>
            <a:rPr kumimoji="1" lang="en-US" altLang="ja-JP" sz="1300">
              <a:latin typeface="ＭＳ Ｐゴシック"/>
            </a:rPr>
            <a:t>130,959</a:t>
          </a:r>
          <a:r>
            <a:rPr kumimoji="1" lang="ja-JP" altLang="en-US" sz="1300">
              <a:latin typeface="ＭＳ Ｐゴシック"/>
            </a:rPr>
            <a:t>円となり類似団体平均の</a:t>
          </a:r>
          <a:r>
            <a:rPr kumimoji="1" lang="en-US" altLang="ja-JP" sz="1300">
              <a:latin typeface="ＭＳ Ｐゴシック"/>
            </a:rPr>
            <a:t>140,495</a:t>
          </a:r>
          <a:r>
            <a:rPr kumimoji="1" lang="ja-JP" altLang="en-US" sz="1300">
              <a:latin typeface="ＭＳ Ｐゴシック"/>
            </a:rPr>
            <a:t>円より</a:t>
          </a:r>
          <a:r>
            <a:rPr kumimoji="1" lang="en-US" altLang="ja-JP" sz="1300">
              <a:latin typeface="ＭＳ Ｐゴシック"/>
            </a:rPr>
            <a:t>9,536</a:t>
          </a:r>
          <a:r>
            <a:rPr kumimoji="1" lang="ja-JP" altLang="en-US" sz="1300">
              <a:latin typeface="ＭＳ Ｐゴシック"/>
            </a:rPr>
            <a:t>円低い状況ではあるが、昨年度と比べると社会保障経費の自然増や介護保険特別会計等への繰出金、東近江重症心身障害者通園援助施設の整備に対する補助などにより増となっている。</a:t>
          </a:r>
          <a:endParaRPr kumimoji="1" lang="en-US" altLang="ja-JP" sz="1300">
            <a:latin typeface="ＭＳ Ｐゴシック"/>
          </a:endParaRPr>
        </a:p>
        <a:p>
          <a:r>
            <a:rPr kumimoji="1" lang="ja-JP" altLang="en-US" sz="1300">
              <a:latin typeface="ＭＳ Ｐゴシック"/>
            </a:rPr>
            <a:t>総務費では住民一人当たり</a:t>
          </a:r>
          <a:r>
            <a:rPr kumimoji="1" lang="en-US" altLang="ja-JP" sz="1300">
              <a:latin typeface="ＭＳ Ｐゴシック"/>
            </a:rPr>
            <a:t>66,784</a:t>
          </a:r>
          <a:r>
            <a:rPr kumimoji="1" lang="ja-JP" altLang="en-US" sz="1300">
              <a:latin typeface="ＭＳ Ｐゴシック"/>
            </a:rPr>
            <a:t>円となり、類似団体平均</a:t>
          </a:r>
          <a:r>
            <a:rPr kumimoji="1" lang="en-US" altLang="ja-JP" sz="1300">
              <a:latin typeface="ＭＳ Ｐゴシック"/>
            </a:rPr>
            <a:t>64,667</a:t>
          </a:r>
          <a:r>
            <a:rPr kumimoji="1" lang="ja-JP" altLang="en-US" sz="1300">
              <a:latin typeface="ＭＳ Ｐゴシック"/>
            </a:rPr>
            <a:t>円と比較して</a:t>
          </a:r>
          <a:r>
            <a:rPr kumimoji="1" lang="en-US" altLang="ja-JP" sz="1300">
              <a:latin typeface="ＭＳ Ｐゴシック"/>
            </a:rPr>
            <a:t>2,117</a:t>
          </a:r>
          <a:r>
            <a:rPr kumimoji="1" lang="ja-JP" altLang="en-US" sz="1300">
              <a:latin typeface="ＭＳ Ｐゴシック"/>
            </a:rPr>
            <a:t>円高い状況にある。昨年度と比較しても増額となっているが、これは日野町防災センターや公共施設等総合管理計画、固定資産台帳の整備などにより増額している。</a:t>
          </a:r>
          <a:endParaRPr kumimoji="1" lang="en-US" altLang="ja-JP" sz="1300">
            <a:latin typeface="ＭＳ Ｐゴシック"/>
          </a:endParaRPr>
        </a:p>
        <a:p>
          <a:r>
            <a:rPr kumimoji="1" lang="ja-JP" altLang="en-US" sz="1300">
              <a:latin typeface="ＭＳ Ｐゴシック"/>
            </a:rPr>
            <a:t>教育費では住民一人当たり</a:t>
          </a:r>
          <a:r>
            <a:rPr kumimoji="1" lang="en-US" altLang="ja-JP" sz="1300">
              <a:latin typeface="ＭＳ Ｐゴシック"/>
            </a:rPr>
            <a:t>61,490</a:t>
          </a:r>
          <a:r>
            <a:rPr kumimoji="1" lang="ja-JP" altLang="en-US" sz="1300">
              <a:latin typeface="ＭＳ Ｐゴシック"/>
            </a:rPr>
            <a:t>円となり、類似団体平均</a:t>
          </a:r>
          <a:r>
            <a:rPr kumimoji="1" lang="en-US" altLang="ja-JP" sz="1300">
              <a:latin typeface="ＭＳ Ｐゴシック"/>
            </a:rPr>
            <a:t>49,761</a:t>
          </a:r>
          <a:r>
            <a:rPr kumimoji="1" lang="ja-JP" altLang="en-US" sz="1300">
              <a:latin typeface="ＭＳ Ｐゴシック"/>
            </a:rPr>
            <a:t>円と比較して</a:t>
          </a:r>
          <a:r>
            <a:rPr kumimoji="1" lang="en-US" altLang="ja-JP" sz="1300">
              <a:latin typeface="ＭＳ Ｐゴシック"/>
            </a:rPr>
            <a:t>11,729</a:t>
          </a:r>
          <a:r>
            <a:rPr kumimoji="1" lang="ja-JP" altLang="en-US" sz="1300">
              <a:latin typeface="ＭＳ Ｐゴシック"/>
            </a:rPr>
            <a:t>円高いが、これは当町の地理的要因により教育関係施設や従事する職員が多いため他団体より高い状況にある。昨年度との比較では平成</a:t>
          </a:r>
          <a:r>
            <a:rPr kumimoji="1" lang="en-US" altLang="ja-JP" sz="1300">
              <a:latin typeface="ＭＳ Ｐゴシック"/>
            </a:rPr>
            <a:t>27</a:t>
          </a:r>
          <a:r>
            <a:rPr kumimoji="1" lang="ja-JP" altLang="en-US" sz="1300">
              <a:latin typeface="ＭＳ Ｐゴシック"/>
            </a:rPr>
            <a:t>年度に実施した校務用</a:t>
          </a:r>
          <a:r>
            <a:rPr kumimoji="1" lang="en-US" altLang="ja-JP" sz="1300">
              <a:latin typeface="ＭＳ Ｐゴシック"/>
            </a:rPr>
            <a:t>PC</a:t>
          </a:r>
          <a:r>
            <a:rPr kumimoji="1" lang="ja-JP" altLang="en-US" sz="1300">
              <a:latin typeface="ＭＳ Ｐゴシック"/>
            </a:rPr>
            <a:t>の更新および日野小学校・南比都佐小学校の教育用</a:t>
          </a:r>
          <a:r>
            <a:rPr kumimoji="1" lang="en-US" altLang="ja-JP" sz="1300">
              <a:latin typeface="ＭＳ Ｐゴシック"/>
            </a:rPr>
            <a:t>PC</a:t>
          </a:r>
          <a:r>
            <a:rPr kumimoji="1" lang="ja-JP" altLang="en-US" sz="1300">
              <a:latin typeface="ＭＳ Ｐゴシック"/>
            </a:rPr>
            <a:t>の更新等の要因により平成</a:t>
          </a:r>
          <a:r>
            <a:rPr kumimoji="1" lang="en-US" altLang="ja-JP" sz="1300">
              <a:latin typeface="ＭＳ Ｐゴシック"/>
            </a:rPr>
            <a:t>28</a:t>
          </a:r>
          <a:r>
            <a:rPr kumimoji="1" lang="ja-JP" altLang="en-US" sz="1300">
              <a:latin typeface="ＭＳ Ｐゴシック"/>
            </a:rPr>
            <a:t>年度は減となっている。また、昨年度に比べ労働費、農林水産費、商工費、消防費でそれぞれ減額のほか、衛生費や土木費、公債費では増額となった。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財政調整基金については過去に積立を行い、平成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年度は取り崩しを行うことなく財政運営を行うことができた。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今後、町税、普通交付税の増収は見込めず、歳入の経常一般財源が減少することから、財源補填のため取り崩しも考えられる。歳出の事務事業等の見直しを行い、経常経費の削減を今以上に図るなど、更なる効率的な財政運営を行わ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年度の連結実質赤字比率に係る赤字・黒字の構成では、赤字となった会計は存在せず。全ての会計で黒字を達成できた。</a:t>
          </a:r>
        </a:p>
        <a:p>
          <a:r>
            <a:rPr kumimoji="1" lang="ja-JP" altLang="en-US" sz="1400">
              <a:latin typeface="ＭＳ ゴシック" pitchFamily="49" charset="-128"/>
              <a:ea typeface="ＭＳ ゴシック" pitchFamily="49" charset="-128"/>
            </a:rPr>
            <a:t>また、黒字額の大部分は、水道事業会計と一般会計の黒字が占めている。一般会計は、実質収支額が約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千万円となる一方、水道事業会計では、流動資産のうち現金預金で約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千万円を有しており、これが黒字の大きな要因となっている。</a:t>
          </a:r>
        </a:p>
        <a:p>
          <a:r>
            <a:rPr kumimoji="1" lang="ja-JP" altLang="en-US" sz="1400">
              <a:latin typeface="ＭＳ ゴシック" pitchFamily="49" charset="-128"/>
              <a:ea typeface="ＭＳ ゴシック" pitchFamily="49" charset="-128"/>
            </a:rPr>
            <a:t>今後とも、歳入にあっては、財源の積極的な確保に努め、歳出にあっては、経費支出の効率化に取り組むことにより、黒字の確保を図りたい。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9175732</v>
      </c>
      <c r="BO4" s="381"/>
      <c r="BP4" s="381"/>
      <c r="BQ4" s="381"/>
      <c r="BR4" s="381"/>
      <c r="BS4" s="381"/>
      <c r="BT4" s="381"/>
      <c r="BU4" s="382"/>
      <c r="BV4" s="380">
        <v>8648737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4.2</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8599535</v>
      </c>
      <c r="BO5" s="418"/>
      <c r="BP5" s="418"/>
      <c r="BQ5" s="418"/>
      <c r="BR5" s="418"/>
      <c r="BS5" s="418"/>
      <c r="BT5" s="418"/>
      <c r="BU5" s="419"/>
      <c r="BV5" s="417">
        <v>8220230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88.2</v>
      </c>
      <c r="CU5" s="415"/>
      <c r="CV5" s="415"/>
      <c r="CW5" s="415"/>
      <c r="CX5" s="415"/>
      <c r="CY5" s="415"/>
      <c r="CZ5" s="415"/>
      <c r="DA5" s="416"/>
      <c r="DB5" s="414">
        <v>87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576197</v>
      </c>
      <c r="BO6" s="418"/>
      <c r="BP6" s="418"/>
      <c r="BQ6" s="418"/>
      <c r="BR6" s="418"/>
      <c r="BS6" s="418"/>
      <c r="BT6" s="418"/>
      <c r="BU6" s="419"/>
      <c r="BV6" s="417">
        <v>428507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94.3</v>
      </c>
      <c r="CU6" s="455"/>
      <c r="CV6" s="455"/>
      <c r="CW6" s="455"/>
      <c r="CX6" s="455"/>
      <c r="CY6" s="455"/>
      <c r="CZ6" s="455"/>
      <c r="DA6" s="456"/>
      <c r="DB6" s="454">
        <v>94.2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336338</v>
      </c>
      <c r="BO7" s="418"/>
      <c r="BP7" s="418"/>
      <c r="BQ7" s="418"/>
      <c r="BR7" s="418"/>
      <c r="BS7" s="418"/>
      <c r="BT7" s="418"/>
      <c r="BU7" s="419"/>
      <c r="BV7" s="417">
        <v>42857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5705917</v>
      </c>
      <c r="CU7" s="418"/>
      <c r="CV7" s="418"/>
      <c r="CW7" s="418"/>
      <c r="CX7" s="418"/>
      <c r="CY7" s="418"/>
      <c r="CZ7" s="418"/>
      <c r="DA7" s="419"/>
      <c r="DB7" s="417">
        <v>5782868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239859</v>
      </c>
      <c r="BO8" s="418"/>
      <c r="BP8" s="418"/>
      <c r="BQ8" s="418"/>
      <c r="BR8" s="418"/>
      <c r="BS8" s="418"/>
      <c r="BT8" s="418"/>
      <c r="BU8" s="419"/>
      <c r="BV8" s="417">
        <v>385650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21873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-145791</v>
      </c>
      <c r="BO9" s="418"/>
      <c r="BP9" s="418"/>
      <c r="BQ9" s="418"/>
      <c r="BR9" s="418"/>
      <c r="BS9" s="418"/>
      <c r="BT9" s="418"/>
      <c r="BU9" s="419"/>
      <c r="BV9" s="417">
        <v>-37629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8.8000000000000007</v>
      </c>
      <c r="CU9" s="415"/>
      <c r="CV9" s="415"/>
      <c r="CW9" s="415"/>
      <c r="CX9" s="415"/>
      <c r="CY9" s="415"/>
      <c r="CZ9" s="415"/>
      <c r="DA9" s="416"/>
      <c r="DB9" s="414">
        <v>8.8000000000000007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22870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741</v>
      </c>
      <c r="BO10" s="418"/>
      <c r="BP10" s="418"/>
      <c r="BQ10" s="418"/>
      <c r="BR10" s="418"/>
      <c r="BS10" s="418"/>
      <c r="BT10" s="418"/>
      <c r="BU10" s="419"/>
      <c r="BV10" s="417">
        <v>1076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40898</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21842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21435</v>
      </c>
      <c r="S13" s="499"/>
      <c r="T13" s="499"/>
      <c r="U13" s="499"/>
      <c r="V13" s="500"/>
      <c r="W13" s="433" t="s">
        <v>125</v>
      </c>
      <c r="X13" s="434"/>
      <c r="Y13" s="434"/>
      <c r="Z13" s="434"/>
      <c r="AA13" s="434"/>
      <c r="AB13" s="424"/>
      <c r="AC13" s="468">
        <v>555</v>
      </c>
      <c r="AD13" s="469"/>
      <c r="AE13" s="469"/>
      <c r="AF13" s="469"/>
      <c r="AG13" s="508"/>
      <c r="AH13" s="468">
        <v>590</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-145050</v>
      </c>
      <c r="BO13" s="418"/>
      <c r="BP13" s="418"/>
      <c r="BQ13" s="418"/>
      <c r="BR13" s="418"/>
      <c r="BS13" s="418"/>
      <c r="BT13" s="418"/>
      <c r="BU13" s="419"/>
      <c r="BV13" s="417">
        <v>4345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4.8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22074</v>
      </c>
      <c r="S14" s="499"/>
      <c r="T14" s="499"/>
      <c r="U14" s="499"/>
      <c r="V14" s="500"/>
      <c r="W14" s="407"/>
      <c r="X14" s="408"/>
      <c r="Y14" s="408"/>
      <c r="Z14" s="408"/>
      <c r="AA14" s="408"/>
      <c r="AB14" s="397"/>
      <c r="AC14" s="501">
        <v>5.0999999999999996</v>
      </c>
      <c r="AD14" s="502"/>
      <c r="AE14" s="502"/>
      <c r="AF14" s="502"/>
      <c r="AG14" s="503"/>
      <c r="AH14" s="501">
        <v>5.2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62.8</v>
      </c>
      <c r="CU14" s="513"/>
      <c r="CV14" s="513"/>
      <c r="CW14" s="513"/>
      <c r="CX14" s="513"/>
      <c r="CY14" s="513"/>
      <c r="CZ14" s="513"/>
      <c r="DA14" s="514"/>
      <c r="DB14" s="512">
        <v>42.3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21712</v>
      </c>
      <c r="S15" s="499"/>
      <c r="T15" s="499"/>
      <c r="U15" s="499"/>
      <c r="V15" s="500"/>
      <c r="W15" s="433" t="s">
        <v>132</v>
      </c>
      <c r="X15" s="434"/>
      <c r="Y15" s="434"/>
      <c r="Z15" s="434"/>
      <c r="AA15" s="434"/>
      <c r="AB15" s="424"/>
      <c r="AC15" s="468">
        <v>4606</v>
      </c>
      <c r="AD15" s="469"/>
      <c r="AE15" s="469"/>
      <c r="AF15" s="469"/>
      <c r="AG15" s="508"/>
      <c r="AH15" s="468">
        <v>5026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2997871</v>
      </c>
      <c r="BO15" s="381"/>
      <c r="BP15" s="381"/>
      <c r="BQ15" s="381"/>
      <c r="BR15" s="381"/>
      <c r="BS15" s="381"/>
      <c r="BT15" s="381"/>
      <c r="BU15" s="382"/>
      <c r="BV15" s="380">
        <v>3041013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42.5</v>
      </c>
      <c r="AD16" s="502"/>
      <c r="AE16" s="502"/>
      <c r="AF16" s="502"/>
      <c r="AG16" s="503"/>
      <c r="AH16" s="501">
        <v>44.3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4478970</v>
      </c>
      <c r="BO16" s="418"/>
      <c r="BP16" s="418"/>
      <c r="BQ16" s="418"/>
      <c r="BR16" s="418"/>
      <c r="BS16" s="418"/>
      <c r="BT16" s="418"/>
      <c r="BU16" s="419"/>
      <c r="BV16" s="417">
        <v>4487122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5677</v>
      </c>
      <c r="AD17" s="469"/>
      <c r="AE17" s="469"/>
      <c r="AF17" s="469"/>
      <c r="AG17" s="508"/>
      <c r="AH17" s="468">
        <v>5731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3838902</v>
      </c>
      <c r="BO17" s="418"/>
      <c r="BP17" s="418"/>
      <c r="BQ17" s="418"/>
      <c r="BR17" s="418"/>
      <c r="BS17" s="418"/>
      <c r="BT17" s="418"/>
      <c r="BU17" s="419"/>
      <c r="BV17" s="417">
        <v>3892172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117.6</v>
      </c>
      <c r="M18" s="530"/>
      <c r="N18" s="530"/>
      <c r="O18" s="530"/>
      <c r="P18" s="530"/>
      <c r="Q18" s="530"/>
      <c r="R18" s="531"/>
      <c r="S18" s="531"/>
      <c r="T18" s="531"/>
      <c r="U18" s="531"/>
      <c r="V18" s="532"/>
      <c r="W18" s="435"/>
      <c r="X18" s="436"/>
      <c r="Y18" s="436"/>
      <c r="Z18" s="436"/>
      <c r="AA18" s="436"/>
      <c r="AB18" s="427"/>
      <c r="AC18" s="533">
        <v>52.4</v>
      </c>
      <c r="AD18" s="534"/>
      <c r="AE18" s="534"/>
      <c r="AF18" s="534"/>
      <c r="AG18" s="535"/>
      <c r="AH18" s="533">
        <v>50.5</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5292917</v>
      </c>
      <c r="BO18" s="418"/>
      <c r="BP18" s="418"/>
      <c r="BQ18" s="418"/>
      <c r="BR18" s="418"/>
      <c r="BS18" s="418"/>
      <c r="BT18" s="418"/>
      <c r="BU18" s="419"/>
      <c r="BV18" s="417">
        <v>5082003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186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6617750</v>
      </c>
      <c r="BO19" s="418"/>
      <c r="BP19" s="418"/>
      <c r="BQ19" s="418"/>
      <c r="BR19" s="418"/>
      <c r="BS19" s="418"/>
      <c r="BT19" s="418"/>
      <c r="BU19" s="419"/>
      <c r="BV19" s="417">
        <v>6572710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7728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8642860</v>
      </c>
      <c r="BO23" s="418"/>
      <c r="BP23" s="418"/>
      <c r="BQ23" s="418"/>
      <c r="BR23" s="418"/>
      <c r="BS23" s="418"/>
      <c r="BT23" s="418"/>
      <c r="BU23" s="419"/>
      <c r="BV23" s="417">
        <v>8318710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6660</v>
      </c>
      <c r="R24" s="469"/>
      <c r="S24" s="469"/>
      <c r="T24" s="469"/>
      <c r="U24" s="469"/>
      <c r="V24" s="508"/>
      <c r="W24" s="563"/>
      <c r="X24" s="551"/>
      <c r="Y24" s="552"/>
      <c r="Z24" s="467" t="s">
        <v>156</v>
      </c>
      <c r="AA24" s="447"/>
      <c r="AB24" s="447"/>
      <c r="AC24" s="447"/>
      <c r="AD24" s="447"/>
      <c r="AE24" s="447"/>
      <c r="AF24" s="447"/>
      <c r="AG24" s="448"/>
      <c r="AH24" s="468">
        <v>179</v>
      </c>
      <c r="AI24" s="469"/>
      <c r="AJ24" s="469"/>
      <c r="AK24" s="469"/>
      <c r="AL24" s="508"/>
      <c r="AM24" s="468">
        <v>522859</v>
      </c>
      <c r="AN24" s="469"/>
      <c r="AO24" s="469"/>
      <c r="AP24" s="469"/>
      <c r="AQ24" s="469"/>
      <c r="AR24" s="508"/>
      <c r="AS24" s="468">
        <v>2921</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7976707</v>
      </c>
      <c r="BO24" s="418"/>
      <c r="BP24" s="418"/>
      <c r="BQ24" s="418"/>
      <c r="BR24" s="418"/>
      <c r="BS24" s="418"/>
      <c r="BT24" s="418"/>
      <c r="BU24" s="419"/>
      <c r="BV24" s="417">
        <v>8016771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5710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1902670</v>
      </c>
      <c r="BO25" s="381"/>
      <c r="BP25" s="381"/>
      <c r="BQ25" s="381"/>
      <c r="BR25" s="381"/>
      <c r="BS25" s="381"/>
      <c r="BT25" s="381"/>
      <c r="BU25" s="382"/>
      <c r="BV25" s="380">
        <v>1735051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5550</v>
      </c>
      <c r="R26" s="469"/>
      <c r="S26" s="469"/>
      <c r="T26" s="469"/>
      <c r="U26" s="469"/>
      <c r="V26" s="508"/>
      <c r="W26" s="563"/>
      <c r="X26" s="551"/>
      <c r="Y26" s="552"/>
      <c r="Z26" s="467" t="s">
        <v>162</v>
      </c>
      <c r="AA26" s="573"/>
      <c r="AB26" s="573"/>
      <c r="AC26" s="573"/>
      <c r="AD26" s="573"/>
      <c r="AE26" s="573"/>
      <c r="AF26" s="573"/>
      <c r="AG26" s="574"/>
      <c r="AH26" s="468">
        <v>17</v>
      </c>
      <c r="AI26" s="469"/>
      <c r="AJ26" s="469"/>
      <c r="AK26" s="469"/>
      <c r="AL26" s="508"/>
      <c r="AM26" s="468">
        <v>43180</v>
      </c>
      <c r="AN26" s="469"/>
      <c r="AO26" s="469"/>
      <c r="AP26" s="469"/>
      <c r="AQ26" s="469"/>
      <c r="AR26" s="508"/>
      <c r="AS26" s="468">
        <v>2540</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3200</v>
      </c>
      <c r="R27" s="469"/>
      <c r="S27" s="469"/>
      <c r="T27" s="469"/>
      <c r="U27" s="469"/>
      <c r="V27" s="508"/>
      <c r="W27" s="563"/>
      <c r="X27" s="551"/>
      <c r="Y27" s="552"/>
      <c r="Z27" s="467" t="s">
        <v>165</v>
      </c>
      <c r="AA27" s="447"/>
      <c r="AB27" s="447"/>
      <c r="AC27" s="447"/>
      <c r="AD27" s="447"/>
      <c r="AE27" s="447"/>
      <c r="AF27" s="447"/>
      <c r="AG27" s="448"/>
      <c r="AH27" s="468">
        <v>20</v>
      </c>
      <c r="AI27" s="469"/>
      <c r="AJ27" s="469"/>
      <c r="AK27" s="469"/>
      <c r="AL27" s="508"/>
      <c r="AM27" s="468">
        <v>62205</v>
      </c>
      <c r="AN27" s="469"/>
      <c r="AO27" s="469"/>
      <c r="AP27" s="469"/>
      <c r="AQ27" s="469"/>
      <c r="AR27" s="508"/>
      <c r="AS27" s="468">
        <v>3110</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347631</v>
      </c>
      <c r="BO27" s="587"/>
      <c r="BP27" s="587"/>
      <c r="BQ27" s="587"/>
      <c r="BR27" s="587"/>
      <c r="BS27" s="587"/>
      <c r="BT27" s="587"/>
      <c r="BU27" s="588"/>
      <c r="BV27" s="586">
        <v>347631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2500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1064433</v>
      </c>
      <c r="BO28" s="381"/>
      <c r="BP28" s="381"/>
      <c r="BQ28" s="381"/>
      <c r="BR28" s="381"/>
      <c r="BS28" s="381"/>
      <c r="BT28" s="381"/>
      <c r="BU28" s="382"/>
      <c r="BV28" s="380">
        <v>1063692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12</v>
      </c>
      <c r="M29" s="469"/>
      <c r="N29" s="469"/>
      <c r="O29" s="469"/>
      <c r="P29" s="508"/>
      <c r="Q29" s="468">
        <v>2300</v>
      </c>
      <c r="R29" s="469"/>
      <c r="S29" s="469"/>
      <c r="T29" s="469"/>
      <c r="U29" s="469"/>
      <c r="V29" s="508"/>
      <c r="W29" s="564"/>
      <c r="X29" s="565"/>
      <c r="Y29" s="566"/>
      <c r="Z29" s="467" t="s">
        <v>172</v>
      </c>
      <c r="AA29" s="447"/>
      <c r="AB29" s="447"/>
      <c r="AC29" s="447"/>
      <c r="AD29" s="447"/>
      <c r="AE29" s="447"/>
      <c r="AF29" s="447"/>
      <c r="AG29" s="448"/>
      <c r="AH29" s="468">
        <v>199</v>
      </c>
      <c r="AI29" s="469"/>
      <c r="AJ29" s="469"/>
      <c r="AK29" s="469"/>
      <c r="AL29" s="508"/>
      <c r="AM29" s="468">
        <v>585064</v>
      </c>
      <c r="AN29" s="469"/>
      <c r="AO29" s="469"/>
      <c r="AP29" s="469"/>
      <c r="AQ29" s="469"/>
      <c r="AR29" s="508"/>
      <c r="AS29" s="468">
        <v>2940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411766</v>
      </c>
      <c r="BO29" s="418"/>
      <c r="BP29" s="418"/>
      <c r="BQ29" s="418"/>
      <c r="BR29" s="418"/>
      <c r="BS29" s="418"/>
      <c r="BT29" s="418"/>
      <c r="BU29" s="419"/>
      <c r="BV29" s="417">
        <v>411233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786901</v>
      </c>
      <c r="BO30" s="587"/>
      <c r="BP30" s="587"/>
      <c r="BQ30" s="587"/>
      <c r="BR30" s="587"/>
      <c r="BS30" s="587"/>
      <c r="BT30" s="587"/>
      <c r="BU30" s="588"/>
      <c r="BV30" s="586">
        <v>780428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公共下水道事業特別会計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滋賀県市町村交通災害共済組合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八日市布引ライフ組合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滋賀県市町村議会議員公務災害補償等組合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中部清掃組合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東近江行政組合（一般）</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東近江行政組合（救急医療）</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滋賀県市町村職員研修センター</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滋賀県後期高齢者医療広域連合（一般）</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滋賀県後期高齢者医療広域連合（後期高齢者医療）</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0" zoomScaleNormal="60" zoomScaleSheetLayoutView="100" workbookViewId="0">
      <selection activeCell="AP8" sqref="AP8:AT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528</v>
      </c>
      <c r="D34" s="1184"/>
      <c r="E34" s="1185"/>
      <c r="F34" s="32">
        <v>12.72</v>
      </c>
      <c r="G34" s="33">
        <v>14.44</v>
      </c>
      <c r="H34" s="33">
        <v>16.2</v>
      </c>
      <c r="I34" s="33">
        <v>17.63</v>
      </c>
      <c r="J34" s="34">
        <v>19.2</v>
      </c>
      <c r="K34" s="22"/>
      <c r="L34" s="22"/>
      <c r="M34" s="22"/>
      <c r="N34" s="22"/>
      <c r="O34" s="22"/>
      <c r="P34" s="22"/>
    </row>
    <row r="35" spans="1:16" ht="39" customHeight="1">
      <c r="A35" s="22"/>
      <c r="B35" s="35"/>
      <c r="C35" s="1178" t="s">
        <v>529</v>
      </c>
      <c r="D35" s="1179"/>
      <c r="E35" s="1180"/>
      <c r="F35" s="36">
        <v>7.02</v>
      </c>
      <c r="G35" s="37">
        <v>4.13</v>
      </c>
      <c r="H35" s="37">
        <v>7.53</v>
      </c>
      <c r="I35" s="37">
        <v>6.66</v>
      </c>
      <c r="J35" s="38">
        <v>4.2</v>
      </c>
      <c r="K35" s="22"/>
      <c r="L35" s="22"/>
      <c r="M35" s="22"/>
      <c r="N35" s="22"/>
      <c r="O35" s="22"/>
      <c r="P35" s="22"/>
    </row>
    <row r="36" spans="1:16" ht="39" customHeight="1">
      <c r="A36" s="22"/>
      <c r="B36" s="35"/>
      <c r="C36" s="1178" t="s">
        <v>530</v>
      </c>
      <c r="D36" s="1179"/>
      <c r="E36" s="1180"/>
      <c r="F36" s="36">
        <v>2.09</v>
      </c>
      <c r="G36" s="37">
        <v>0.69</v>
      </c>
      <c r="H36" s="37">
        <v>1.08</v>
      </c>
      <c r="I36" s="37">
        <v>0.97</v>
      </c>
      <c r="J36" s="38">
        <v>2</v>
      </c>
      <c r="K36" s="22"/>
      <c r="L36" s="22"/>
      <c r="M36" s="22"/>
      <c r="N36" s="22"/>
      <c r="O36" s="22"/>
      <c r="P36" s="22"/>
    </row>
    <row r="37" spans="1:16" ht="39" customHeight="1">
      <c r="A37" s="22"/>
      <c r="B37" s="35"/>
      <c r="C37" s="1178" t="s">
        <v>531</v>
      </c>
      <c r="D37" s="1179"/>
      <c r="E37" s="1180"/>
      <c r="F37" s="36">
        <v>0.48</v>
      </c>
      <c r="G37" s="37">
        <v>0.47</v>
      </c>
      <c r="H37" s="37">
        <v>0.5</v>
      </c>
      <c r="I37" s="37">
        <v>0.7</v>
      </c>
      <c r="J37" s="38">
        <v>1.19</v>
      </c>
      <c r="K37" s="22"/>
      <c r="L37" s="22"/>
      <c r="M37" s="22"/>
      <c r="N37" s="22"/>
      <c r="O37" s="22"/>
      <c r="P37" s="22"/>
    </row>
    <row r="38" spans="1:16" ht="39" customHeight="1">
      <c r="A38" s="22"/>
      <c r="B38" s="35"/>
      <c r="C38" s="1178" t="s">
        <v>532</v>
      </c>
      <c r="D38" s="1179"/>
      <c r="E38" s="1180"/>
      <c r="F38" s="36">
        <v>0</v>
      </c>
      <c r="G38" s="37">
        <v>0.1</v>
      </c>
      <c r="H38" s="37">
        <v>0.15</v>
      </c>
      <c r="I38" s="37">
        <v>0.78</v>
      </c>
      <c r="J38" s="38">
        <v>0.14000000000000001</v>
      </c>
      <c r="K38" s="22"/>
      <c r="L38" s="22"/>
      <c r="M38" s="22"/>
      <c r="N38" s="22"/>
      <c r="O38" s="22"/>
      <c r="P38" s="22"/>
    </row>
    <row r="39" spans="1:16" ht="39" customHeight="1">
      <c r="A39" s="22"/>
      <c r="B39" s="35"/>
      <c r="C39" s="1178" t="s">
        <v>533</v>
      </c>
      <c r="D39" s="1179"/>
      <c r="E39" s="1180"/>
      <c r="F39" s="36">
        <v>0.05</v>
      </c>
      <c r="G39" s="37">
        <v>0.04</v>
      </c>
      <c r="H39" s="37">
        <v>0.05</v>
      </c>
      <c r="I39" s="37">
        <v>0.04</v>
      </c>
      <c r="J39" s="38">
        <v>0.05</v>
      </c>
      <c r="K39" s="22"/>
      <c r="L39" s="22"/>
      <c r="M39" s="22"/>
      <c r="N39" s="22"/>
      <c r="O39" s="22"/>
      <c r="P39" s="22"/>
    </row>
    <row r="40" spans="1:16" ht="39" customHeight="1">
      <c r="A40" s="22"/>
      <c r="B40" s="35"/>
      <c r="C40" s="1178" t="s">
        <v>534</v>
      </c>
      <c r="D40" s="1179"/>
      <c r="E40" s="1180"/>
      <c r="F40" s="36">
        <v>0</v>
      </c>
      <c r="G40" s="37">
        <v>0</v>
      </c>
      <c r="H40" s="37">
        <v>0</v>
      </c>
      <c r="I40" s="37">
        <v>1.92</v>
      </c>
      <c r="J40" s="38">
        <v>0.01</v>
      </c>
      <c r="K40" s="22"/>
      <c r="L40" s="22"/>
      <c r="M40" s="22"/>
      <c r="N40" s="22"/>
      <c r="O40" s="22"/>
      <c r="P40" s="22"/>
    </row>
    <row r="41" spans="1:16" ht="39" customHeight="1">
      <c r="A41" s="22"/>
      <c r="B41" s="35"/>
      <c r="C41" s="1178" t="s">
        <v>535</v>
      </c>
      <c r="D41" s="1179"/>
      <c r="E41" s="1180"/>
      <c r="F41" s="36">
        <v>0</v>
      </c>
      <c r="G41" s="37">
        <v>0</v>
      </c>
      <c r="H41" s="37">
        <v>0</v>
      </c>
      <c r="I41" s="37">
        <v>0</v>
      </c>
      <c r="J41" s="38">
        <v>0</v>
      </c>
      <c r="K41" s="22"/>
      <c r="L41" s="22"/>
      <c r="M41" s="22"/>
      <c r="N41" s="22"/>
      <c r="O41" s="22"/>
      <c r="P41" s="22"/>
    </row>
    <row r="42" spans="1:16" ht="39" customHeight="1">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537</v>
      </c>
      <c r="D43" s="1182"/>
      <c r="E43" s="1183"/>
      <c r="F43" s="41">
        <v>0</v>
      </c>
      <c r="G43" s="42">
        <v>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34" zoomScale="75" zoomScaleNormal="75" zoomScaleSheetLayoutView="55" workbookViewId="0">
      <selection activeCell="AP8" sqref="AP8:AT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620</v>
      </c>
      <c r="L45" s="60">
        <v>606</v>
      </c>
      <c r="M45" s="60">
        <v>564</v>
      </c>
      <c r="N45" s="60">
        <v>511</v>
      </c>
      <c r="O45" s="61">
        <v>592</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372</v>
      </c>
      <c r="L48" s="64">
        <v>352</v>
      </c>
      <c r="M48" s="64">
        <v>358</v>
      </c>
      <c r="N48" s="64">
        <v>328</v>
      </c>
      <c r="O48" s="65">
        <v>365</v>
      </c>
      <c r="P48" s="48"/>
      <c r="Q48" s="48"/>
      <c r="R48" s="48"/>
      <c r="S48" s="48"/>
      <c r="T48" s="48"/>
      <c r="U48" s="48"/>
    </row>
    <row r="49" spans="1:21" ht="30.75" customHeight="1">
      <c r="A49" s="48"/>
      <c r="B49" s="1196"/>
      <c r="C49" s="1197"/>
      <c r="D49" s="62"/>
      <c r="E49" s="1188" t="s">
        <v>16</v>
      </c>
      <c r="F49" s="1188"/>
      <c r="G49" s="1188"/>
      <c r="H49" s="1188"/>
      <c r="I49" s="1188"/>
      <c r="J49" s="1189"/>
      <c r="K49" s="63">
        <v>120</v>
      </c>
      <c r="L49" s="64">
        <v>113</v>
      </c>
      <c r="M49" s="64">
        <v>118</v>
      </c>
      <c r="N49" s="64">
        <v>119</v>
      </c>
      <c r="O49" s="65">
        <v>114</v>
      </c>
      <c r="P49" s="48"/>
      <c r="Q49" s="48"/>
      <c r="R49" s="48"/>
      <c r="S49" s="48"/>
      <c r="T49" s="48"/>
      <c r="U49" s="48"/>
    </row>
    <row r="50" spans="1:21" ht="30.75" customHeight="1">
      <c r="A50" s="48"/>
      <c r="B50" s="1196"/>
      <c r="C50" s="1197"/>
      <c r="D50" s="62"/>
      <c r="E50" s="1188" t="s">
        <v>17</v>
      </c>
      <c r="F50" s="1188"/>
      <c r="G50" s="1188"/>
      <c r="H50" s="1188"/>
      <c r="I50" s="1188"/>
      <c r="J50" s="1189"/>
      <c r="K50" s="63">
        <v>81</v>
      </c>
      <c r="L50" s="64">
        <v>55</v>
      </c>
      <c r="M50" s="64">
        <v>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786</v>
      </c>
      <c r="L52" s="64">
        <v>793</v>
      </c>
      <c r="M52" s="64">
        <v>807</v>
      </c>
      <c r="N52" s="64">
        <v>820</v>
      </c>
      <c r="O52" s="65">
        <v>839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407</v>
      </c>
      <c r="L53" s="69">
        <v>333</v>
      </c>
      <c r="M53" s="69">
        <v>233</v>
      </c>
      <c r="N53" s="69">
        <v>138</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60" zoomScaleNormal="60" zoomScaleSheetLayoutView="100" workbookViewId="0">
      <selection activeCell="AP8" sqref="AP8:AT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7190</v>
      </c>
      <c r="J41" s="83">
        <v>8085</v>
      </c>
      <c r="K41" s="83">
        <v>8256</v>
      </c>
      <c r="L41" s="83">
        <v>8319</v>
      </c>
      <c r="M41" s="84">
        <v>8643</v>
      </c>
    </row>
    <row r="42" spans="2:13" ht="27.75" customHeight="1">
      <c r="B42" s="1204"/>
      <c r="C42" s="1205"/>
      <c r="D42" s="85"/>
      <c r="E42" s="1210" t="s">
        <v>26</v>
      </c>
      <c r="F42" s="1210"/>
      <c r="G42" s="1210"/>
      <c r="H42" s="1211"/>
      <c r="I42" s="86">
        <v>218</v>
      </c>
      <c r="J42" s="87">
        <v>43</v>
      </c>
      <c r="K42" s="87">
        <v>25</v>
      </c>
      <c r="L42" s="87">
        <v>91</v>
      </c>
      <c r="M42" s="88">
        <v>91</v>
      </c>
    </row>
    <row r="43" spans="2:13" ht="27.75" customHeight="1">
      <c r="B43" s="1204"/>
      <c r="C43" s="1205"/>
      <c r="D43" s="85"/>
      <c r="E43" s="1210" t="s">
        <v>27</v>
      </c>
      <c r="F43" s="1210"/>
      <c r="G43" s="1210"/>
      <c r="H43" s="1211"/>
      <c r="I43" s="86">
        <v>6525</v>
      </c>
      <c r="J43" s="87">
        <v>5587</v>
      </c>
      <c r="K43" s="87">
        <v>5271</v>
      </c>
      <c r="L43" s="87">
        <v>4902</v>
      </c>
      <c r="M43" s="88">
        <v>5126</v>
      </c>
    </row>
    <row r="44" spans="2:13" ht="27.75" customHeight="1">
      <c r="B44" s="1204"/>
      <c r="C44" s="1205"/>
      <c r="D44" s="85"/>
      <c r="E44" s="1210" t="s">
        <v>28</v>
      </c>
      <c r="F44" s="1210"/>
      <c r="G44" s="1210"/>
      <c r="H44" s="1211"/>
      <c r="I44" s="86">
        <v>816</v>
      </c>
      <c r="J44" s="87">
        <v>722</v>
      </c>
      <c r="K44" s="87">
        <v>741</v>
      </c>
      <c r="L44" s="87">
        <v>662</v>
      </c>
      <c r="M44" s="88">
        <v>576</v>
      </c>
    </row>
    <row r="45" spans="2:13" ht="27.75" customHeight="1">
      <c r="B45" s="1204"/>
      <c r="C45" s="1205"/>
      <c r="D45" s="85"/>
      <c r="E45" s="1210" t="s">
        <v>29</v>
      </c>
      <c r="F45" s="1210"/>
      <c r="G45" s="1210"/>
      <c r="H45" s="1211"/>
      <c r="I45" s="86">
        <v>1906</v>
      </c>
      <c r="J45" s="87">
        <v>1890</v>
      </c>
      <c r="K45" s="87">
        <v>1641</v>
      </c>
      <c r="L45" s="87">
        <v>1409</v>
      </c>
      <c r="M45" s="88">
        <v>1834</v>
      </c>
    </row>
    <row r="46" spans="2:13" ht="27.75" customHeight="1">
      <c r="B46" s="1204"/>
      <c r="C46" s="1205"/>
      <c r="D46" s="89"/>
      <c r="E46" s="1210" t="s">
        <v>30</v>
      </c>
      <c r="F46" s="1210"/>
      <c r="G46" s="1210"/>
      <c r="H46" s="1211"/>
      <c r="I46" s="86">
        <v>0</v>
      </c>
      <c r="J46" s="87">
        <v>0</v>
      </c>
      <c r="K46" s="87">
        <v>0</v>
      </c>
      <c r="L46" s="87">
        <v>0</v>
      </c>
      <c r="M46" s="88">
        <v>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2333</v>
      </c>
      <c r="J50" s="87">
        <v>2322</v>
      </c>
      <c r="K50" s="87">
        <v>2374</v>
      </c>
      <c r="L50" s="87">
        <v>2447</v>
      </c>
      <c r="M50" s="88">
        <v>2455</v>
      </c>
    </row>
    <row r="51" spans="2:13" ht="27.75" customHeight="1">
      <c r="B51" s="1204"/>
      <c r="C51" s="1205"/>
      <c r="D51" s="85"/>
      <c r="E51" s="1210" t="s">
        <v>36</v>
      </c>
      <c r="F51" s="1210"/>
      <c r="G51" s="1210"/>
      <c r="H51" s="1211"/>
      <c r="I51" s="86">
        <v>0</v>
      </c>
      <c r="J51" s="87">
        <v>0</v>
      </c>
      <c r="K51" s="87">
        <v>0</v>
      </c>
      <c r="L51" s="87">
        <v>0</v>
      </c>
      <c r="M51" s="88">
        <v>0</v>
      </c>
    </row>
    <row r="52" spans="2:13" ht="27.75" customHeight="1">
      <c r="B52" s="1206"/>
      <c r="C52" s="1207"/>
      <c r="D52" s="85"/>
      <c r="E52" s="1210" t="s">
        <v>37</v>
      </c>
      <c r="F52" s="1210"/>
      <c r="G52" s="1210"/>
      <c r="H52" s="1211"/>
      <c r="I52" s="86">
        <v>10771</v>
      </c>
      <c r="J52" s="87">
        <v>11148</v>
      </c>
      <c r="K52" s="87">
        <v>11201</v>
      </c>
      <c r="L52" s="87">
        <v>10833</v>
      </c>
      <c r="M52" s="88">
        <v>10756</v>
      </c>
    </row>
    <row r="53" spans="2:13" ht="27.75" customHeight="1" thickBot="1">
      <c r="B53" s="1217" t="s">
        <v>21</v>
      </c>
      <c r="C53" s="1218"/>
      <c r="D53" s="92"/>
      <c r="E53" s="1219" t="s">
        <v>38</v>
      </c>
      <c r="F53" s="1219"/>
      <c r="G53" s="1219"/>
      <c r="H53" s="1220"/>
      <c r="I53" s="93">
        <v>3550</v>
      </c>
      <c r="J53" s="94">
        <v>2857</v>
      </c>
      <c r="K53" s="94">
        <v>2359</v>
      </c>
      <c r="L53" s="94">
        <v>2103</v>
      </c>
      <c r="M53" s="95">
        <v>3059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557</v>
      </c>
      <c r="C41" s="248"/>
      <c r="D41" s="248"/>
      <c r="E41" s="248"/>
      <c r="F41" s="248"/>
      <c r="G41" s="248"/>
      <c r="H41" s="248"/>
      <c r="I41" s="248"/>
      <c r="J41" s="248"/>
      <c r="K41" s="248"/>
      <c r="L41" s="248"/>
      <c r="M41" s="248"/>
      <c r="N41" s="248"/>
      <c r="O41" s="248"/>
      <c r="P41" s="249"/>
    </row>
    <row r="42" spans="2:17" ht="13.5">
      <c r="B42" s="250"/>
      <c r="C42" s="246"/>
      <c r="D42" s="246"/>
      <c r="E42" s="246"/>
      <c r="F42" s="246"/>
      <c r="G42" s="355" t="s">
        <v>553</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65"/>
      <c r="I48" s="365"/>
      <c r="J48" s="365"/>
    </row>
    <row r="49" spans="1:17" ht="13.5">
      <c r="B49" s="250"/>
      <c r="C49" s="246"/>
      <c r="D49" s="246"/>
      <c r="E49" s="246"/>
      <c r="F49" s="246"/>
      <c r="G49" s="245" t="s">
        <v>556</v>
      </c>
    </row>
    <row r="50" spans="1:17" ht="13.5">
      <c r="B50" s="250"/>
      <c r="C50" s="246"/>
      <c r="D50" s="246"/>
      <c r="E50" s="246"/>
      <c r="F50" s="246"/>
      <c r="G50" s="1230"/>
      <c r="H50" s="1231"/>
      <c r="I50" s="1231"/>
      <c r="J50" s="1232"/>
      <c r="K50" s="347" t="s">
        <v>520</v>
      </c>
      <c r="L50" s="347" t="s">
        <v>521</v>
      </c>
      <c r="M50" s="347" t="s">
        <v>522</v>
      </c>
      <c r="N50" s="347" t="s">
        <v>523</v>
      </c>
      <c r="O50" s="347" t="s">
        <v>524</v>
      </c>
    </row>
    <row r="51" spans="1:17" ht="13.5">
      <c r="B51" s="250"/>
      <c r="C51" s="246"/>
      <c r="D51" s="246"/>
      <c r="E51" s="246"/>
      <c r="F51" s="246"/>
      <c r="G51" s="1233" t="s">
        <v>551</v>
      </c>
      <c r="H51" s="1234"/>
      <c r="I51" s="1239" t="s">
        <v>549</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555</v>
      </c>
      <c r="J53" s="1243"/>
      <c r="K53" s="1250"/>
      <c r="L53" s="1250"/>
      <c r="M53" s="1250"/>
      <c r="N53" s="1250"/>
      <c r="O53" s="1250"/>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550</v>
      </c>
      <c r="H55" s="1245"/>
      <c r="I55" s="1243" t="s">
        <v>549</v>
      </c>
      <c r="J55" s="1243"/>
      <c r="K55" s="1241"/>
      <c r="L55" s="1241"/>
      <c r="M55" s="1241"/>
      <c r="N55" s="1241"/>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2" t="s">
        <v>555</v>
      </c>
      <c r="J57" s="1252"/>
      <c r="K57" s="1250"/>
      <c r="L57" s="1250"/>
      <c r="M57" s="1250"/>
      <c r="N57" s="1250"/>
      <c r="O57" s="1250"/>
      <c r="P57" s="363"/>
      <c r="Q57" s="358"/>
    </row>
    <row r="58" spans="1:17" s="357" customFormat="1" ht="13.5">
      <c r="A58" s="245"/>
      <c r="B58" s="358"/>
      <c r="C58" s="354"/>
      <c r="D58" s="354"/>
      <c r="E58" s="354"/>
      <c r="F58" s="354"/>
      <c r="G58" s="1248"/>
      <c r="H58" s="1249"/>
      <c r="I58" s="1252"/>
      <c r="J58" s="1252"/>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554</v>
      </c>
      <c r="C63" s="246"/>
      <c r="D63" s="246"/>
      <c r="E63" s="246"/>
      <c r="F63" s="246"/>
      <c r="G63" s="246"/>
      <c r="H63" s="246"/>
      <c r="I63" s="246"/>
      <c r="J63" s="246"/>
      <c r="K63" s="246"/>
      <c r="L63" s="246"/>
      <c r="M63" s="246"/>
      <c r="N63" s="246"/>
      <c r="O63" s="246"/>
    </row>
    <row r="64" spans="1:17" ht="13.5">
      <c r="B64" s="250"/>
      <c r="C64" s="246"/>
      <c r="D64" s="246"/>
      <c r="E64" s="246"/>
      <c r="F64" s="246"/>
      <c r="G64" s="355" t="s">
        <v>553</v>
      </c>
      <c r="I64" s="354"/>
      <c r="J64" s="354"/>
      <c r="K64" s="354"/>
      <c r="L64" s="246"/>
      <c r="M64" s="246"/>
      <c r="N64" s="246"/>
      <c r="O64" s="246"/>
    </row>
    <row r="65" spans="2:30" ht="13.5">
      <c r="B65" s="250"/>
      <c r="C65" s="246"/>
      <c r="D65" s="246"/>
      <c r="E65" s="246"/>
      <c r="F65" s="246"/>
      <c r="G65" s="1253" t="s">
        <v>559</v>
      </c>
      <c r="H65" s="1254"/>
      <c r="I65" s="1254"/>
      <c r="J65" s="1254"/>
      <c r="K65" s="1254"/>
      <c r="L65" s="1254"/>
      <c r="M65" s="1254"/>
      <c r="N65" s="1254"/>
      <c r="O65" s="1255"/>
    </row>
    <row r="66" spans="2:30" ht="13.5">
      <c r="B66" s="250"/>
      <c r="C66" s="246"/>
      <c r="D66" s="246"/>
      <c r="E66" s="246"/>
      <c r="F66" s="246"/>
      <c r="G66" s="1256"/>
      <c r="H66" s="1257"/>
      <c r="I66" s="1257"/>
      <c r="J66" s="1257"/>
      <c r="K66" s="1257"/>
      <c r="L66" s="1257"/>
      <c r="M66" s="1257"/>
      <c r="N66" s="1257"/>
      <c r="O66" s="1258"/>
    </row>
    <row r="67" spans="2:30" ht="13.5">
      <c r="B67" s="250"/>
      <c r="C67" s="246"/>
      <c r="D67" s="246"/>
      <c r="E67" s="246"/>
      <c r="F67" s="246"/>
      <c r="G67" s="1256"/>
      <c r="H67" s="1257"/>
      <c r="I67" s="1257"/>
      <c r="J67" s="1257"/>
      <c r="K67" s="1257"/>
      <c r="L67" s="1257"/>
      <c r="M67" s="1257"/>
      <c r="N67" s="1257"/>
      <c r="O67" s="1258"/>
    </row>
    <row r="68" spans="2:30" ht="13.5">
      <c r="B68" s="250"/>
      <c r="C68" s="246"/>
      <c r="D68" s="246"/>
      <c r="E68" s="246"/>
      <c r="F68" s="246"/>
      <c r="G68" s="1256"/>
      <c r="H68" s="1257"/>
      <c r="I68" s="1257"/>
      <c r="J68" s="1257"/>
      <c r="K68" s="1257"/>
      <c r="L68" s="1257"/>
      <c r="M68" s="1257"/>
      <c r="N68" s="1257"/>
      <c r="O68" s="1258"/>
    </row>
    <row r="69" spans="2:30" ht="13.5">
      <c r="B69" s="250"/>
      <c r="C69" s="246"/>
      <c r="D69" s="246"/>
      <c r="E69" s="246"/>
      <c r="F69" s="246"/>
      <c r="G69" s="1259"/>
      <c r="H69" s="1260"/>
      <c r="I69" s="1260"/>
      <c r="J69" s="1260"/>
      <c r="K69" s="1260"/>
      <c r="L69" s="1260"/>
      <c r="M69" s="1260"/>
      <c r="N69" s="1260"/>
      <c r="O69" s="126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552</v>
      </c>
      <c r="I71" s="351"/>
      <c r="J71" s="350"/>
      <c r="K71" s="350"/>
      <c r="L71" s="349"/>
      <c r="M71" s="350"/>
      <c r="N71" s="349"/>
      <c r="O71" s="348"/>
    </row>
    <row r="72" spans="2:30" ht="13.5">
      <c r="B72" s="250"/>
      <c r="C72" s="246"/>
      <c r="D72" s="246"/>
      <c r="E72" s="246"/>
      <c r="F72" s="246"/>
      <c r="G72" s="1230"/>
      <c r="H72" s="1231"/>
      <c r="I72" s="1231"/>
      <c r="J72" s="1232"/>
      <c r="K72" s="347" t="s">
        <v>520</v>
      </c>
      <c r="L72" s="347" t="s">
        <v>521</v>
      </c>
      <c r="M72" s="347" t="s">
        <v>522</v>
      </c>
      <c r="N72" s="347" t="s">
        <v>523</v>
      </c>
      <c r="O72" s="347" t="s">
        <v>524</v>
      </c>
    </row>
    <row r="73" spans="2:30" ht="13.5">
      <c r="B73" s="250"/>
      <c r="C73" s="246"/>
      <c r="D73" s="246"/>
      <c r="E73" s="246"/>
      <c r="F73" s="246"/>
      <c r="G73" s="1233" t="s">
        <v>551</v>
      </c>
      <c r="H73" s="1234"/>
      <c r="I73" s="1239" t="s">
        <v>549</v>
      </c>
      <c r="J73" s="1239"/>
      <c r="K73" s="1262">
        <v>74.099999999999994</v>
      </c>
      <c r="L73" s="1262">
        <v>59.2</v>
      </c>
      <c r="M73" s="1242">
        <v>49</v>
      </c>
      <c r="N73" s="1242">
        <v>42.3</v>
      </c>
      <c r="O73" s="1242">
        <v>62.8</v>
      </c>
      <c r="S73" s="245">
        <v>9.9</v>
      </c>
    </row>
    <row r="74" spans="2:30" ht="13.5">
      <c r="B74" s="250"/>
      <c r="C74" s="246"/>
      <c r="D74" s="246"/>
      <c r="E74" s="246"/>
      <c r="F74" s="246"/>
      <c r="G74" s="1235"/>
      <c r="H74" s="1236"/>
      <c r="I74" s="1240"/>
      <c r="J74" s="1240"/>
      <c r="K74" s="1262"/>
      <c r="L74" s="1262"/>
      <c r="M74" s="1242"/>
      <c r="N74" s="1242"/>
      <c r="O74" s="1242"/>
    </row>
    <row r="75" spans="2:30" ht="13.5">
      <c r="B75" s="250"/>
      <c r="C75" s="246"/>
      <c r="D75" s="246"/>
      <c r="E75" s="246"/>
      <c r="F75" s="246"/>
      <c r="G75" s="1235"/>
      <c r="H75" s="1236"/>
      <c r="I75" s="1243" t="s">
        <v>548</v>
      </c>
      <c r="J75" s="1243"/>
      <c r="K75" s="1263">
        <v>10.8</v>
      </c>
      <c r="L75" s="1263">
        <v>8.6</v>
      </c>
      <c r="M75" s="1263">
        <v>6.7</v>
      </c>
      <c r="N75" s="1263">
        <v>4.8</v>
      </c>
      <c r="O75" s="1263">
        <v>4.4000000000000004</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550</v>
      </c>
      <c r="H77" s="1245"/>
      <c r="I77" s="1243" t="s">
        <v>549</v>
      </c>
      <c r="J77" s="1243"/>
      <c r="K77" s="1262">
        <v>43</v>
      </c>
      <c r="L77" s="1262">
        <v>37</v>
      </c>
      <c r="M77" s="1242">
        <v>27.8</v>
      </c>
      <c r="N77" s="1242">
        <v>20.2</v>
      </c>
      <c r="O77" s="1242">
        <v>15.5</v>
      </c>
      <c r="R77" s="245">
        <v>12.3</v>
      </c>
      <c r="T77" s="245">
        <v>11.1</v>
      </c>
    </row>
    <row r="78" spans="2:30" ht="13.5">
      <c r="B78" s="250"/>
      <c r="C78" s="246"/>
      <c r="D78" s="246"/>
      <c r="E78" s="246"/>
      <c r="F78" s="246"/>
      <c r="G78" s="1246"/>
      <c r="H78" s="1247"/>
      <c r="I78" s="1243"/>
      <c r="J78" s="1243"/>
      <c r="K78" s="1262"/>
      <c r="L78" s="1262"/>
      <c r="M78" s="1242"/>
      <c r="N78" s="1242"/>
      <c r="O78" s="1242"/>
    </row>
    <row r="79" spans="2:30" ht="13.5">
      <c r="B79" s="250"/>
      <c r="C79" s="246"/>
      <c r="D79" s="246"/>
      <c r="E79" s="246"/>
      <c r="F79" s="246"/>
      <c r="G79" s="1246"/>
      <c r="H79" s="1247"/>
      <c r="I79" s="1264" t="s">
        <v>548</v>
      </c>
      <c r="J79" s="1252"/>
      <c r="K79" s="1265">
        <v>10.3</v>
      </c>
      <c r="L79" s="1265">
        <v>9.4</v>
      </c>
      <c r="M79" s="1265">
        <v>8.1</v>
      </c>
      <c r="N79" s="1265">
        <v>7.1</v>
      </c>
      <c r="O79" s="1265">
        <v>6.6</v>
      </c>
      <c r="V79" s="245">
        <v>53.5</v>
      </c>
      <c r="X79" s="245">
        <v>48.2</v>
      </c>
      <c r="Z79" s="245">
        <v>34.200000000000003</v>
      </c>
      <c r="AB79" s="245">
        <v>30.3</v>
      </c>
      <c r="AD79" s="245">
        <v>28.9</v>
      </c>
    </row>
    <row r="80" spans="2:30" ht="13.5">
      <c r="B80" s="250"/>
      <c r="C80" s="246"/>
      <c r="D80" s="246"/>
      <c r="E80" s="246"/>
      <c r="F80" s="246"/>
      <c r="G80" s="1248"/>
      <c r="H80" s="1249"/>
      <c r="I80" s="1252"/>
      <c r="J80" s="1252"/>
      <c r="K80" s="1265"/>
      <c r="L80" s="1265"/>
      <c r="M80" s="1265"/>
      <c r="N80" s="1265"/>
      <c r="O80" s="1265"/>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55487</v>
      </c>
      <c r="E3" s="118"/>
      <c r="F3" s="119">
        <v>48407</v>
      </c>
      <c r="G3" s="120"/>
      <c r="H3" s="121"/>
    </row>
    <row r="4" spans="1:8">
      <c r="A4" s="122"/>
      <c r="B4" s="123"/>
      <c r="C4" s="124"/>
      <c r="D4" s="125">
        <v>30025</v>
      </c>
      <c r="E4" s="126"/>
      <c r="F4" s="127">
        <v>23914</v>
      </c>
      <c r="G4" s="128"/>
      <c r="H4" s="129"/>
    </row>
    <row r="5" spans="1:8">
      <c r="A5" s="110" t="s">
        <v>514</v>
      </c>
      <c r="B5" s="115"/>
      <c r="C5" s="116"/>
      <c r="D5" s="117">
        <v>92192</v>
      </c>
      <c r="E5" s="118"/>
      <c r="F5" s="119">
        <v>69477</v>
      </c>
      <c r="G5" s="120"/>
      <c r="H5" s="121"/>
    </row>
    <row r="6" spans="1:8">
      <c r="A6" s="122"/>
      <c r="B6" s="123"/>
      <c r="C6" s="124"/>
      <c r="D6" s="125">
        <v>36418</v>
      </c>
      <c r="E6" s="126"/>
      <c r="F6" s="127">
        <v>31528</v>
      </c>
      <c r="G6" s="128"/>
      <c r="H6" s="129"/>
    </row>
    <row r="7" spans="1:8">
      <c r="A7" s="110" t="s">
        <v>515</v>
      </c>
      <c r="B7" s="115"/>
      <c r="C7" s="116"/>
      <c r="D7" s="117">
        <v>60062</v>
      </c>
      <c r="E7" s="118"/>
      <c r="F7" s="119">
        <v>59668</v>
      </c>
      <c r="G7" s="120"/>
      <c r="H7" s="121"/>
    </row>
    <row r="8" spans="1:8">
      <c r="A8" s="122"/>
      <c r="B8" s="123"/>
      <c r="C8" s="124"/>
      <c r="D8" s="125">
        <v>29644</v>
      </c>
      <c r="E8" s="126"/>
      <c r="F8" s="127">
        <v>31515</v>
      </c>
      <c r="G8" s="128"/>
      <c r="H8" s="129"/>
    </row>
    <row r="9" spans="1:8">
      <c r="A9" s="110" t="s">
        <v>516</v>
      </c>
      <c r="B9" s="115"/>
      <c r="C9" s="116"/>
      <c r="D9" s="117">
        <v>38572</v>
      </c>
      <c r="E9" s="118"/>
      <c r="F9" s="119">
        <v>56894</v>
      </c>
      <c r="G9" s="120"/>
      <c r="H9" s="121"/>
    </row>
    <row r="10" spans="1:8">
      <c r="A10" s="122"/>
      <c r="B10" s="123"/>
      <c r="C10" s="124"/>
      <c r="D10" s="125">
        <v>20528</v>
      </c>
      <c r="E10" s="126"/>
      <c r="F10" s="127">
        <v>32548</v>
      </c>
      <c r="G10" s="128"/>
      <c r="H10" s="129"/>
    </row>
    <row r="11" spans="1:8">
      <c r="A11" s="110" t="s">
        <v>517</v>
      </c>
      <c r="B11" s="115"/>
      <c r="C11" s="116"/>
      <c r="D11" s="117">
        <v>56160</v>
      </c>
      <c r="E11" s="118"/>
      <c r="F11" s="119">
        <v>57122</v>
      </c>
      <c r="G11" s="120"/>
      <c r="H11" s="121"/>
    </row>
    <row r="12" spans="1:8">
      <c r="A12" s="122"/>
      <c r="B12" s="123"/>
      <c r="C12" s="130"/>
      <c r="D12" s="125">
        <v>34100</v>
      </c>
      <c r="E12" s="126"/>
      <c r="F12" s="127">
        <v>36191</v>
      </c>
      <c r="G12" s="128"/>
      <c r="H12" s="129"/>
    </row>
    <row r="13" spans="1:8">
      <c r="A13" s="110"/>
      <c r="B13" s="115"/>
      <c r="C13" s="131"/>
      <c r="D13" s="132">
        <v>60495</v>
      </c>
      <c r="E13" s="133"/>
      <c r="F13" s="134">
        <v>58314</v>
      </c>
      <c r="G13" s="135"/>
      <c r="H13" s="121"/>
    </row>
    <row r="14" spans="1:8">
      <c r="A14" s="122"/>
      <c r="B14" s="123"/>
      <c r="C14" s="124"/>
      <c r="D14" s="125">
        <v>30143</v>
      </c>
      <c r="E14" s="126"/>
      <c r="F14" s="127">
        <v>31139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7.03</v>
      </c>
      <c r="C19" s="136">
        <f>ROUND(VALUE(SUBSTITUTE(実質収支比率等に係る経年分析!G$48,"▲","-")),2)</f>
        <v>4.13</v>
      </c>
      <c r="D19" s="136">
        <f>ROUND(VALUE(SUBSTITUTE(実質収支比率等に係る経年分析!H$48,"▲","-")),2)</f>
        <v>7.53</v>
      </c>
      <c r="E19" s="136">
        <f>ROUND(VALUE(SUBSTITUTE(実質収支比率等に係る経年分析!I$48,"▲","-")),2)</f>
        <v>6.67</v>
      </c>
      <c r="F19" s="136">
        <f>ROUND(VALUE(SUBSTITUTE(実質収支比率等に係る経年分析!J$48,"▲","-")),2)</f>
        <v>4.2</v>
      </c>
    </row>
    <row r="20" spans="1:11">
      <c r="A20" s="136" t="s">
        <v>43</v>
      </c>
      <c r="B20" s="136">
        <f>ROUND(VALUE(SUBSTITUTE(実質収支比率等に係る経年分析!F$47,"▲","-")),2)</f>
        <v>19.010000000000002</v>
      </c>
      <c r="C20" s="136">
        <f>ROUND(VALUE(SUBSTITUTE(実質収支比率等に係る経年分析!G$47,"▲","-")),2)</f>
        <v>18.91</v>
      </c>
      <c r="D20" s="136">
        <f>ROUND(VALUE(SUBSTITUTE(実質収支比率等に係る経年分析!H$47,"▲","-")),2)</f>
        <v>18.91</v>
      </c>
      <c r="E20" s="136">
        <f>ROUND(VALUE(SUBSTITUTE(実質収支比率等に係る経年分析!I$47,"▲","-")),2)</f>
        <v>18.39</v>
      </c>
      <c r="F20" s="136">
        <f>ROUND(VALUE(SUBSTITUTE(実質収支比率等に係る経年分析!J$47,"▲","-")),2)</f>
        <v>18.649999999999999</v>
      </c>
    </row>
    <row r="21" spans="1:11">
      <c r="A21" s="136" t="s">
        <v>44</v>
      </c>
      <c r="B21" s="136">
        <f>IF(ISNUMBER(VALUE(SUBSTITUTE(実質収支比率等に係る経年分析!F$49,"▲","-"))),ROUND(VALUE(SUBSTITUTE(実質収支比率等に係る経年分析!F$49,"▲","-")),2),NA())</f>
        <v>-1.39</v>
      </c>
      <c r="C21" s="136">
        <f>IF(ISNUMBER(VALUE(SUBSTITUTE(実質収支比率等に係る経年分析!G$49,"▲","-"))),ROUND(VALUE(SUBSTITUTE(実質収支比率等に係る経年分析!G$49,"▲","-")),2),NA())</f>
        <v>-2.8</v>
      </c>
      <c r="D21" s="136">
        <f>IF(ISNUMBER(VALUE(SUBSTITUTE(実質収支比率等に係る経年分析!H$49,"▲","-"))),ROUND(VALUE(SUBSTITUTE(実質収支比率等に係る経年分析!H$49,"▲","-")),2),NA())</f>
        <v>3.42</v>
      </c>
      <c r="E21" s="136">
        <f>IF(ISNUMBER(VALUE(SUBSTITUTE(実質収支比率等に係る経年分析!I$49,"▲","-"))),ROUND(VALUE(SUBSTITUTE(実質収支比率等に係る経年分析!I$49,"▲","-")),2),NA())</f>
        <v>0.08</v>
      </c>
      <c r="F21" s="136">
        <f>IF(ISNUMBER(VALUE(SUBSTITUTE(実質収支比率等に係る経年分析!J$49,"▲","-"))),ROUND(VALUE(SUBSTITUTE(実質収支比率等に係る経年分析!J$49,"▲","-")),2),NA())</f>
        <v>-2.54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簡易水道特別会計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1.92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1.19</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12.72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786</v>
      </c>
      <c r="E42" s="138"/>
      <c r="F42" s="138"/>
      <c r="G42" s="138">
        <f>'実質公債費比率（分子）の構造'!L$52</f>
        <v>793</v>
      </c>
      <c r="H42" s="138"/>
      <c r="I42" s="138"/>
      <c r="J42" s="138">
        <f>'実質公債費比率（分子）の構造'!M$52</f>
        <v>807</v>
      </c>
      <c r="K42" s="138"/>
      <c r="L42" s="138"/>
      <c r="M42" s="138">
        <f>'実質公債費比率（分子）の構造'!N$52</f>
        <v>820</v>
      </c>
      <c r="N42" s="138"/>
      <c r="O42" s="138"/>
      <c r="P42" s="138">
        <f>'実質公債費比率（分子）の構造'!O$52</f>
        <v>839</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81</v>
      </c>
      <c r="C44" s="138"/>
      <c r="D44" s="138"/>
      <c r="E44" s="138">
        <f>'実質公債費比率（分子）の構造'!L$50</f>
        <v>55</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120</v>
      </c>
      <c r="C45" s="138"/>
      <c r="D45" s="138"/>
      <c r="E45" s="138">
        <f>'実質公債費比率（分子）の構造'!L$49</f>
        <v>113</v>
      </c>
      <c r="F45" s="138"/>
      <c r="G45" s="138"/>
      <c r="H45" s="138">
        <f>'実質公債費比率（分子）の構造'!M$49</f>
        <v>118</v>
      </c>
      <c r="I45" s="138"/>
      <c r="J45" s="138"/>
      <c r="K45" s="138">
        <f>'実質公債費比率（分子）の構造'!N$49</f>
        <v>119</v>
      </c>
      <c r="L45" s="138"/>
      <c r="M45" s="138"/>
      <c r="N45" s="138">
        <f>'実質公債費比率（分子）の構造'!O$49</f>
        <v>114</v>
      </c>
      <c r="O45" s="138"/>
      <c r="P45" s="138"/>
    </row>
    <row r="46" spans="1:16">
      <c r="A46" s="138" t="s">
        <v>55</v>
      </c>
      <c r="B46" s="138">
        <f>'実質公債費比率（分子）の構造'!K$48</f>
        <v>372</v>
      </c>
      <c r="C46" s="138"/>
      <c r="D46" s="138"/>
      <c r="E46" s="138">
        <f>'実質公債費比率（分子）の構造'!L$48</f>
        <v>352</v>
      </c>
      <c r="F46" s="138"/>
      <c r="G46" s="138"/>
      <c r="H46" s="138">
        <f>'実質公債費比率（分子）の構造'!M$48</f>
        <v>358</v>
      </c>
      <c r="I46" s="138"/>
      <c r="J46" s="138"/>
      <c r="K46" s="138">
        <f>'実質公債費比率（分子）の構造'!N$48</f>
        <v>328</v>
      </c>
      <c r="L46" s="138"/>
      <c r="M46" s="138"/>
      <c r="N46" s="138">
        <f>'実質公債費比率（分子）の構造'!O$48</f>
        <v>365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620</v>
      </c>
      <c r="C49" s="138"/>
      <c r="D49" s="138"/>
      <c r="E49" s="138">
        <f>'実質公債費比率（分子）の構造'!L$45</f>
        <v>606</v>
      </c>
      <c r="F49" s="138"/>
      <c r="G49" s="138"/>
      <c r="H49" s="138">
        <f>'実質公債費比率（分子）の構造'!M$45</f>
        <v>564</v>
      </c>
      <c r="I49" s="138"/>
      <c r="J49" s="138"/>
      <c r="K49" s="138">
        <f>'実質公債費比率（分子）の構造'!N$45</f>
        <v>511</v>
      </c>
      <c r="L49" s="138"/>
      <c r="M49" s="138"/>
      <c r="N49" s="138">
        <f>'実質公債費比率（分子）の構造'!O$45</f>
        <v>592</v>
      </c>
      <c r="O49" s="138"/>
      <c r="P49" s="138"/>
    </row>
    <row r="50" spans="1:16">
      <c r="A50" s="138" t="s">
        <v>59</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333</v>
      </c>
      <c r="G50" s="138" t="e">
        <f>NA()</f>
        <v>#N/A</v>
      </c>
      <c r="H50" s="138" t="e">
        <f>NA()</f>
        <v>#N/A</v>
      </c>
      <c r="I50" s="138">
        <f>IF(ISNUMBER('実質公債費比率（分子）の構造'!M$53),'実質公債費比率（分子）の構造'!M$53,NA())</f>
        <v>233</v>
      </c>
      <c r="J50" s="138" t="e">
        <f>NA()</f>
        <v>#N/A</v>
      </c>
      <c r="K50" s="138" t="e">
        <f>NA()</f>
        <v>#N/A</v>
      </c>
      <c r="L50" s="138">
        <f>IF(ISNUMBER('実質公債費比率（分子）の構造'!N$53),'実質公債費比率（分子）の構造'!N$53,NA())</f>
        <v>138</v>
      </c>
      <c r="M50" s="138" t="e">
        <f>NA()</f>
        <v>#N/A</v>
      </c>
      <c r="N50" s="138" t="e">
        <f>NA()</f>
        <v>#N/A</v>
      </c>
      <c r="O50" s="138">
        <f>IF(ISNUMBER('実質公債費比率（分子）の構造'!O$53),'実質公債費比率（分子）の構造'!O$53,NA())</f>
        <v>232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10771</v>
      </c>
      <c r="E56" s="137"/>
      <c r="F56" s="137"/>
      <c r="G56" s="137">
        <f>'将来負担比率（分子）の構造'!J$52</f>
        <v>11148</v>
      </c>
      <c r="H56" s="137"/>
      <c r="I56" s="137"/>
      <c r="J56" s="137">
        <f>'将来負担比率（分子）の構造'!K$52</f>
        <v>11201</v>
      </c>
      <c r="K56" s="137"/>
      <c r="L56" s="137"/>
      <c r="M56" s="137">
        <f>'将来負担比率（分子）の構造'!L$52</f>
        <v>10833</v>
      </c>
      <c r="N56" s="137"/>
      <c r="O56" s="137"/>
      <c r="P56" s="137">
        <f>'将来負担比率（分子）の構造'!M$52</f>
        <v>10756</v>
      </c>
    </row>
    <row r="57" spans="1:16">
      <c r="A57" s="137" t="s">
        <v>36</v>
      </c>
      <c r="B57" s="137"/>
      <c r="C57" s="137"/>
      <c r="D57" s="137">
        <f>'将来負担比率（分子）の構造'!I$51</f>
        <v>0</v>
      </c>
      <c r="E57" s="137"/>
      <c r="F57" s="137"/>
      <c r="G57" s="137">
        <f>'将来負担比率（分子）の構造'!J$51</f>
        <v>0</v>
      </c>
      <c r="H57" s="137"/>
      <c r="I57" s="137"/>
      <c r="J57" s="137">
        <f>'将来負担比率（分子）の構造'!K$51</f>
        <v>0</v>
      </c>
      <c r="K57" s="137"/>
      <c r="L57" s="137"/>
      <c r="M57" s="137">
        <f>'将来負担比率（分子）の構造'!L$51</f>
        <v>0</v>
      </c>
      <c r="N57" s="137"/>
      <c r="O57" s="137"/>
      <c r="P57" s="137">
        <f>'将来負担比率（分子）の構造'!M$51</f>
        <v>0</v>
      </c>
    </row>
    <row r="58" spans="1:16">
      <c r="A58" s="137" t="s">
        <v>35</v>
      </c>
      <c r="B58" s="137"/>
      <c r="C58" s="137"/>
      <c r="D58" s="137">
        <f>'将来負担比率（分子）の構造'!I$50</f>
        <v>2333</v>
      </c>
      <c r="E58" s="137"/>
      <c r="F58" s="137"/>
      <c r="G58" s="137">
        <f>'将来負担比率（分子）の構造'!J$50</f>
        <v>2322</v>
      </c>
      <c r="H58" s="137"/>
      <c r="I58" s="137"/>
      <c r="J58" s="137">
        <f>'将来負担比率（分子）の構造'!K$50</f>
        <v>2374</v>
      </c>
      <c r="K58" s="137"/>
      <c r="L58" s="137"/>
      <c r="M58" s="137">
        <f>'将来負担比率（分子）の構造'!L$50</f>
        <v>2447</v>
      </c>
      <c r="N58" s="137"/>
      <c r="O58" s="137"/>
      <c r="P58" s="137">
        <f>'将来負担比率（分子）の構造'!M$50</f>
        <v>2455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c r="A62" s="137" t="s">
        <v>29</v>
      </c>
      <c r="B62" s="137">
        <f>'将来負担比率（分子）の構造'!I$45</f>
        <v>1906</v>
      </c>
      <c r="C62" s="137"/>
      <c r="D62" s="137"/>
      <c r="E62" s="137">
        <f>'将来負担比率（分子）の構造'!J$45</f>
        <v>1890</v>
      </c>
      <c r="F62" s="137"/>
      <c r="G62" s="137"/>
      <c r="H62" s="137">
        <f>'将来負担比率（分子）の構造'!K$45</f>
        <v>1641</v>
      </c>
      <c r="I62" s="137"/>
      <c r="J62" s="137"/>
      <c r="K62" s="137">
        <f>'将来負担比率（分子）の構造'!L$45</f>
        <v>1409</v>
      </c>
      <c r="L62" s="137"/>
      <c r="M62" s="137"/>
      <c r="N62" s="137">
        <f>'将来負担比率（分子）の構造'!M$45</f>
        <v>1834</v>
      </c>
      <c r="O62" s="137"/>
      <c r="P62" s="137"/>
    </row>
    <row r="63" spans="1:16">
      <c r="A63" s="137" t="s">
        <v>28</v>
      </c>
      <c r="B63" s="137">
        <f>'将来負担比率（分子）の構造'!I$44</f>
        <v>816</v>
      </c>
      <c r="C63" s="137"/>
      <c r="D63" s="137"/>
      <c r="E63" s="137">
        <f>'将来負担比率（分子）の構造'!J$44</f>
        <v>722</v>
      </c>
      <c r="F63" s="137"/>
      <c r="G63" s="137"/>
      <c r="H63" s="137">
        <f>'将来負担比率（分子）の構造'!K$44</f>
        <v>741</v>
      </c>
      <c r="I63" s="137"/>
      <c r="J63" s="137"/>
      <c r="K63" s="137">
        <f>'将来負担比率（分子）の構造'!L$44</f>
        <v>662</v>
      </c>
      <c r="L63" s="137"/>
      <c r="M63" s="137"/>
      <c r="N63" s="137">
        <f>'将来負担比率（分子）の構造'!M$44</f>
        <v>576</v>
      </c>
      <c r="O63" s="137"/>
      <c r="P63" s="137"/>
    </row>
    <row r="64" spans="1:16">
      <c r="A64" s="137" t="s">
        <v>27</v>
      </c>
      <c r="B64" s="137">
        <f>'将来負担比率（分子）の構造'!I$43</f>
        <v>6525</v>
      </c>
      <c r="C64" s="137"/>
      <c r="D64" s="137"/>
      <c r="E64" s="137">
        <f>'将来負担比率（分子）の構造'!J$43</f>
        <v>5587</v>
      </c>
      <c r="F64" s="137"/>
      <c r="G64" s="137"/>
      <c r="H64" s="137">
        <f>'将来負担比率（分子）の構造'!K$43</f>
        <v>5271</v>
      </c>
      <c r="I64" s="137"/>
      <c r="J64" s="137"/>
      <c r="K64" s="137">
        <f>'将来負担比率（分子）の構造'!L$43</f>
        <v>4902</v>
      </c>
      <c r="L64" s="137"/>
      <c r="M64" s="137"/>
      <c r="N64" s="137">
        <f>'将来負担比率（分子）の構造'!M$43</f>
        <v>5126</v>
      </c>
      <c r="O64" s="137"/>
      <c r="P64" s="137"/>
    </row>
    <row r="65" spans="1:16">
      <c r="A65" s="137" t="s">
        <v>26</v>
      </c>
      <c r="B65" s="137">
        <f>'将来負担比率（分子）の構造'!I$42</f>
        <v>218</v>
      </c>
      <c r="C65" s="137"/>
      <c r="D65" s="137"/>
      <c r="E65" s="137">
        <f>'将来負担比率（分子）の構造'!J$42</f>
        <v>43</v>
      </c>
      <c r="F65" s="137"/>
      <c r="G65" s="137"/>
      <c r="H65" s="137">
        <f>'将来負担比率（分子）の構造'!K$42</f>
        <v>25</v>
      </c>
      <c r="I65" s="137"/>
      <c r="J65" s="137"/>
      <c r="K65" s="137">
        <f>'将来負担比率（分子）の構造'!L$42</f>
        <v>91</v>
      </c>
      <c r="L65" s="137"/>
      <c r="M65" s="137"/>
      <c r="N65" s="137">
        <f>'将来負担比率（分子）の構造'!M$42</f>
        <v>91</v>
      </c>
      <c r="O65" s="137"/>
      <c r="P65" s="137"/>
    </row>
    <row r="66" spans="1:16">
      <c r="A66" s="137" t="s">
        <v>25</v>
      </c>
      <c r="B66" s="137">
        <f>'将来負担比率（分子）の構造'!I$41</f>
        <v>7190</v>
      </c>
      <c r="C66" s="137"/>
      <c r="D66" s="137"/>
      <c r="E66" s="137">
        <f>'将来負担比率（分子）の構造'!J$41</f>
        <v>8085</v>
      </c>
      <c r="F66" s="137"/>
      <c r="G66" s="137"/>
      <c r="H66" s="137">
        <f>'将来負担比率（分子）の構造'!K$41</f>
        <v>8256</v>
      </c>
      <c r="I66" s="137"/>
      <c r="J66" s="137"/>
      <c r="K66" s="137">
        <f>'将来負担比率（分子）の構造'!L$41</f>
        <v>8319</v>
      </c>
      <c r="L66" s="137"/>
      <c r="M66" s="137"/>
      <c r="N66" s="137">
        <f>'将来負担比率（分子）の構造'!M$41</f>
        <v>8643</v>
      </c>
      <c r="O66" s="137"/>
      <c r="P66" s="137"/>
    </row>
    <row r="67" spans="1:16">
      <c r="A67" s="137" t="s">
        <v>63</v>
      </c>
      <c r="B67" s="137" t="e">
        <f>NA()</f>
        <v>#N/A</v>
      </c>
      <c r="C67" s="137">
        <f>IF(ISNUMBER('将来負担比率（分子）の構造'!I$53), IF('将来負担比率（分子）の構造'!I$53 &lt; 0, 0, '将来負担比率（分子）の構造'!I$53), NA())</f>
        <v>3550</v>
      </c>
      <c r="D67" s="137" t="e">
        <f>NA()</f>
        <v>#N/A</v>
      </c>
      <c r="E67" s="137" t="e">
        <f>NA()</f>
        <v>#N/A</v>
      </c>
      <c r="F67" s="137">
        <f>IF(ISNUMBER('将来負担比率（分子）の構造'!J$53), IF('将来負担比率（分子）の構造'!J$53 &lt; 0, 0, '将来負担比率（分子）の構造'!J$53), NA())</f>
        <v>2857</v>
      </c>
      <c r="G67" s="137" t="e">
        <f>NA()</f>
        <v>#N/A</v>
      </c>
      <c r="H67" s="137" t="e">
        <f>NA()</f>
        <v>#N/A</v>
      </c>
      <c r="I67" s="137">
        <f>IF(ISNUMBER('将来負担比率（分子）の構造'!K$53), IF('将来負担比率（分子）の構造'!K$53 &lt; 0, 0, '将来負担比率（分子）の構造'!K$53), NA())</f>
        <v>2359</v>
      </c>
      <c r="J67" s="137" t="e">
        <f>NA()</f>
        <v>#N/A</v>
      </c>
      <c r="K67" s="137" t="e">
        <f>NA()</f>
        <v>#N/A</v>
      </c>
      <c r="L67" s="137">
        <f>IF(ISNUMBER('将来負担比率（分子）の構造'!L$53), IF('将来負担比率（分子）の構造'!L$53 &lt; 0, 0, '将来負担比率（分子）の構造'!L$53), NA())</f>
        <v>2103</v>
      </c>
      <c r="M67" s="137" t="e">
        <f>NA()</f>
        <v>#N/A</v>
      </c>
      <c r="N67" s="137" t="e">
        <f>NA()</f>
        <v>#N/A</v>
      </c>
      <c r="O67" s="137">
        <f>IF(ISNUMBER('将来負担比率（分子）の構造'!M$53), IF('将来負担比率（分子）の構造'!M$53 &lt; 0, 0, '将来負担比率（分子）の構造'!M$53), NA())</f>
        <v>3059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3572262</v>
      </c>
      <c r="S5" s="615"/>
      <c r="T5" s="615"/>
      <c r="U5" s="615"/>
      <c r="V5" s="615"/>
      <c r="W5" s="615"/>
      <c r="X5" s="615"/>
      <c r="Y5" s="616"/>
      <c r="Z5" s="617">
        <v>38.9</v>
      </c>
      <c r="AA5" s="617"/>
      <c r="AB5" s="617"/>
      <c r="AC5" s="617"/>
      <c r="AD5" s="618">
        <v>3572262</v>
      </c>
      <c r="AE5" s="618"/>
      <c r="AF5" s="618"/>
      <c r="AG5" s="618"/>
      <c r="AH5" s="618"/>
      <c r="AI5" s="618"/>
      <c r="AJ5" s="618"/>
      <c r="AK5" s="618"/>
      <c r="AL5" s="619">
        <v>63.7</v>
      </c>
      <c r="AM5" s="620"/>
      <c r="AN5" s="620"/>
      <c r="AO5" s="621"/>
      <c r="AP5" s="611" t="s">
        <v>211</v>
      </c>
      <c r="AQ5" s="612"/>
      <c r="AR5" s="612"/>
      <c r="AS5" s="612"/>
      <c r="AT5" s="612"/>
      <c r="AU5" s="612"/>
      <c r="AV5" s="612"/>
      <c r="AW5" s="612"/>
      <c r="AX5" s="612"/>
      <c r="AY5" s="612"/>
      <c r="AZ5" s="612"/>
      <c r="BA5" s="612"/>
      <c r="BB5" s="612"/>
      <c r="BC5" s="612"/>
      <c r="BD5" s="612"/>
      <c r="BE5" s="612"/>
      <c r="BF5" s="613"/>
      <c r="BG5" s="625">
        <v>3572262</v>
      </c>
      <c r="BH5" s="626"/>
      <c r="BI5" s="626"/>
      <c r="BJ5" s="626"/>
      <c r="BK5" s="626"/>
      <c r="BL5" s="626"/>
      <c r="BM5" s="626"/>
      <c r="BN5" s="627"/>
      <c r="BO5" s="628">
        <v>100</v>
      </c>
      <c r="BP5" s="628"/>
      <c r="BQ5" s="628"/>
      <c r="BR5" s="628"/>
      <c r="BS5" s="629">
        <v>80086</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75195</v>
      </c>
      <c r="S6" s="626"/>
      <c r="T6" s="626"/>
      <c r="U6" s="626"/>
      <c r="V6" s="626"/>
      <c r="W6" s="626"/>
      <c r="X6" s="626"/>
      <c r="Y6" s="627"/>
      <c r="Z6" s="628">
        <v>0.8</v>
      </c>
      <c r="AA6" s="628"/>
      <c r="AB6" s="628"/>
      <c r="AC6" s="628"/>
      <c r="AD6" s="629">
        <v>75195</v>
      </c>
      <c r="AE6" s="629"/>
      <c r="AF6" s="629"/>
      <c r="AG6" s="629"/>
      <c r="AH6" s="629"/>
      <c r="AI6" s="629"/>
      <c r="AJ6" s="629"/>
      <c r="AK6" s="629"/>
      <c r="AL6" s="630">
        <v>1.3</v>
      </c>
      <c r="AM6" s="631"/>
      <c r="AN6" s="631"/>
      <c r="AO6" s="632"/>
      <c r="AP6" s="622" t="s">
        <v>216</v>
      </c>
      <c r="AQ6" s="623"/>
      <c r="AR6" s="623"/>
      <c r="AS6" s="623"/>
      <c r="AT6" s="623"/>
      <c r="AU6" s="623"/>
      <c r="AV6" s="623"/>
      <c r="AW6" s="623"/>
      <c r="AX6" s="623"/>
      <c r="AY6" s="623"/>
      <c r="AZ6" s="623"/>
      <c r="BA6" s="623"/>
      <c r="BB6" s="623"/>
      <c r="BC6" s="623"/>
      <c r="BD6" s="623"/>
      <c r="BE6" s="623"/>
      <c r="BF6" s="624"/>
      <c r="BG6" s="625">
        <v>3572262</v>
      </c>
      <c r="BH6" s="626"/>
      <c r="BI6" s="626"/>
      <c r="BJ6" s="626"/>
      <c r="BK6" s="626"/>
      <c r="BL6" s="626"/>
      <c r="BM6" s="626"/>
      <c r="BN6" s="627"/>
      <c r="BO6" s="628">
        <v>100</v>
      </c>
      <c r="BP6" s="628"/>
      <c r="BQ6" s="628"/>
      <c r="BR6" s="628"/>
      <c r="BS6" s="629">
        <v>80086</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92474</v>
      </c>
      <c r="CS6" s="626"/>
      <c r="CT6" s="626"/>
      <c r="CU6" s="626"/>
      <c r="CV6" s="626"/>
      <c r="CW6" s="626"/>
      <c r="CX6" s="626"/>
      <c r="CY6" s="627"/>
      <c r="CZ6" s="628">
        <v>1.1000000000000001</v>
      </c>
      <c r="DA6" s="628"/>
      <c r="DB6" s="628"/>
      <c r="DC6" s="628"/>
      <c r="DD6" s="634" t="s">
        <v>218</v>
      </c>
      <c r="DE6" s="626"/>
      <c r="DF6" s="626"/>
      <c r="DG6" s="626"/>
      <c r="DH6" s="626"/>
      <c r="DI6" s="626"/>
      <c r="DJ6" s="626"/>
      <c r="DK6" s="626"/>
      <c r="DL6" s="626"/>
      <c r="DM6" s="626"/>
      <c r="DN6" s="626"/>
      <c r="DO6" s="626"/>
      <c r="DP6" s="627"/>
      <c r="DQ6" s="634">
        <v>92459</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3600</v>
      </c>
      <c r="S7" s="626"/>
      <c r="T7" s="626"/>
      <c r="U7" s="626"/>
      <c r="V7" s="626"/>
      <c r="W7" s="626"/>
      <c r="X7" s="626"/>
      <c r="Y7" s="627"/>
      <c r="Z7" s="628">
        <v>0</v>
      </c>
      <c r="AA7" s="628"/>
      <c r="AB7" s="628"/>
      <c r="AC7" s="628"/>
      <c r="AD7" s="629">
        <v>3600</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1532085</v>
      </c>
      <c r="BH7" s="626"/>
      <c r="BI7" s="626"/>
      <c r="BJ7" s="626"/>
      <c r="BK7" s="626"/>
      <c r="BL7" s="626"/>
      <c r="BM7" s="626"/>
      <c r="BN7" s="627"/>
      <c r="BO7" s="628">
        <v>42.9</v>
      </c>
      <c r="BP7" s="628"/>
      <c r="BQ7" s="628"/>
      <c r="BR7" s="628"/>
      <c r="BS7" s="629">
        <v>80086</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1458694</v>
      </c>
      <c r="CS7" s="626"/>
      <c r="CT7" s="626"/>
      <c r="CU7" s="626"/>
      <c r="CV7" s="626"/>
      <c r="CW7" s="626"/>
      <c r="CX7" s="626"/>
      <c r="CY7" s="627"/>
      <c r="CZ7" s="628">
        <v>17</v>
      </c>
      <c r="DA7" s="628"/>
      <c r="DB7" s="628"/>
      <c r="DC7" s="628"/>
      <c r="DD7" s="634">
        <v>534977</v>
      </c>
      <c r="DE7" s="626"/>
      <c r="DF7" s="626"/>
      <c r="DG7" s="626"/>
      <c r="DH7" s="626"/>
      <c r="DI7" s="626"/>
      <c r="DJ7" s="626"/>
      <c r="DK7" s="626"/>
      <c r="DL7" s="626"/>
      <c r="DM7" s="626"/>
      <c r="DN7" s="626"/>
      <c r="DO7" s="626"/>
      <c r="DP7" s="627"/>
      <c r="DQ7" s="634">
        <v>860118</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8847</v>
      </c>
      <c r="S8" s="626"/>
      <c r="T8" s="626"/>
      <c r="U8" s="626"/>
      <c r="V8" s="626"/>
      <c r="W8" s="626"/>
      <c r="X8" s="626"/>
      <c r="Y8" s="627"/>
      <c r="Z8" s="628">
        <v>0.1</v>
      </c>
      <c r="AA8" s="628"/>
      <c r="AB8" s="628"/>
      <c r="AC8" s="628"/>
      <c r="AD8" s="629">
        <v>8847</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35391</v>
      </c>
      <c r="BH8" s="626"/>
      <c r="BI8" s="626"/>
      <c r="BJ8" s="626"/>
      <c r="BK8" s="626"/>
      <c r="BL8" s="626"/>
      <c r="BM8" s="626"/>
      <c r="BN8" s="627"/>
      <c r="BO8" s="628">
        <v>1</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2860397</v>
      </c>
      <c r="CS8" s="626"/>
      <c r="CT8" s="626"/>
      <c r="CU8" s="626"/>
      <c r="CV8" s="626"/>
      <c r="CW8" s="626"/>
      <c r="CX8" s="626"/>
      <c r="CY8" s="627"/>
      <c r="CZ8" s="628">
        <v>33.299999999999997</v>
      </c>
      <c r="DA8" s="628"/>
      <c r="DB8" s="628"/>
      <c r="DC8" s="628"/>
      <c r="DD8" s="634">
        <v>8571</v>
      </c>
      <c r="DE8" s="626"/>
      <c r="DF8" s="626"/>
      <c r="DG8" s="626"/>
      <c r="DH8" s="626"/>
      <c r="DI8" s="626"/>
      <c r="DJ8" s="626"/>
      <c r="DK8" s="626"/>
      <c r="DL8" s="626"/>
      <c r="DM8" s="626"/>
      <c r="DN8" s="626"/>
      <c r="DO8" s="626"/>
      <c r="DP8" s="627"/>
      <c r="DQ8" s="634">
        <v>1592824</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5704</v>
      </c>
      <c r="S9" s="626"/>
      <c r="T9" s="626"/>
      <c r="U9" s="626"/>
      <c r="V9" s="626"/>
      <c r="W9" s="626"/>
      <c r="X9" s="626"/>
      <c r="Y9" s="627"/>
      <c r="Z9" s="628">
        <v>0.1</v>
      </c>
      <c r="AA9" s="628"/>
      <c r="AB9" s="628"/>
      <c r="AC9" s="628"/>
      <c r="AD9" s="629">
        <v>5704</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959273</v>
      </c>
      <c r="BH9" s="626"/>
      <c r="BI9" s="626"/>
      <c r="BJ9" s="626"/>
      <c r="BK9" s="626"/>
      <c r="BL9" s="626"/>
      <c r="BM9" s="626"/>
      <c r="BN9" s="627"/>
      <c r="BO9" s="628">
        <v>26.9</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586616</v>
      </c>
      <c r="CS9" s="626"/>
      <c r="CT9" s="626"/>
      <c r="CU9" s="626"/>
      <c r="CV9" s="626"/>
      <c r="CW9" s="626"/>
      <c r="CX9" s="626"/>
      <c r="CY9" s="627"/>
      <c r="CZ9" s="628">
        <v>6.8</v>
      </c>
      <c r="DA9" s="628"/>
      <c r="DB9" s="628"/>
      <c r="DC9" s="628"/>
      <c r="DD9" s="634">
        <v>10725</v>
      </c>
      <c r="DE9" s="626"/>
      <c r="DF9" s="626"/>
      <c r="DG9" s="626"/>
      <c r="DH9" s="626"/>
      <c r="DI9" s="626"/>
      <c r="DJ9" s="626"/>
      <c r="DK9" s="626"/>
      <c r="DL9" s="626"/>
      <c r="DM9" s="626"/>
      <c r="DN9" s="626"/>
      <c r="DO9" s="626"/>
      <c r="DP9" s="627"/>
      <c r="DQ9" s="634">
        <v>560324</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356804</v>
      </c>
      <c r="S10" s="626"/>
      <c r="T10" s="626"/>
      <c r="U10" s="626"/>
      <c r="V10" s="626"/>
      <c r="W10" s="626"/>
      <c r="X10" s="626"/>
      <c r="Y10" s="627"/>
      <c r="Z10" s="628">
        <v>3.9</v>
      </c>
      <c r="AA10" s="628"/>
      <c r="AB10" s="628"/>
      <c r="AC10" s="628"/>
      <c r="AD10" s="629">
        <v>356804</v>
      </c>
      <c r="AE10" s="629"/>
      <c r="AF10" s="629"/>
      <c r="AG10" s="629"/>
      <c r="AH10" s="629"/>
      <c r="AI10" s="629"/>
      <c r="AJ10" s="629"/>
      <c r="AK10" s="629"/>
      <c r="AL10" s="630">
        <v>6.4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76247</v>
      </c>
      <c r="BH10" s="626"/>
      <c r="BI10" s="626"/>
      <c r="BJ10" s="626"/>
      <c r="BK10" s="626"/>
      <c r="BL10" s="626"/>
      <c r="BM10" s="626"/>
      <c r="BN10" s="627"/>
      <c r="BO10" s="628">
        <v>2.1</v>
      </c>
      <c r="BP10" s="628"/>
      <c r="BQ10" s="628"/>
      <c r="BR10" s="628"/>
      <c r="BS10" s="634">
        <v>12780</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12749</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12749</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62543</v>
      </c>
      <c r="S11" s="626"/>
      <c r="T11" s="626"/>
      <c r="U11" s="626"/>
      <c r="V11" s="626"/>
      <c r="W11" s="626"/>
      <c r="X11" s="626"/>
      <c r="Y11" s="627"/>
      <c r="Z11" s="628">
        <v>0.7</v>
      </c>
      <c r="AA11" s="628"/>
      <c r="AB11" s="628"/>
      <c r="AC11" s="628"/>
      <c r="AD11" s="629">
        <v>62543</v>
      </c>
      <c r="AE11" s="629"/>
      <c r="AF11" s="629"/>
      <c r="AG11" s="629"/>
      <c r="AH11" s="629"/>
      <c r="AI11" s="629"/>
      <c r="AJ11" s="629"/>
      <c r="AK11" s="629"/>
      <c r="AL11" s="630">
        <v>1.1000000000000001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461174</v>
      </c>
      <c r="BH11" s="626"/>
      <c r="BI11" s="626"/>
      <c r="BJ11" s="626"/>
      <c r="BK11" s="626"/>
      <c r="BL11" s="626"/>
      <c r="BM11" s="626"/>
      <c r="BN11" s="627"/>
      <c r="BO11" s="628">
        <v>12.9</v>
      </c>
      <c r="BP11" s="628"/>
      <c r="BQ11" s="628"/>
      <c r="BR11" s="628"/>
      <c r="BS11" s="634">
        <v>67306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465210</v>
      </c>
      <c r="CS11" s="626"/>
      <c r="CT11" s="626"/>
      <c r="CU11" s="626"/>
      <c r="CV11" s="626"/>
      <c r="CW11" s="626"/>
      <c r="CX11" s="626"/>
      <c r="CY11" s="627"/>
      <c r="CZ11" s="628">
        <v>5.4</v>
      </c>
      <c r="DA11" s="628"/>
      <c r="DB11" s="628"/>
      <c r="DC11" s="628"/>
      <c r="DD11" s="634">
        <v>156613</v>
      </c>
      <c r="DE11" s="626"/>
      <c r="DF11" s="626"/>
      <c r="DG11" s="626"/>
      <c r="DH11" s="626"/>
      <c r="DI11" s="626"/>
      <c r="DJ11" s="626"/>
      <c r="DK11" s="626"/>
      <c r="DL11" s="626"/>
      <c r="DM11" s="626"/>
      <c r="DN11" s="626"/>
      <c r="DO11" s="626"/>
      <c r="DP11" s="627"/>
      <c r="DQ11" s="634">
        <v>267336</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1836530</v>
      </c>
      <c r="BH12" s="626"/>
      <c r="BI12" s="626"/>
      <c r="BJ12" s="626"/>
      <c r="BK12" s="626"/>
      <c r="BL12" s="626"/>
      <c r="BM12" s="626"/>
      <c r="BN12" s="627"/>
      <c r="BO12" s="628">
        <v>51.4</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94342</v>
      </c>
      <c r="CS12" s="626"/>
      <c r="CT12" s="626"/>
      <c r="CU12" s="626"/>
      <c r="CV12" s="626"/>
      <c r="CW12" s="626"/>
      <c r="CX12" s="626"/>
      <c r="CY12" s="627"/>
      <c r="CZ12" s="628">
        <v>1.1000000000000001</v>
      </c>
      <c r="DA12" s="628"/>
      <c r="DB12" s="628"/>
      <c r="DC12" s="628"/>
      <c r="DD12" s="634">
        <v>7373</v>
      </c>
      <c r="DE12" s="626"/>
      <c r="DF12" s="626"/>
      <c r="DG12" s="626"/>
      <c r="DH12" s="626"/>
      <c r="DI12" s="626"/>
      <c r="DJ12" s="626"/>
      <c r="DK12" s="626"/>
      <c r="DL12" s="626"/>
      <c r="DM12" s="626"/>
      <c r="DN12" s="626"/>
      <c r="DO12" s="626"/>
      <c r="DP12" s="627"/>
      <c r="DQ12" s="634">
        <v>89852</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21128</v>
      </c>
      <c r="S13" s="626"/>
      <c r="T13" s="626"/>
      <c r="U13" s="626"/>
      <c r="V13" s="626"/>
      <c r="W13" s="626"/>
      <c r="X13" s="626"/>
      <c r="Y13" s="627"/>
      <c r="Z13" s="628">
        <v>0.2</v>
      </c>
      <c r="AA13" s="628"/>
      <c r="AB13" s="628"/>
      <c r="AC13" s="628"/>
      <c r="AD13" s="629">
        <v>21128</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1836460</v>
      </c>
      <c r="BH13" s="626"/>
      <c r="BI13" s="626"/>
      <c r="BJ13" s="626"/>
      <c r="BK13" s="626"/>
      <c r="BL13" s="626"/>
      <c r="BM13" s="626"/>
      <c r="BN13" s="627"/>
      <c r="BO13" s="628">
        <v>51.4</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755436</v>
      </c>
      <c r="CS13" s="626"/>
      <c r="CT13" s="626"/>
      <c r="CU13" s="626"/>
      <c r="CV13" s="626"/>
      <c r="CW13" s="626"/>
      <c r="CX13" s="626"/>
      <c r="CY13" s="627"/>
      <c r="CZ13" s="628">
        <v>8.8000000000000007</v>
      </c>
      <c r="DA13" s="628"/>
      <c r="DB13" s="628"/>
      <c r="DC13" s="628"/>
      <c r="DD13" s="634">
        <v>227196</v>
      </c>
      <c r="DE13" s="626"/>
      <c r="DF13" s="626"/>
      <c r="DG13" s="626"/>
      <c r="DH13" s="626"/>
      <c r="DI13" s="626"/>
      <c r="DJ13" s="626"/>
      <c r="DK13" s="626"/>
      <c r="DL13" s="626"/>
      <c r="DM13" s="626"/>
      <c r="DN13" s="626"/>
      <c r="DO13" s="626"/>
      <c r="DP13" s="627"/>
      <c r="DQ13" s="634">
        <v>521627</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76127</v>
      </c>
      <c r="BH14" s="626"/>
      <c r="BI14" s="626"/>
      <c r="BJ14" s="626"/>
      <c r="BK14" s="626"/>
      <c r="BL14" s="626"/>
      <c r="BM14" s="626"/>
      <c r="BN14" s="627"/>
      <c r="BO14" s="628">
        <v>2.1</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338581</v>
      </c>
      <c r="CS14" s="626"/>
      <c r="CT14" s="626"/>
      <c r="CU14" s="626"/>
      <c r="CV14" s="626"/>
      <c r="CW14" s="626"/>
      <c r="CX14" s="626"/>
      <c r="CY14" s="627"/>
      <c r="CZ14" s="628">
        <v>3.9</v>
      </c>
      <c r="DA14" s="628"/>
      <c r="DB14" s="628"/>
      <c r="DC14" s="628"/>
      <c r="DD14" s="634">
        <v>37564</v>
      </c>
      <c r="DE14" s="626"/>
      <c r="DF14" s="626"/>
      <c r="DG14" s="626"/>
      <c r="DH14" s="626"/>
      <c r="DI14" s="626"/>
      <c r="DJ14" s="626"/>
      <c r="DK14" s="626"/>
      <c r="DL14" s="626"/>
      <c r="DM14" s="626"/>
      <c r="DN14" s="626"/>
      <c r="DO14" s="626"/>
      <c r="DP14" s="627"/>
      <c r="DQ14" s="634">
        <v>310228</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12764</v>
      </c>
      <c r="S15" s="626"/>
      <c r="T15" s="626"/>
      <c r="U15" s="626"/>
      <c r="V15" s="626"/>
      <c r="W15" s="626"/>
      <c r="X15" s="626"/>
      <c r="Y15" s="627"/>
      <c r="Z15" s="628">
        <v>0.1</v>
      </c>
      <c r="AA15" s="628"/>
      <c r="AB15" s="628"/>
      <c r="AC15" s="628"/>
      <c r="AD15" s="629">
        <v>12764</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127520</v>
      </c>
      <c r="BH15" s="626"/>
      <c r="BI15" s="626"/>
      <c r="BJ15" s="626"/>
      <c r="BK15" s="626"/>
      <c r="BL15" s="626"/>
      <c r="BM15" s="626"/>
      <c r="BN15" s="627"/>
      <c r="BO15" s="628">
        <v>3.6</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1343068</v>
      </c>
      <c r="CS15" s="626"/>
      <c r="CT15" s="626"/>
      <c r="CU15" s="626"/>
      <c r="CV15" s="626"/>
      <c r="CW15" s="626"/>
      <c r="CX15" s="626"/>
      <c r="CY15" s="627"/>
      <c r="CZ15" s="628">
        <v>15.6</v>
      </c>
      <c r="DA15" s="628"/>
      <c r="DB15" s="628"/>
      <c r="DC15" s="628"/>
      <c r="DD15" s="634">
        <v>243622</v>
      </c>
      <c r="DE15" s="626"/>
      <c r="DF15" s="626"/>
      <c r="DG15" s="626"/>
      <c r="DH15" s="626"/>
      <c r="DI15" s="626"/>
      <c r="DJ15" s="626"/>
      <c r="DK15" s="626"/>
      <c r="DL15" s="626"/>
      <c r="DM15" s="626"/>
      <c r="DN15" s="626"/>
      <c r="DO15" s="626"/>
      <c r="DP15" s="627"/>
      <c r="DQ15" s="634">
        <v>1154841</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1658589</v>
      </c>
      <c r="S16" s="626"/>
      <c r="T16" s="626"/>
      <c r="U16" s="626"/>
      <c r="V16" s="626"/>
      <c r="W16" s="626"/>
      <c r="X16" s="626"/>
      <c r="Y16" s="627"/>
      <c r="Z16" s="628">
        <v>18.100000000000001</v>
      </c>
      <c r="AA16" s="628"/>
      <c r="AB16" s="628"/>
      <c r="AC16" s="628"/>
      <c r="AD16" s="629">
        <v>1477414</v>
      </c>
      <c r="AE16" s="629"/>
      <c r="AF16" s="629"/>
      <c r="AG16" s="629"/>
      <c r="AH16" s="629"/>
      <c r="AI16" s="629"/>
      <c r="AJ16" s="629"/>
      <c r="AK16" s="629"/>
      <c r="AL16" s="630">
        <v>26.3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1477414</v>
      </c>
      <c r="S17" s="626"/>
      <c r="T17" s="626"/>
      <c r="U17" s="626"/>
      <c r="V17" s="626"/>
      <c r="W17" s="626"/>
      <c r="X17" s="626"/>
      <c r="Y17" s="627"/>
      <c r="Z17" s="628">
        <v>16.100000000000001</v>
      </c>
      <c r="AA17" s="628"/>
      <c r="AB17" s="628"/>
      <c r="AC17" s="628"/>
      <c r="AD17" s="629">
        <v>1477414</v>
      </c>
      <c r="AE17" s="629"/>
      <c r="AF17" s="629"/>
      <c r="AG17" s="629"/>
      <c r="AH17" s="629"/>
      <c r="AI17" s="629"/>
      <c r="AJ17" s="629"/>
      <c r="AK17" s="629"/>
      <c r="AL17" s="630">
        <v>26.3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591968</v>
      </c>
      <c r="CS17" s="626"/>
      <c r="CT17" s="626"/>
      <c r="CU17" s="626"/>
      <c r="CV17" s="626"/>
      <c r="CW17" s="626"/>
      <c r="CX17" s="626"/>
      <c r="CY17" s="627"/>
      <c r="CZ17" s="628">
        <v>6.9</v>
      </c>
      <c r="DA17" s="628"/>
      <c r="DB17" s="628"/>
      <c r="DC17" s="628"/>
      <c r="DD17" s="634" t="s">
        <v>113</v>
      </c>
      <c r="DE17" s="626"/>
      <c r="DF17" s="626"/>
      <c r="DG17" s="626"/>
      <c r="DH17" s="626"/>
      <c r="DI17" s="626"/>
      <c r="DJ17" s="626"/>
      <c r="DK17" s="626"/>
      <c r="DL17" s="626"/>
      <c r="DM17" s="626"/>
      <c r="DN17" s="626"/>
      <c r="DO17" s="626"/>
      <c r="DP17" s="627"/>
      <c r="DQ17" s="634">
        <v>579195</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181175</v>
      </c>
      <c r="S18" s="626"/>
      <c r="T18" s="626"/>
      <c r="U18" s="626"/>
      <c r="V18" s="626"/>
      <c r="W18" s="626"/>
      <c r="X18" s="626"/>
      <c r="Y18" s="627"/>
      <c r="Z18" s="628">
        <v>2</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5777436</v>
      </c>
      <c r="S20" s="626"/>
      <c r="T20" s="626"/>
      <c r="U20" s="626"/>
      <c r="V20" s="626"/>
      <c r="W20" s="626"/>
      <c r="X20" s="626"/>
      <c r="Y20" s="627"/>
      <c r="Z20" s="628">
        <v>63</v>
      </c>
      <c r="AA20" s="628"/>
      <c r="AB20" s="628"/>
      <c r="AC20" s="628"/>
      <c r="AD20" s="629">
        <v>5596261</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8599535</v>
      </c>
      <c r="CS20" s="626"/>
      <c r="CT20" s="626"/>
      <c r="CU20" s="626"/>
      <c r="CV20" s="626"/>
      <c r="CW20" s="626"/>
      <c r="CX20" s="626"/>
      <c r="CY20" s="627"/>
      <c r="CZ20" s="628">
        <v>100</v>
      </c>
      <c r="DA20" s="628"/>
      <c r="DB20" s="628"/>
      <c r="DC20" s="628"/>
      <c r="DD20" s="634">
        <v>1226641</v>
      </c>
      <c r="DE20" s="626"/>
      <c r="DF20" s="626"/>
      <c r="DG20" s="626"/>
      <c r="DH20" s="626"/>
      <c r="DI20" s="626"/>
      <c r="DJ20" s="626"/>
      <c r="DK20" s="626"/>
      <c r="DL20" s="626"/>
      <c r="DM20" s="626"/>
      <c r="DN20" s="626"/>
      <c r="DO20" s="626"/>
      <c r="DP20" s="627"/>
      <c r="DQ20" s="634">
        <v>6041553</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1989</v>
      </c>
      <c r="S21" s="626"/>
      <c r="T21" s="626"/>
      <c r="U21" s="626"/>
      <c r="V21" s="626"/>
      <c r="W21" s="626"/>
      <c r="X21" s="626"/>
      <c r="Y21" s="627"/>
      <c r="Z21" s="628">
        <v>0</v>
      </c>
      <c r="AA21" s="628"/>
      <c r="AB21" s="628"/>
      <c r="AC21" s="628"/>
      <c r="AD21" s="629">
        <v>1989</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170766</v>
      </c>
      <c r="S22" s="626"/>
      <c r="T22" s="626"/>
      <c r="U22" s="626"/>
      <c r="V22" s="626"/>
      <c r="W22" s="626"/>
      <c r="X22" s="626"/>
      <c r="Y22" s="627"/>
      <c r="Z22" s="628">
        <v>1.9</v>
      </c>
      <c r="AA22" s="628"/>
      <c r="AB22" s="628"/>
      <c r="AC22" s="628"/>
      <c r="AD22" s="629">
        <v>2143</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112183</v>
      </c>
      <c r="S23" s="626"/>
      <c r="T23" s="626"/>
      <c r="U23" s="626"/>
      <c r="V23" s="626"/>
      <c r="W23" s="626"/>
      <c r="X23" s="626"/>
      <c r="Y23" s="627"/>
      <c r="Z23" s="628">
        <v>1.2</v>
      </c>
      <c r="AA23" s="628"/>
      <c r="AB23" s="628"/>
      <c r="AC23" s="628"/>
      <c r="AD23" s="629">
        <v>5858</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11977</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3693601</v>
      </c>
      <c r="CS24" s="615"/>
      <c r="CT24" s="615"/>
      <c r="CU24" s="615"/>
      <c r="CV24" s="615"/>
      <c r="CW24" s="615"/>
      <c r="CX24" s="615"/>
      <c r="CY24" s="616"/>
      <c r="CZ24" s="654">
        <v>43</v>
      </c>
      <c r="DA24" s="655"/>
      <c r="DB24" s="655"/>
      <c r="DC24" s="656"/>
      <c r="DD24" s="653">
        <v>2513793</v>
      </c>
      <c r="DE24" s="615"/>
      <c r="DF24" s="615"/>
      <c r="DG24" s="615"/>
      <c r="DH24" s="615"/>
      <c r="DI24" s="615"/>
      <c r="DJ24" s="615"/>
      <c r="DK24" s="616"/>
      <c r="DL24" s="653">
        <v>2512985</v>
      </c>
      <c r="DM24" s="615"/>
      <c r="DN24" s="615"/>
      <c r="DO24" s="615"/>
      <c r="DP24" s="615"/>
      <c r="DQ24" s="615"/>
      <c r="DR24" s="615"/>
      <c r="DS24" s="615"/>
      <c r="DT24" s="615"/>
      <c r="DU24" s="615"/>
      <c r="DV24" s="616"/>
      <c r="DW24" s="619">
        <v>41.9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958524</v>
      </c>
      <c r="S25" s="626"/>
      <c r="T25" s="626"/>
      <c r="U25" s="626"/>
      <c r="V25" s="626"/>
      <c r="W25" s="626"/>
      <c r="X25" s="626"/>
      <c r="Y25" s="627"/>
      <c r="Z25" s="628">
        <v>10.4</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1537482</v>
      </c>
      <c r="CS25" s="645"/>
      <c r="CT25" s="645"/>
      <c r="CU25" s="645"/>
      <c r="CV25" s="645"/>
      <c r="CW25" s="645"/>
      <c r="CX25" s="645"/>
      <c r="CY25" s="646"/>
      <c r="CZ25" s="659">
        <v>17.899999999999999</v>
      </c>
      <c r="DA25" s="660"/>
      <c r="DB25" s="660"/>
      <c r="DC25" s="661"/>
      <c r="DD25" s="634">
        <v>1383950</v>
      </c>
      <c r="DE25" s="645"/>
      <c r="DF25" s="645"/>
      <c r="DG25" s="645"/>
      <c r="DH25" s="645"/>
      <c r="DI25" s="645"/>
      <c r="DJ25" s="645"/>
      <c r="DK25" s="646"/>
      <c r="DL25" s="634">
        <v>1383470</v>
      </c>
      <c r="DM25" s="645"/>
      <c r="DN25" s="645"/>
      <c r="DO25" s="645"/>
      <c r="DP25" s="645"/>
      <c r="DQ25" s="645"/>
      <c r="DR25" s="645"/>
      <c r="DS25" s="645"/>
      <c r="DT25" s="645"/>
      <c r="DU25" s="645"/>
      <c r="DV25" s="646"/>
      <c r="DW25" s="630">
        <v>23.1</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1058696</v>
      </c>
      <c r="CS26" s="626"/>
      <c r="CT26" s="626"/>
      <c r="CU26" s="626"/>
      <c r="CV26" s="626"/>
      <c r="CW26" s="626"/>
      <c r="CX26" s="626"/>
      <c r="CY26" s="627"/>
      <c r="CZ26" s="659">
        <v>12.3</v>
      </c>
      <c r="DA26" s="660"/>
      <c r="DB26" s="660"/>
      <c r="DC26" s="661"/>
      <c r="DD26" s="634">
        <v>912612</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686254</v>
      </c>
      <c r="S27" s="626"/>
      <c r="T27" s="626"/>
      <c r="U27" s="626"/>
      <c r="V27" s="626"/>
      <c r="W27" s="626"/>
      <c r="X27" s="626"/>
      <c r="Y27" s="627"/>
      <c r="Z27" s="628">
        <v>7.5</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3572262</v>
      </c>
      <c r="BH27" s="626"/>
      <c r="BI27" s="626"/>
      <c r="BJ27" s="626"/>
      <c r="BK27" s="626"/>
      <c r="BL27" s="626"/>
      <c r="BM27" s="626"/>
      <c r="BN27" s="627"/>
      <c r="BO27" s="628">
        <v>100</v>
      </c>
      <c r="BP27" s="628"/>
      <c r="BQ27" s="628"/>
      <c r="BR27" s="628"/>
      <c r="BS27" s="634">
        <v>80086</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1564151</v>
      </c>
      <c r="CS27" s="645"/>
      <c r="CT27" s="645"/>
      <c r="CU27" s="645"/>
      <c r="CV27" s="645"/>
      <c r="CW27" s="645"/>
      <c r="CX27" s="645"/>
      <c r="CY27" s="646"/>
      <c r="CZ27" s="659">
        <v>18.2</v>
      </c>
      <c r="DA27" s="660"/>
      <c r="DB27" s="660"/>
      <c r="DC27" s="661"/>
      <c r="DD27" s="634">
        <v>550648</v>
      </c>
      <c r="DE27" s="645"/>
      <c r="DF27" s="645"/>
      <c r="DG27" s="645"/>
      <c r="DH27" s="645"/>
      <c r="DI27" s="645"/>
      <c r="DJ27" s="645"/>
      <c r="DK27" s="646"/>
      <c r="DL27" s="634">
        <v>550320</v>
      </c>
      <c r="DM27" s="645"/>
      <c r="DN27" s="645"/>
      <c r="DO27" s="645"/>
      <c r="DP27" s="645"/>
      <c r="DQ27" s="645"/>
      <c r="DR27" s="645"/>
      <c r="DS27" s="645"/>
      <c r="DT27" s="645"/>
      <c r="DU27" s="645"/>
      <c r="DV27" s="646"/>
      <c r="DW27" s="630">
        <v>9.1999999999999993</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9583</v>
      </c>
      <c r="S28" s="626"/>
      <c r="T28" s="626"/>
      <c r="U28" s="626"/>
      <c r="V28" s="626"/>
      <c r="W28" s="626"/>
      <c r="X28" s="626"/>
      <c r="Y28" s="627"/>
      <c r="Z28" s="628">
        <v>0.1</v>
      </c>
      <c r="AA28" s="628"/>
      <c r="AB28" s="628"/>
      <c r="AC28" s="628"/>
      <c r="AD28" s="629">
        <v>4021</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591968</v>
      </c>
      <c r="CS28" s="626"/>
      <c r="CT28" s="626"/>
      <c r="CU28" s="626"/>
      <c r="CV28" s="626"/>
      <c r="CW28" s="626"/>
      <c r="CX28" s="626"/>
      <c r="CY28" s="627"/>
      <c r="CZ28" s="659">
        <v>6.9</v>
      </c>
      <c r="DA28" s="660"/>
      <c r="DB28" s="660"/>
      <c r="DC28" s="661"/>
      <c r="DD28" s="634">
        <v>579195</v>
      </c>
      <c r="DE28" s="626"/>
      <c r="DF28" s="626"/>
      <c r="DG28" s="626"/>
      <c r="DH28" s="626"/>
      <c r="DI28" s="626"/>
      <c r="DJ28" s="626"/>
      <c r="DK28" s="627"/>
      <c r="DL28" s="634">
        <v>579195</v>
      </c>
      <c r="DM28" s="626"/>
      <c r="DN28" s="626"/>
      <c r="DO28" s="626"/>
      <c r="DP28" s="626"/>
      <c r="DQ28" s="626"/>
      <c r="DR28" s="626"/>
      <c r="DS28" s="626"/>
      <c r="DT28" s="626"/>
      <c r="DU28" s="626"/>
      <c r="DV28" s="627"/>
      <c r="DW28" s="630">
        <v>9.6999999999999993</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54724</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591968</v>
      </c>
      <c r="CS29" s="645"/>
      <c r="CT29" s="645"/>
      <c r="CU29" s="645"/>
      <c r="CV29" s="645"/>
      <c r="CW29" s="645"/>
      <c r="CX29" s="645"/>
      <c r="CY29" s="646"/>
      <c r="CZ29" s="659">
        <v>6.9</v>
      </c>
      <c r="DA29" s="660"/>
      <c r="DB29" s="660"/>
      <c r="DC29" s="661"/>
      <c r="DD29" s="634">
        <v>579195</v>
      </c>
      <c r="DE29" s="645"/>
      <c r="DF29" s="645"/>
      <c r="DG29" s="645"/>
      <c r="DH29" s="645"/>
      <c r="DI29" s="645"/>
      <c r="DJ29" s="645"/>
      <c r="DK29" s="646"/>
      <c r="DL29" s="634">
        <v>579195</v>
      </c>
      <c r="DM29" s="645"/>
      <c r="DN29" s="645"/>
      <c r="DO29" s="645"/>
      <c r="DP29" s="645"/>
      <c r="DQ29" s="645"/>
      <c r="DR29" s="645"/>
      <c r="DS29" s="645"/>
      <c r="DT29" s="645"/>
      <c r="DU29" s="645"/>
      <c r="DV29" s="646"/>
      <c r="DW29" s="630">
        <v>9.6999999999999993</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v>40469</v>
      </c>
      <c r="S30" s="626"/>
      <c r="T30" s="626"/>
      <c r="U30" s="626"/>
      <c r="V30" s="626"/>
      <c r="W30" s="626"/>
      <c r="X30" s="626"/>
      <c r="Y30" s="627"/>
      <c r="Z30" s="628">
        <v>0.4</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99.4</v>
      </c>
      <c r="BH30" s="684"/>
      <c r="BI30" s="684"/>
      <c r="BJ30" s="684"/>
      <c r="BK30" s="684"/>
      <c r="BL30" s="684"/>
      <c r="BM30" s="620">
        <v>97.1</v>
      </c>
      <c r="BN30" s="684"/>
      <c r="BO30" s="684"/>
      <c r="BP30" s="684"/>
      <c r="BQ30" s="685"/>
      <c r="BR30" s="683">
        <v>99.3</v>
      </c>
      <c r="BS30" s="684"/>
      <c r="BT30" s="684"/>
      <c r="BU30" s="684"/>
      <c r="BV30" s="684"/>
      <c r="BW30" s="684"/>
      <c r="BX30" s="620">
        <v>96.7</v>
      </c>
      <c r="BY30" s="684"/>
      <c r="BZ30" s="684"/>
      <c r="CA30" s="684"/>
      <c r="CB30" s="685"/>
      <c r="CD30" s="688"/>
      <c r="CE30" s="689"/>
      <c r="CF30" s="639" t="s">
        <v>294</v>
      </c>
      <c r="CG30" s="640"/>
      <c r="CH30" s="640"/>
      <c r="CI30" s="640"/>
      <c r="CJ30" s="640"/>
      <c r="CK30" s="640"/>
      <c r="CL30" s="640"/>
      <c r="CM30" s="640"/>
      <c r="CN30" s="640"/>
      <c r="CO30" s="640"/>
      <c r="CP30" s="640"/>
      <c r="CQ30" s="641"/>
      <c r="CR30" s="625">
        <v>517751</v>
      </c>
      <c r="CS30" s="626"/>
      <c r="CT30" s="626"/>
      <c r="CU30" s="626"/>
      <c r="CV30" s="626"/>
      <c r="CW30" s="626"/>
      <c r="CX30" s="626"/>
      <c r="CY30" s="627"/>
      <c r="CZ30" s="659">
        <v>6</v>
      </c>
      <c r="DA30" s="660"/>
      <c r="DB30" s="660"/>
      <c r="DC30" s="661"/>
      <c r="DD30" s="634">
        <v>505853</v>
      </c>
      <c r="DE30" s="626"/>
      <c r="DF30" s="626"/>
      <c r="DG30" s="626"/>
      <c r="DH30" s="626"/>
      <c r="DI30" s="626"/>
      <c r="DJ30" s="626"/>
      <c r="DK30" s="627"/>
      <c r="DL30" s="634">
        <v>505853</v>
      </c>
      <c r="DM30" s="626"/>
      <c r="DN30" s="626"/>
      <c r="DO30" s="626"/>
      <c r="DP30" s="626"/>
      <c r="DQ30" s="626"/>
      <c r="DR30" s="626"/>
      <c r="DS30" s="626"/>
      <c r="DT30" s="626"/>
      <c r="DU30" s="626"/>
      <c r="DV30" s="627"/>
      <c r="DW30" s="630">
        <v>8.4</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428507</v>
      </c>
      <c r="S31" s="626"/>
      <c r="T31" s="626"/>
      <c r="U31" s="626"/>
      <c r="V31" s="626"/>
      <c r="W31" s="626"/>
      <c r="X31" s="626"/>
      <c r="Y31" s="627"/>
      <c r="Z31" s="628">
        <v>4.7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99.3</v>
      </c>
      <c r="BH31" s="645"/>
      <c r="BI31" s="645"/>
      <c r="BJ31" s="645"/>
      <c r="BK31" s="645"/>
      <c r="BL31" s="645"/>
      <c r="BM31" s="631">
        <v>97</v>
      </c>
      <c r="BN31" s="681"/>
      <c r="BO31" s="681"/>
      <c r="BP31" s="681"/>
      <c r="BQ31" s="682"/>
      <c r="BR31" s="680">
        <v>99</v>
      </c>
      <c r="BS31" s="645"/>
      <c r="BT31" s="645"/>
      <c r="BU31" s="645"/>
      <c r="BV31" s="645"/>
      <c r="BW31" s="645"/>
      <c r="BX31" s="631">
        <v>96.2</v>
      </c>
      <c r="BY31" s="681"/>
      <c r="BZ31" s="681"/>
      <c r="CA31" s="681"/>
      <c r="CB31" s="682"/>
      <c r="CD31" s="688"/>
      <c r="CE31" s="689"/>
      <c r="CF31" s="639" t="s">
        <v>298</v>
      </c>
      <c r="CG31" s="640"/>
      <c r="CH31" s="640"/>
      <c r="CI31" s="640"/>
      <c r="CJ31" s="640"/>
      <c r="CK31" s="640"/>
      <c r="CL31" s="640"/>
      <c r="CM31" s="640"/>
      <c r="CN31" s="640"/>
      <c r="CO31" s="640"/>
      <c r="CP31" s="640"/>
      <c r="CQ31" s="641"/>
      <c r="CR31" s="625">
        <v>74217</v>
      </c>
      <c r="CS31" s="645"/>
      <c r="CT31" s="645"/>
      <c r="CU31" s="645"/>
      <c r="CV31" s="645"/>
      <c r="CW31" s="645"/>
      <c r="CX31" s="645"/>
      <c r="CY31" s="646"/>
      <c r="CZ31" s="659">
        <v>0.9</v>
      </c>
      <c r="DA31" s="660"/>
      <c r="DB31" s="660"/>
      <c r="DC31" s="661"/>
      <c r="DD31" s="634">
        <v>73342</v>
      </c>
      <c r="DE31" s="645"/>
      <c r="DF31" s="645"/>
      <c r="DG31" s="645"/>
      <c r="DH31" s="645"/>
      <c r="DI31" s="645"/>
      <c r="DJ31" s="645"/>
      <c r="DK31" s="646"/>
      <c r="DL31" s="634">
        <v>73342</v>
      </c>
      <c r="DM31" s="645"/>
      <c r="DN31" s="645"/>
      <c r="DO31" s="645"/>
      <c r="DP31" s="645"/>
      <c r="DQ31" s="645"/>
      <c r="DR31" s="645"/>
      <c r="DS31" s="645"/>
      <c r="DT31" s="645"/>
      <c r="DU31" s="645"/>
      <c r="DV31" s="646"/>
      <c r="DW31" s="630">
        <v>1.2</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81419</v>
      </c>
      <c r="S32" s="626"/>
      <c r="T32" s="626"/>
      <c r="U32" s="626"/>
      <c r="V32" s="626"/>
      <c r="W32" s="626"/>
      <c r="X32" s="626"/>
      <c r="Y32" s="627"/>
      <c r="Z32" s="628">
        <v>0.9</v>
      </c>
      <c r="AA32" s="628"/>
      <c r="AB32" s="628"/>
      <c r="AC32" s="628"/>
      <c r="AD32" s="629">
        <v>684</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97</v>
      </c>
      <c r="BN32" s="693"/>
      <c r="BO32" s="693"/>
      <c r="BP32" s="693"/>
      <c r="BQ32" s="695"/>
      <c r="BR32" s="692">
        <v>99.4</v>
      </c>
      <c r="BS32" s="693"/>
      <c r="BT32" s="693"/>
      <c r="BU32" s="693"/>
      <c r="BV32" s="693"/>
      <c r="BW32" s="693"/>
      <c r="BX32" s="694">
        <v>97</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841901</v>
      </c>
      <c r="S33" s="626"/>
      <c r="T33" s="626"/>
      <c r="U33" s="626"/>
      <c r="V33" s="626"/>
      <c r="W33" s="626"/>
      <c r="X33" s="626"/>
      <c r="Y33" s="627"/>
      <c r="Z33" s="628">
        <v>9.1999999999999993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3679293</v>
      </c>
      <c r="CS33" s="645"/>
      <c r="CT33" s="645"/>
      <c r="CU33" s="645"/>
      <c r="CV33" s="645"/>
      <c r="CW33" s="645"/>
      <c r="CX33" s="645"/>
      <c r="CY33" s="646"/>
      <c r="CZ33" s="659">
        <v>42.8</v>
      </c>
      <c r="DA33" s="660"/>
      <c r="DB33" s="660"/>
      <c r="DC33" s="661"/>
      <c r="DD33" s="634">
        <v>3088832</v>
      </c>
      <c r="DE33" s="645"/>
      <c r="DF33" s="645"/>
      <c r="DG33" s="645"/>
      <c r="DH33" s="645"/>
      <c r="DI33" s="645"/>
      <c r="DJ33" s="645"/>
      <c r="DK33" s="646"/>
      <c r="DL33" s="634">
        <v>2779932</v>
      </c>
      <c r="DM33" s="645"/>
      <c r="DN33" s="645"/>
      <c r="DO33" s="645"/>
      <c r="DP33" s="645"/>
      <c r="DQ33" s="645"/>
      <c r="DR33" s="645"/>
      <c r="DS33" s="645"/>
      <c r="DT33" s="645"/>
      <c r="DU33" s="645"/>
      <c r="DV33" s="646"/>
      <c r="DW33" s="630">
        <v>46.3</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1299982</v>
      </c>
      <c r="CS34" s="626"/>
      <c r="CT34" s="626"/>
      <c r="CU34" s="626"/>
      <c r="CV34" s="626"/>
      <c r="CW34" s="626"/>
      <c r="CX34" s="626"/>
      <c r="CY34" s="627"/>
      <c r="CZ34" s="659">
        <v>15.1</v>
      </c>
      <c r="DA34" s="660"/>
      <c r="DB34" s="660"/>
      <c r="DC34" s="661"/>
      <c r="DD34" s="634">
        <v>1032478</v>
      </c>
      <c r="DE34" s="626"/>
      <c r="DF34" s="626"/>
      <c r="DG34" s="626"/>
      <c r="DH34" s="626"/>
      <c r="DI34" s="626"/>
      <c r="DJ34" s="626"/>
      <c r="DK34" s="627"/>
      <c r="DL34" s="634">
        <v>890350</v>
      </c>
      <c r="DM34" s="626"/>
      <c r="DN34" s="626"/>
      <c r="DO34" s="626"/>
      <c r="DP34" s="626"/>
      <c r="DQ34" s="626"/>
      <c r="DR34" s="626"/>
      <c r="DS34" s="626"/>
      <c r="DT34" s="626"/>
      <c r="DU34" s="626"/>
      <c r="DV34" s="627"/>
      <c r="DW34" s="630">
        <v>14.8</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389601</v>
      </c>
      <c r="S35" s="626"/>
      <c r="T35" s="626"/>
      <c r="U35" s="626"/>
      <c r="V35" s="626"/>
      <c r="W35" s="626"/>
      <c r="X35" s="626"/>
      <c r="Y35" s="627"/>
      <c r="Z35" s="628">
        <v>4.2</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1191724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114544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75008</v>
      </c>
      <c r="CS35" s="645"/>
      <c r="CT35" s="645"/>
      <c r="CU35" s="645"/>
      <c r="CV35" s="645"/>
      <c r="CW35" s="645"/>
      <c r="CX35" s="645"/>
      <c r="CY35" s="646"/>
      <c r="CZ35" s="659">
        <v>0.9</v>
      </c>
      <c r="DA35" s="660"/>
      <c r="DB35" s="660"/>
      <c r="DC35" s="661"/>
      <c r="DD35" s="634">
        <v>68673</v>
      </c>
      <c r="DE35" s="645"/>
      <c r="DF35" s="645"/>
      <c r="DG35" s="645"/>
      <c r="DH35" s="645"/>
      <c r="DI35" s="645"/>
      <c r="DJ35" s="645"/>
      <c r="DK35" s="646"/>
      <c r="DL35" s="634">
        <v>68673</v>
      </c>
      <c r="DM35" s="645"/>
      <c r="DN35" s="645"/>
      <c r="DO35" s="645"/>
      <c r="DP35" s="645"/>
      <c r="DQ35" s="645"/>
      <c r="DR35" s="645"/>
      <c r="DS35" s="645"/>
      <c r="DT35" s="645"/>
      <c r="DU35" s="645"/>
      <c r="DV35" s="646"/>
      <c r="DW35" s="630">
        <v>1.1000000000000001</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9175732</v>
      </c>
      <c r="S36" s="698"/>
      <c r="T36" s="698"/>
      <c r="U36" s="698"/>
      <c r="V36" s="698"/>
      <c r="W36" s="698"/>
      <c r="X36" s="698"/>
      <c r="Y36" s="699"/>
      <c r="Z36" s="700">
        <v>100</v>
      </c>
      <c r="AA36" s="700"/>
      <c r="AB36" s="700"/>
      <c r="AC36" s="700"/>
      <c r="AD36" s="701">
        <v>5610956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419136</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100110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1067571</v>
      </c>
      <c r="CS36" s="626"/>
      <c r="CT36" s="626"/>
      <c r="CU36" s="626"/>
      <c r="CV36" s="626"/>
      <c r="CW36" s="626"/>
      <c r="CX36" s="626"/>
      <c r="CY36" s="627"/>
      <c r="CZ36" s="659">
        <v>12.4</v>
      </c>
      <c r="DA36" s="660"/>
      <c r="DB36" s="660"/>
      <c r="DC36" s="661"/>
      <c r="DD36" s="634">
        <v>925955</v>
      </c>
      <c r="DE36" s="626"/>
      <c r="DF36" s="626"/>
      <c r="DG36" s="626"/>
      <c r="DH36" s="626"/>
      <c r="DI36" s="626"/>
      <c r="DJ36" s="626"/>
      <c r="DK36" s="627"/>
      <c r="DL36" s="634">
        <v>870381</v>
      </c>
      <c r="DM36" s="626"/>
      <c r="DN36" s="626"/>
      <c r="DO36" s="626"/>
      <c r="DP36" s="626"/>
      <c r="DQ36" s="626"/>
      <c r="DR36" s="626"/>
      <c r="DS36" s="626"/>
      <c r="DT36" s="626"/>
      <c r="DU36" s="626"/>
      <c r="DV36" s="627"/>
      <c r="DW36" s="630">
        <v>14.5</v>
      </c>
      <c r="DX36" s="657"/>
      <c r="DY36" s="657"/>
      <c r="DZ36" s="657"/>
      <c r="EA36" s="657"/>
      <c r="EB36" s="657"/>
      <c r="EC36" s="658"/>
    </row>
    <row r="37" spans="2:133" ht="11.25" customHeight="1">
      <c r="AQ37" s="704" t="s">
        <v>316</v>
      </c>
      <c r="AR37" s="705"/>
      <c r="AS37" s="705"/>
      <c r="AT37" s="705"/>
      <c r="AU37" s="705"/>
      <c r="AV37" s="705"/>
      <c r="AW37" s="705"/>
      <c r="AX37" s="705"/>
      <c r="AY37" s="706"/>
      <c r="AZ37" s="625">
        <v>13728</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2878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548456</v>
      </c>
      <c r="CS37" s="645"/>
      <c r="CT37" s="645"/>
      <c r="CU37" s="645"/>
      <c r="CV37" s="645"/>
      <c r="CW37" s="645"/>
      <c r="CX37" s="645"/>
      <c r="CY37" s="646"/>
      <c r="CZ37" s="659">
        <v>6.4</v>
      </c>
      <c r="DA37" s="660"/>
      <c r="DB37" s="660"/>
      <c r="DC37" s="661"/>
      <c r="DD37" s="634">
        <v>548456</v>
      </c>
      <c r="DE37" s="645"/>
      <c r="DF37" s="645"/>
      <c r="DG37" s="645"/>
      <c r="DH37" s="645"/>
      <c r="DI37" s="645"/>
      <c r="DJ37" s="645"/>
      <c r="DK37" s="646"/>
      <c r="DL37" s="634">
        <v>548456</v>
      </c>
      <c r="DM37" s="645"/>
      <c r="DN37" s="645"/>
      <c r="DO37" s="645"/>
      <c r="DP37" s="645"/>
      <c r="DQ37" s="645"/>
      <c r="DR37" s="645"/>
      <c r="DS37" s="645"/>
      <c r="DT37" s="645"/>
      <c r="DU37" s="645"/>
      <c r="DV37" s="646"/>
      <c r="DW37" s="630">
        <v>9.1</v>
      </c>
      <c r="DX37" s="657"/>
      <c r="DY37" s="657"/>
      <c r="DZ37" s="657"/>
      <c r="EA37" s="657"/>
      <c r="EB37" s="657"/>
      <c r="EC37" s="658"/>
    </row>
    <row r="38" spans="2:133" ht="11.25" customHeight="1">
      <c r="AQ38" s="704" t="s">
        <v>319</v>
      </c>
      <c r="AR38" s="705"/>
      <c r="AS38" s="705"/>
      <c r="AT38" s="705"/>
      <c r="AU38" s="705"/>
      <c r="AV38" s="705"/>
      <c r="AW38" s="705"/>
      <c r="AX38" s="705"/>
      <c r="AY38" s="706"/>
      <c r="AZ38" s="625">
        <v>9700</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4875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1177996</v>
      </c>
      <c r="CS38" s="626"/>
      <c r="CT38" s="626"/>
      <c r="CU38" s="626"/>
      <c r="CV38" s="626"/>
      <c r="CW38" s="626"/>
      <c r="CX38" s="626"/>
      <c r="CY38" s="627"/>
      <c r="CZ38" s="659">
        <v>13.7</v>
      </c>
      <c r="DA38" s="660"/>
      <c r="DB38" s="660"/>
      <c r="DC38" s="661"/>
      <c r="DD38" s="634">
        <v>1061721</v>
      </c>
      <c r="DE38" s="626"/>
      <c r="DF38" s="626"/>
      <c r="DG38" s="626"/>
      <c r="DH38" s="626"/>
      <c r="DI38" s="626"/>
      <c r="DJ38" s="626"/>
      <c r="DK38" s="627"/>
      <c r="DL38" s="634">
        <v>950528</v>
      </c>
      <c r="DM38" s="626"/>
      <c r="DN38" s="626"/>
      <c r="DO38" s="626"/>
      <c r="DP38" s="626"/>
      <c r="DQ38" s="626"/>
      <c r="DR38" s="626"/>
      <c r="DS38" s="626"/>
      <c r="DT38" s="626"/>
      <c r="DU38" s="626"/>
      <c r="DV38" s="627"/>
      <c r="DW38" s="630">
        <v>15.8</v>
      </c>
      <c r="DX38" s="657"/>
      <c r="DY38" s="657"/>
      <c r="DZ38" s="657"/>
      <c r="EA38" s="657"/>
      <c r="EB38" s="657"/>
      <c r="EC38" s="658"/>
    </row>
    <row r="39" spans="2:133" ht="11.25" customHeight="1">
      <c r="AQ39" s="704" t="s">
        <v>322</v>
      </c>
      <c r="AR39" s="705"/>
      <c r="AS39" s="705"/>
      <c r="AT39" s="705"/>
      <c r="AU39" s="705"/>
      <c r="AV39" s="705"/>
      <c r="AW39" s="705"/>
      <c r="AX39" s="705"/>
      <c r="AY39" s="706"/>
      <c r="AZ39" s="625" t="s">
        <v>323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94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48216</v>
      </c>
      <c r="CS39" s="645"/>
      <c r="CT39" s="645"/>
      <c r="CU39" s="645"/>
      <c r="CV39" s="645"/>
      <c r="CW39" s="645"/>
      <c r="CX39" s="645"/>
      <c r="CY39" s="646"/>
      <c r="CZ39" s="659">
        <v>0.6</v>
      </c>
      <c r="DA39" s="660"/>
      <c r="DB39" s="660"/>
      <c r="DC39" s="661"/>
      <c r="DD39" s="634">
        <v>5</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148905</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98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10520</v>
      </c>
      <c r="CS40" s="626"/>
      <c r="CT40" s="626"/>
      <c r="CU40" s="626"/>
      <c r="CV40" s="626"/>
      <c r="CW40" s="626"/>
      <c r="CX40" s="626"/>
      <c r="CY40" s="627"/>
      <c r="CZ40" s="659">
        <v>0.1</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600255</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300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1226641</v>
      </c>
      <c r="CS42" s="626"/>
      <c r="CT42" s="626"/>
      <c r="CU42" s="626"/>
      <c r="CV42" s="626"/>
      <c r="CW42" s="626"/>
      <c r="CX42" s="626"/>
      <c r="CY42" s="627"/>
      <c r="CZ42" s="659">
        <v>14.3</v>
      </c>
      <c r="DA42" s="708"/>
      <c r="DB42" s="708"/>
      <c r="DC42" s="709"/>
      <c r="DD42" s="634">
        <v>438928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23888</v>
      </c>
      <c r="CS43" s="645"/>
      <c r="CT43" s="645"/>
      <c r="CU43" s="645"/>
      <c r="CV43" s="645"/>
      <c r="CW43" s="645"/>
      <c r="CX43" s="645"/>
      <c r="CY43" s="646"/>
      <c r="CZ43" s="659">
        <v>0.3</v>
      </c>
      <c r="DA43" s="660"/>
      <c r="DB43" s="660"/>
      <c r="DC43" s="661"/>
      <c r="DD43" s="634">
        <v>23888</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1226641</v>
      </c>
      <c r="CS44" s="626"/>
      <c r="CT44" s="626"/>
      <c r="CU44" s="626"/>
      <c r="CV44" s="626"/>
      <c r="CW44" s="626"/>
      <c r="CX44" s="626"/>
      <c r="CY44" s="627"/>
      <c r="CZ44" s="659">
        <v>14.3</v>
      </c>
      <c r="DA44" s="708"/>
      <c r="DB44" s="708"/>
      <c r="DC44" s="709"/>
      <c r="DD44" s="634">
        <v>438928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463239</v>
      </c>
      <c r="CS45" s="645"/>
      <c r="CT45" s="645"/>
      <c r="CU45" s="645"/>
      <c r="CV45" s="645"/>
      <c r="CW45" s="645"/>
      <c r="CX45" s="645"/>
      <c r="CY45" s="646"/>
      <c r="CZ45" s="659">
        <v>5.4</v>
      </c>
      <c r="DA45" s="660"/>
      <c r="DB45" s="660"/>
      <c r="DC45" s="661"/>
      <c r="DD45" s="634">
        <v>35618</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744817</v>
      </c>
      <c r="CS46" s="626"/>
      <c r="CT46" s="626"/>
      <c r="CU46" s="626"/>
      <c r="CV46" s="626"/>
      <c r="CW46" s="626"/>
      <c r="CX46" s="626"/>
      <c r="CY46" s="627"/>
      <c r="CZ46" s="659">
        <v>8.6999999999999993</v>
      </c>
      <c r="DA46" s="708"/>
      <c r="DB46" s="708"/>
      <c r="DC46" s="709"/>
      <c r="DD46" s="634">
        <v>384725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45"/>
      <c r="CT47" s="645"/>
      <c r="CU47" s="645"/>
      <c r="CV47" s="645"/>
      <c r="CW47" s="645"/>
      <c r="CX47" s="645"/>
      <c r="CY47" s="646"/>
      <c r="CZ47" s="659" t="s">
        <v>113</v>
      </c>
      <c r="DA47" s="660"/>
      <c r="DB47" s="660"/>
      <c r="DC47" s="661"/>
      <c r="DD47" s="634" t="s">
        <v>113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8599535</v>
      </c>
      <c r="CS49" s="693"/>
      <c r="CT49" s="693"/>
      <c r="CU49" s="693"/>
      <c r="CV49" s="693"/>
      <c r="CW49" s="693"/>
      <c r="CX49" s="693"/>
      <c r="CY49" s="720"/>
      <c r="CZ49" s="721">
        <v>100</v>
      </c>
      <c r="DA49" s="722"/>
      <c r="DB49" s="722"/>
      <c r="DC49" s="723"/>
      <c r="DD49" s="724">
        <v>6041553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P8" sqref="AP8:AT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9176</v>
      </c>
      <c r="R7" s="755"/>
      <c r="S7" s="755"/>
      <c r="T7" s="755"/>
      <c r="U7" s="755"/>
      <c r="V7" s="755">
        <v>8600</v>
      </c>
      <c r="W7" s="755"/>
      <c r="X7" s="755"/>
      <c r="Y7" s="755"/>
      <c r="Z7" s="755"/>
      <c r="AA7" s="755">
        <v>336</v>
      </c>
      <c r="AB7" s="755"/>
      <c r="AC7" s="755"/>
      <c r="AD7" s="755"/>
      <c r="AE7" s="756"/>
      <c r="AF7" s="757">
        <v>240</v>
      </c>
      <c r="AG7" s="758"/>
      <c r="AH7" s="758"/>
      <c r="AI7" s="758"/>
      <c r="AJ7" s="759"/>
      <c r="AK7" s="794"/>
      <c r="AL7" s="795"/>
      <c r="AM7" s="795"/>
      <c r="AN7" s="795"/>
      <c r="AO7" s="795"/>
      <c r="AP7" s="795">
        <v>8643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240</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2487</v>
      </c>
      <c r="R28" s="843"/>
      <c r="S28" s="843"/>
      <c r="T28" s="843"/>
      <c r="U28" s="843"/>
      <c r="V28" s="843">
        <v>2372</v>
      </c>
      <c r="W28" s="843"/>
      <c r="X28" s="843"/>
      <c r="Y28" s="843"/>
      <c r="Z28" s="843"/>
      <c r="AA28" s="843">
        <v>115</v>
      </c>
      <c r="AB28" s="843"/>
      <c r="AC28" s="843"/>
      <c r="AD28" s="843"/>
      <c r="AE28" s="844"/>
      <c r="AF28" s="845">
        <v>115</v>
      </c>
      <c r="AG28" s="843"/>
      <c r="AH28" s="843"/>
      <c r="AI28" s="843"/>
      <c r="AJ28" s="846"/>
      <c r="AK28" s="847">
        <v>149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1971</v>
      </c>
      <c r="R29" s="779"/>
      <c r="S29" s="779"/>
      <c r="T29" s="779"/>
      <c r="U29" s="779"/>
      <c r="V29" s="779">
        <v>1903</v>
      </c>
      <c r="W29" s="779"/>
      <c r="X29" s="779"/>
      <c r="Y29" s="779"/>
      <c r="Z29" s="779"/>
      <c r="AA29" s="779">
        <v>68</v>
      </c>
      <c r="AB29" s="779"/>
      <c r="AC29" s="779"/>
      <c r="AD29" s="779"/>
      <c r="AE29" s="780"/>
      <c r="AF29" s="781">
        <v>68</v>
      </c>
      <c r="AG29" s="782"/>
      <c r="AH29" s="782"/>
      <c r="AI29" s="782"/>
      <c r="AJ29" s="783"/>
      <c r="AK29" s="850">
        <v>280</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240</v>
      </c>
      <c r="R30" s="779"/>
      <c r="S30" s="779"/>
      <c r="T30" s="779"/>
      <c r="U30" s="779"/>
      <c r="V30" s="779">
        <v>237</v>
      </c>
      <c r="W30" s="779"/>
      <c r="X30" s="779"/>
      <c r="Y30" s="779"/>
      <c r="Z30" s="779"/>
      <c r="AA30" s="779">
        <v>3</v>
      </c>
      <c r="AB30" s="779"/>
      <c r="AC30" s="779"/>
      <c r="AD30" s="779"/>
      <c r="AE30" s="780"/>
      <c r="AF30" s="781">
        <v>3</v>
      </c>
      <c r="AG30" s="782"/>
      <c r="AH30" s="782"/>
      <c r="AI30" s="782"/>
      <c r="AJ30" s="783"/>
      <c r="AK30" s="850">
        <v>78</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614</v>
      </c>
      <c r="R31" s="779"/>
      <c r="S31" s="779"/>
      <c r="T31" s="779"/>
      <c r="U31" s="779"/>
      <c r="V31" s="779">
        <v>564</v>
      </c>
      <c r="W31" s="779"/>
      <c r="X31" s="779"/>
      <c r="Y31" s="779"/>
      <c r="Z31" s="779"/>
      <c r="AA31" s="779">
        <v>50</v>
      </c>
      <c r="AB31" s="779"/>
      <c r="AC31" s="779"/>
      <c r="AD31" s="779"/>
      <c r="AE31" s="780"/>
      <c r="AF31" s="781">
        <v>1096</v>
      </c>
      <c r="AG31" s="782"/>
      <c r="AH31" s="782"/>
      <c r="AI31" s="782"/>
      <c r="AJ31" s="783"/>
      <c r="AK31" s="850">
        <v>14</v>
      </c>
      <c r="AL31" s="851"/>
      <c r="AM31" s="851"/>
      <c r="AN31" s="851"/>
      <c r="AO31" s="851"/>
      <c r="AP31" s="851">
        <v>803</v>
      </c>
      <c r="AQ31" s="851"/>
      <c r="AR31" s="851"/>
      <c r="AS31" s="851"/>
      <c r="AT31" s="851"/>
      <c r="AU31" s="851"/>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12</v>
      </c>
      <c r="R32" s="779"/>
      <c r="S32" s="779"/>
      <c r="T32" s="779"/>
      <c r="U32" s="779"/>
      <c r="V32" s="779">
        <v>12</v>
      </c>
      <c r="W32" s="779"/>
      <c r="X32" s="779"/>
      <c r="Y32" s="779"/>
      <c r="Z32" s="779"/>
      <c r="AA32" s="779">
        <v>0</v>
      </c>
      <c r="AB32" s="779"/>
      <c r="AC32" s="779"/>
      <c r="AD32" s="779"/>
      <c r="AE32" s="780"/>
      <c r="AF32" s="781">
        <v>0</v>
      </c>
      <c r="AG32" s="782"/>
      <c r="AH32" s="782"/>
      <c r="AI32" s="782"/>
      <c r="AJ32" s="783"/>
      <c r="AK32" s="850">
        <v>10</v>
      </c>
      <c r="AL32" s="851"/>
      <c r="AM32" s="851"/>
      <c r="AN32" s="851"/>
      <c r="AO32" s="851"/>
      <c r="AP32" s="851">
        <v>97</v>
      </c>
      <c r="AQ32" s="851"/>
      <c r="AR32" s="851"/>
      <c r="AS32" s="851"/>
      <c r="AT32" s="851"/>
      <c r="AU32" s="851"/>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857</v>
      </c>
      <c r="R33" s="779"/>
      <c r="S33" s="779"/>
      <c r="T33" s="779"/>
      <c r="U33" s="779"/>
      <c r="V33" s="779">
        <v>856</v>
      </c>
      <c r="W33" s="779"/>
      <c r="X33" s="779"/>
      <c r="Y33" s="779"/>
      <c r="Z33" s="779"/>
      <c r="AA33" s="779">
        <v>1</v>
      </c>
      <c r="AB33" s="779"/>
      <c r="AC33" s="779"/>
      <c r="AD33" s="779"/>
      <c r="AE33" s="780"/>
      <c r="AF33" s="781">
        <v>1</v>
      </c>
      <c r="AG33" s="782"/>
      <c r="AH33" s="782"/>
      <c r="AI33" s="782"/>
      <c r="AJ33" s="783"/>
      <c r="AK33" s="850">
        <v>345</v>
      </c>
      <c r="AL33" s="851"/>
      <c r="AM33" s="851"/>
      <c r="AN33" s="851"/>
      <c r="AO33" s="851"/>
      <c r="AP33" s="851">
        <v>6390</v>
      </c>
      <c r="AQ33" s="851"/>
      <c r="AR33" s="851"/>
      <c r="AS33" s="851"/>
      <c r="AT33" s="851"/>
      <c r="AU33" s="851"/>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186</v>
      </c>
      <c r="R34" s="779"/>
      <c r="S34" s="779"/>
      <c r="T34" s="779"/>
      <c r="U34" s="779"/>
      <c r="V34" s="779">
        <v>177</v>
      </c>
      <c r="W34" s="779"/>
      <c r="X34" s="779"/>
      <c r="Y34" s="779"/>
      <c r="Z34" s="779"/>
      <c r="AA34" s="779">
        <v>9</v>
      </c>
      <c r="AB34" s="779"/>
      <c r="AC34" s="779"/>
      <c r="AD34" s="779"/>
      <c r="AE34" s="780"/>
      <c r="AF34" s="781">
        <v>9</v>
      </c>
      <c r="AG34" s="782"/>
      <c r="AH34" s="782"/>
      <c r="AI34" s="782"/>
      <c r="AJ34" s="783"/>
      <c r="AK34" s="850">
        <v>74</v>
      </c>
      <c r="AL34" s="851"/>
      <c r="AM34" s="851"/>
      <c r="AN34" s="851"/>
      <c r="AO34" s="851"/>
      <c r="AP34" s="851">
        <v>923</v>
      </c>
      <c r="AQ34" s="851"/>
      <c r="AR34" s="851"/>
      <c r="AS34" s="851"/>
      <c r="AT34" s="851"/>
      <c r="AU34" s="851"/>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1291</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v>0</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0</v>
      </c>
      <c r="R69" s="851"/>
      <c r="S69" s="851"/>
      <c r="T69" s="851"/>
      <c r="U69" s="851"/>
      <c r="V69" s="851">
        <v>0</v>
      </c>
      <c r="W69" s="851"/>
      <c r="X69" s="851"/>
      <c r="Y69" s="851"/>
      <c r="Z69" s="851"/>
      <c r="AA69" s="851">
        <v>0</v>
      </c>
      <c r="AB69" s="851"/>
      <c r="AC69" s="851"/>
      <c r="AD69" s="851"/>
      <c r="AE69" s="851"/>
      <c r="AF69" s="851">
        <v>0</v>
      </c>
      <c r="AG69" s="851"/>
      <c r="AH69" s="851"/>
      <c r="AI69" s="851"/>
      <c r="AJ69" s="851"/>
      <c r="AK69" s="851">
        <v>0</v>
      </c>
      <c r="AL69" s="851"/>
      <c r="AM69" s="851"/>
      <c r="AN69" s="851"/>
      <c r="AO69" s="851"/>
      <c r="AP69" s="851">
        <v>0</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637</v>
      </c>
      <c r="R70" s="851"/>
      <c r="S70" s="851"/>
      <c r="T70" s="851"/>
      <c r="U70" s="851"/>
      <c r="V70" s="851">
        <v>588</v>
      </c>
      <c r="W70" s="851"/>
      <c r="X70" s="851"/>
      <c r="Y70" s="851"/>
      <c r="Z70" s="851"/>
      <c r="AA70" s="851">
        <v>49</v>
      </c>
      <c r="AB70" s="851"/>
      <c r="AC70" s="851"/>
      <c r="AD70" s="851"/>
      <c r="AE70" s="851"/>
      <c r="AF70" s="851">
        <v>49</v>
      </c>
      <c r="AG70" s="851"/>
      <c r="AH70" s="851"/>
      <c r="AI70" s="851"/>
      <c r="AJ70" s="851"/>
      <c r="AK70" s="851">
        <v>22</v>
      </c>
      <c r="AL70" s="851"/>
      <c r="AM70" s="851"/>
      <c r="AN70" s="851"/>
      <c r="AO70" s="851"/>
      <c r="AP70" s="851">
        <v>0</v>
      </c>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29</v>
      </c>
      <c r="R71" s="851"/>
      <c r="S71" s="851"/>
      <c r="T71" s="851"/>
      <c r="U71" s="851"/>
      <c r="V71" s="851">
        <v>28</v>
      </c>
      <c r="W71" s="851"/>
      <c r="X71" s="851"/>
      <c r="Y71" s="851"/>
      <c r="Z71" s="851"/>
      <c r="AA71" s="851">
        <v>1</v>
      </c>
      <c r="AB71" s="851"/>
      <c r="AC71" s="851"/>
      <c r="AD71" s="851"/>
      <c r="AE71" s="851"/>
      <c r="AF71" s="851">
        <v>1</v>
      </c>
      <c r="AG71" s="851"/>
      <c r="AH71" s="851"/>
      <c r="AI71" s="851"/>
      <c r="AJ71" s="851"/>
      <c r="AK71" s="851">
        <v>1</v>
      </c>
      <c r="AL71" s="851"/>
      <c r="AM71" s="851"/>
      <c r="AN71" s="851"/>
      <c r="AO71" s="851"/>
      <c r="AP71" s="851">
        <v>0</v>
      </c>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1927</v>
      </c>
      <c r="R72" s="851"/>
      <c r="S72" s="851"/>
      <c r="T72" s="851"/>
      <c r="U72" s="851"/>
      <c r="V72" s="851">
        <v>1838</v>
      </c>
      <c r="W72" s="851"/>
      <c r="X72" s="851"/>
      <c r="Y72" s="851"/>
      <c r="Z72" s="851"/>
      <c r="AA72" s="851">
        <v>90</v>
      </c>
      <c r="AB72" s="851"/>
      <c r="AC72" s="851"/>
      <c r="AD72" s="851"/>
      <c r="AE72" s="851"/>
      <c r="AF72" s="851">
        <v>90</v>
      </c>
      <c r="AG72" s="851"/>
      <c r="AH72" s="851"/>
      <c r="AI72" s="851"/>
      <c r="AJ72" s="851"/>
      <c r="AK72" s="851">
        <v>0</v>
      </c>
      <c r="AL72" s="851"/>
      <c r="AM72" s="851"/>
      <c r="AN72" s="851"/>
      <c r="AO72" s="851"/>
      <c r="AP72" s="851">
        <v>2487</v>
      </c>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3279</v>
      </c>
      <c r="R73" s="851"/>
      <c r="S73" s="851"/>
      <c r="T73" s="851"/>
      <c r="U73" s="851"/>
      <c r="V73" s="851">
        <v>3223</v>
      </c>
      <c r="W73" s="851"/>
      <c r="X73" s="851"/>
      <c r="Y73" s="851"/>
      <c r="Z73" s="851"/>
      <c r="AA73" s="851">
        <v>56</v>
      </c>
      <c r="AB73" s="851"/>
      <c r="AC73" s="851"/>
      <c r="AD73" s="851"/>
      <c r="AE73" s="851"/>
      <c r="AF73" s="851">
        <v>56</v>
      </c>
      <c r="AG73" s="851"/>
      <c r="AH73" s="851"/>
      <c r="AI73" s="851"/>
      <c r="AJ73" s="851"/>
      <c r="AK73" s="851">
        <v>118</v>
      </c>
      <c r="AL73" s="851"/>
      <c r="AM73" s="851"/>
      <c r="AN73" s="851"/>
      <c r="AO73" s="851"/>
      <c r="AP73" s="851">
        <v>2506</v>
      </c>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193</v>
      </c>
      <c r="R74" s="851"/>
      <c r="S74" s="851"/>
      <c r="T74" s="851"/>
      <c r="U74" s="851"/>
      <c r="V74" s="851">
        <v>172</v>
      </c>
      <c r="W74" s="851"/>
      <c r="X74" s="851"/>
      <c r="Y74" s="851"/>
      <c r="Z74" s="851"/>
      <c r="AA74" s="851">
        <v>22</v>
      </c>
      <c r="AB74" s="851"/>
      <c r="AC74" s="851"/>
      <c r="AD74" s="851"/>
      <c r="AE74" s="851"/>
      <c r="AF74" s="851">
        <v>22</v>
      </c>
      <c r="AG74" s="851"/>
      <c r="AH74" s="851"/>
      <c r="AI74" s="851"/>
      <c r="AJ74" s="851"/>
      <c r="AK74" s="851">
        <v>0</v>
      </c>
      <c r="AL74" s="851"/>
      <c r="AM74" s="851"/>
      <c r="AN74" s="851"/>
      <c r="AO74" s="851"/>
      <c r="AP74" s="851">
        <v>0</v>
      </c>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84</v>
      </c>
      <c r="R75" s="900"/>
      <c r="S75" s="900"/>
      <c r="T75" s="900"/>
      <c r="U75" s="850"/>
      <c r="V75" s="901">
        <v>77</v>
      </c>
      <c r="W75" s="900"/>
      <c r="X75" s="900"/>
      <c r="Y75" s="900"/>
      <c r="Z75" s="850"/>
      <c r="AA75" s="901">
        <v>7</v>
      </c>
      <c r="AB75" s="900"/>
      <c r="AC75" s="900"/>
      <c r="AD75" s="900"/>
      <c r="AE75" s="850"/>
      <c r="AF75" s="901">
        <v>7</v>
      </c>
      <c r="AG75" s="900"/>
      <c r="AH75" s="900"/>
      <c r="AI75" s="900"/>
      <c r="AJ75" s="850"/>
      <c r="AK75" s="901">
        <v>0</v>
      </c>
      <c r="AL75" s="900"/>
      <c r="AM75" s="900"/>
      <c r="AN75" s="900"/>
      <c r="AO75" s="850"/>
      <c r="AP75" s="901">
        <v>0</v>
      </c>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146</v>
      </c>
      <c r="R76" s="900"/>
      <c r="S76" s="900"/>
      <c r="T76" s="900"/>
      <c r="U76" s="850"/>
      <c r="V76" s="901">
        <v>138</v>
      </c>
      <c r="W76" s="900"/>
      <c r="X76" s="900"/>
      <c r="Y76" s="900"/>
      <c r="Z76" s="850"/>
      <c r="AA76" s="901">
        <v>7</v>
      </c>
      <c r="AB76" s="900"/>
      <c r="AC76" s="900"/>
      <c r="AD76" s="900"/>
      <c r="AE76" s="850"/>
      <c r="AF76" s="901">
        <v>7</v>
      </c>
      <c r="AG76" s="900"/>
      <c r="AH76" s="900"/>
      <c r="AI76" s="900"/>
      <c r="AJ76" s="850"/>
      <c r="AK76" s="901">
        <v>0</v>
      </c>
      <c r="AL76" s="900"/>
      <c r="AM76" s="900"/>
      <c r="AN76" s="900"/>
      <c r="AO76" s="850"/>
      <c r="AP76" s="901">
        <v>0</v>
      </c>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547</v>
      </c>
      <c r="C77" s="894"/>
      <c r="D77" s="894"/>
      <c r="E77" s="894"/>
      <c r="F77" s="894"/>
      <c r="G77" s="894"/>
      <c r="H77" s="894"/>
      <c r="I77" s="894"/>
      <c r="J77" s="894"/>
      <c r="K77" s="894"/>
      <c r="L77" s="894"/>
      <c r="M77" s="894"/>
      <c r="N77" s="894"/>
      <c r="O77" s="894"/>
      <c r="P77" s="895"/>
      <c r="Q77" s="899">
        <v>155566</v>
      </c>
      <c r="R77" s="900"/>
      <c r="S77" s="900"/>
      <c r="T77" s="900"/>
      <c r="U77" s="850"/>
      <c r="V77" s="901">
        <v>148928</v>
      </c>
      <c r="W77" s="900"/>
      <c r="X77" s="900"/>
      <c r="Y77" s="900"/>
      <c r="Z77" s="850"/>
      <c r="AA77" s="901">
        <v>6639</v>
      </c>
      <c r="AB77" s="900"/>
      <c r="AC77" s="900"/>
      <c r="AD77" s="900"/>
      <c r="AE77" s="850"/>
      <c r="AF77" s="901">
        <v>6639</v>
      </c>
      <c r="AG77" s="900"/>
      <c r="AH77" s="900"/>
      <c r="AI77" s="900"/>
      <c r="AJ77" s="850"/>
      <c r="AK77" s="901">
        <v>0</v>
      </c>
      <c r="AL77" s="900"/>
      <c r="AM77" s="900"/>
      <c r="AN77" s="900"/>
      <c r="AO77" s="850"/>
      <c r="AP77" s="901">
        <v>0</v>
      </c>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564101</v>
      </c>
      <c r="AB110" s="922"/>
      <c r="AC110" s="922"/>
      <c r="AD110" s="922"/>
      <c r="AE110" s="923"/>
      <c r="AF110" s="924">
        <v>551906</v>
      </c>
      <c r="AG110" s="922"/>
      <c r="AH110" s="922"/>
      <c r="AI110" s="922"/>
      <c r="AJ110" s="923"/>
      <c r="AK110" s="924">
        <v>591968</v>
      </c>
      <c r="AL110" s="922"/>
      <c r="AM110" s="922"/>
      <c r="AN110" s="922"/>
      <c r="AO110" s="923"/>
      <c r="AP110" s="925">
        <v>12.2</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8255948</v>
      </c>
      <c r="BR110" s="957"/>
      <c r="BS110" s="957"/>
      <c r="BT110" s="957"/>
      <c r="BU110" s="957"/>
      <c r="BV110" s="957">
        <v>8318710</v>
      </c>
      <c r="BW110" s="957"/>
      <c r="BX110" s="957"/>
      <c r="BY110" s="957"/>
      <c r="BZ110" s="957"/>
      <c r="CA110" s="957">
        <v>8642860</v>
      </c>
      <c r="CB110" s="957"/>
      <c r="CC110" s="957"/>
      <c r="CD110" s="957"/>
      <c r="CE110" s="957"/>
      <c r="CF110" s="971">
        <v>177.6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25325</v>
      </c>
      <c r="BR111" s="950"/>
      <c r="BS111" s="950"/>
      <c r="BT111" s="950"/>
      <c r="BU111" s="950"/>
      <c r="BV111" s="950">
        <v>91328</v>
      </c>
      <c r="BW111" s="950"/>
      <c r="BX111" s="950"/>
      <c r="BY111" s="950"/>
      <c r="BZ111" s="950"/>
      <c r="CA111" s="950">
        <v>91238</v>
      </c>
      <c r="CB111" s="950"/>
      <c r="CC111" s="950"/>
      <c r="CD111" s="950"/>
      <c r="CE111" s="950"/>
      <c r="CF111" s="944">
        <v>1.9</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5271364</v>
      </c>
      <c r="BR112" s="950"/>
      <c r="BS112" s="950"/>
      <c r="BT112" s="950"/>
      <c r="BU112" s="950"/>
      <c r="BV112" s="950">
        <v>4902026</v>
      </c>
      <c r="BW112" s="950"/>
      <c r="BX112" s="950"/>
      <c r="BY112" s="950"/>
      <c r="BZ112" s="950"/>
      <c r="CA112" s="950">
        <v>5126479</v>
      </c>
      <c r="CB112" s="950"/>
      <c r="CC112" s="950"/>
      <c r="CD112" s="950"/>
      <c r="CE112" s="950"/>
      <c r="CF112" s="944">
        <v>105.3</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v>91328</v>
      </c>
      <c r="DM112" s="950"/>
      <c r="DN112" s="950"/>
      <c r="DO112" s="950"/>
      <c r="DP112" s="950"/>
      <c r="DQ112" s="950">
        <v>91238</v>
      </c>
      <c r="DR112" s="950"/>
      <c r="DS112" s="950"/>
      <c r="DT112" s="950"/>
      <c r="DU112" s="950"/>
      <c r="DV112" s="951">
        <v>1.9</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357709</v>
      </c>
      <c r="AB113" s="964"/>
      <c r="AC113" s="964"/>
      <c r="AD113" s="964"/>
      <c r="AE113" s="965"/>
      <c r="AF113" s="966">
        <v>332520</v>
      </c>
      <c r="AG113" s="964"/>
      <c r="AH113" s="964"/>
      <c r="AI113" s="964"/>
      <c r="AJ113" s="965"/>
      <c r="AK113" s="966">
        <v>364618</v>
      </c>
      <c r="AL113" s="964"/>
      <c r="AM113" s="964"/>
      <c r="AN113" s="964"/>
      <c r="AO113" s="965"/>
      <c r="AP113" s="967">
        <v>7.5</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740554</v>
      </c>
      <c r="BR113" s="950"/>
      <c r="BS113" s="950"/>
      <c r="BT113" s="950"/>
      <c r="BU113" s="950"/>
      <c r="BV113" s="950">
        <v>662141</v>
      </c>
      <c r="BW113" s="950"/>
      <c r="BX113" s="950"/>
      <c r="BY113" s="950"/>
      <c r="BZ113" s="950"/>
      <c r="CA113" s="950">
        <v>576211</v>
      </c>
      <c r="CB113" s="950"/>
      <c r="CC113" s="950"/>
      <c r="CD113" s="950"/>
      <c r="CE113" s="950"/>
      <c r="CF113" s="944">
        <v>11.8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117841</v>
      </c>
      <c r="AB114" s="989"/>
      <c r="AC114" s="989"/>
      <c r="AD114" s="989"/>
      <c r="AE114" s="990"/>
      <c r="AF114" s="991">
        <v>119289</v>
      </c>
      <c r="AG114" s="989"/>
      <c r="AH114" s="989"/>
      <c r="AI114" s="989"/>
      <c r="AJ114" s="990"/>
      <c r="AK114" s="991">
        <v>114323</v>
      </c>
      <c r="AL114" s="989"/>
      <c r="AM114" s="989"/>
      <c r="AN114" s="989"/>
      <c r="AO114" s="990"/>
      <c r="AP114" s="992">
        <v>2.2999999999999998</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1641065</v>
      </c>
      <c r="BR114" s="950"/>
      <c r="BS114" s="950"/>
      <c r="BT114" s="950"/>
      <c r="BU114" s="950"/>
      <c r="BV114" s="950">
        <v>1409066</v>
      </c>
      <c r="BW114" s="950"/>
      <c r="BX114" s="950"/>
      <c r="BY114" s="950"/>
      <c r="BZ114" s="950"/>
      <c r="CA114" s="950">
        <v>1833817</v>
      </c>
      <c r="CB114" s="950"/>
      <c r="CC114" s="950"/>
      <c r="CD114" s="950"/>
      <c r="CE114" s="950"/>
      <c r="CF114" s="944">
        <v>37.700000000000003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395</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v>268</v>
      </c>
      <c r="BR115" s="950"/>
      <c r="BS115" s="950"/>
      <c r="BT115" s="950"/>
      <c r="BU115" s="950"/>
      <c r="BV115" s="950">
        <v>287</v>
      </c>
      <c r="BW115" s="950"/>
      <c r="BX115" s="950"/>
      <c r="BY115" s="950"/>
      <c r="BZ115" s="950"/>
      <c r="CA115" s="950">
        <v>332</v>
      </c>
      <c r="CB115" s="950"/>
      <c r="CC115" s="950"/>
      <c r="CD115" s="950"/>
      <c r="CE115" s="950"/>
      <c r="CF115" s="944">
        <v>0</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1040046</v>
      </c>
      <c r="AB117" s="1007"/>
      <c r="AC117" s="1007"/>
      <c r="AD117" s="1007"/>
      <c r="AE117" s="1008"/>
      <c r="AF117" s="1009">
        <v>1003715</v>
      </c>
      <c r="AG117" s="1007"/>
      <c r="AH117" s="1007"/>
      <c r="AI117" s="1007"/>
      <c r="AJ117" s="1008"/>
      <c r="AK117" s="1009">
        <v>1070909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435</v>
      </c>
      <c r="BP119" s="1036"/>
      <c r="BQ119" s="1027">
        <v>15934524</v>
      </c>
      <c r="BR119" s="1028"/>
      <c r="BS119" s="1028"/>
      <c r="BT119" s="1028"/>
      <c r="BU119" s="1028"/>
      <c r="BV119" s="1028">
        <v>15383558</v>
      </c>
      <c r="BW119" s="1028"/>
      <c r="BX119" s="1028"/>
      <c r="BY119" s="1028"/>
      <c r="BZ119" s="1028"/>
      <c r="CA119" s="1028">
        <v>16270937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25325</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2374091</v>
      </c>
      <c r="BR120" s="957"/>
      <c r="BS120" s="957"/>
      <c r="BT120" s="957"/>
      <c r="BU120" s="957"/>
      <c r="BV120" s="957">
        <v>2447335</v>
      </c>
      <c r="BW120" s="957"/>
      <c r="BX120" s="957"/>
      <c r="BY120" s="957"/>
      <c r="BZ120" s="957"/>
      <c r="CA120" s="957">
        <v>2455456</v>
      </c>
      <c r="CB120" s="957"/>
      <c r="CC120" s="957"/>
      <c r="CD120" s="957"/>
      <c r="CE120" s="957"/>
      <c r="CF120" s="971">
        <v>50.4</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4352024</v>
      </c>
      <c r="DH120" s="957"/>
      <c r="DI120" s="957"/>
      <c r="DJ120" s="957"/>
      <c r="DK120" s="957"/>
      <c r="DL120" s="957">
        <v>4133690</v>
      </c>
      <c r="DM120" s="957"/>
      <c r="DN120" s="957"/>
      <c r="DO120" s="957"/>
      <c r="DP120" s="957"/>
      <c r="DQ120" s="957">
        <v>4351645</v>
      </c>
      <c r="DR120" s="957"/>
      <c r="DS120" s="957"/>
      <c r="DT120" s="957"/>
      <c r="DU120" s="957"/>
      <c r="DV120" s="958">
        <v>89.4</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134</v>
      </c>
      <c r="BR121" s="950"/>
      <c r="BS121" s="950"/>
      <c r="BT121" s="950"/>
      <c r="BU121" s="950"/>
      <c r="BV121" s="950">
        <v>143</v>
      </c>
      <c r="BW121" s="950"/>
      <c r="BX121" s="950"/>
      <c r="BY121" s="950"/>
      <c r="BZ121" s="950"/>
      <c r="CA121" s="950">
        <v>166</v>
      </c>
      <c r="CB121" s="950"/>
      <c r="CC121" s="950"/>
      <c r="CD121" s="950"/>
      <c r="CE121" s="950"/>
      <c r="CF121" s="944">
        <v>0</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649903</v>
      </c>
      <c r="DH121" s="950"/>
      <c r="DI121" s="950"/>
      <c r="DJ121" s="950"/>
      <c r="DK121" s="950"/>
      <c r="DL121" s="950">
        <v>605284</v>
      </c>
      <c r="DM121" s="950"/>
      <c r="DN121" s="950"/>
      <c r="DO121" s="950"/>
      <c r="DP121" s="950"/>
      <c r="DQ121" s="950">
        <v>639761</v>
      </c>
      <c r="DR121" s="950"/>
      <c r="DS121" s="950"/>
      <c r="DT121" s="950"/>
      <c r="DU121" s="950"/>
      <c r="DV121" s="951">
        <v>13.1</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11200870</v>
      </c>
      <c r="BR122" s="1028"/>
      <c r="BS122" s="1028"/>
      <c r="BT122" s="1028"/>
      <c r="BU122" s="1028"/>
      <c r="BV122" s="1028">
        <v>10833305</v>
      </c>
      <c r="BW122" s="1028"/>
      <c r="BX122" s="1028"/>
      <c r="BY122" s="1028"/>
      <c r="BZ122" s="1028"/>
      <c r="CA122" s="1028">
        <v>10756210</v>
      </c>
      <c r="CB122" s="1028"/>
      <c r="CC122" s="1028"/>
      <c r="CD122" s="1028"/>
      <c r="CE122" s="1028"/>
      <c r="CF122" s="1048">
        <v>221</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108373</v>
      </c>
      <c r="DH122" s="950"/>
      <c r="DI122" s="950"/>
      <c r="DJ122" s="950"/>
      <c r="DK122" s="950"/>
      <c r="DL122" s="950">
        <v>102784</v>
      </c>
      <c r="DM122" s="950"/>
      <c r="DN122" s="950"/>
      <c r="DO122" s="950"/>
      <c r="DP122" s="950"/>
      <c r="DQ122" s="950">
        <v>92508</v>
      </c>
      <c r="DR122" s="950"/>
      <c r="DS122" s="950"/>
      <c r="DT122" s="950"/>
      <c r="DU122" s="950"/>
      <c r="DV122" s="951">
        <v>1.9</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443</v>
      </c>
      <c r="BP123" s="1036"/>
      <c r="BQ123" s="1095">
        <v>13575095</v>
      </c>
      <c r="BR123" s="1096"/>
      <c r="BS123" s="1096"/>
      <c r="BT123" s="1096"/>
      <c r="BU123" s="1096"/>
      <c r="BV123" s="1096">
        <v>13280783</v>
      </c>
      <c r="BW123" s="1096"/>
      <c r="BX123" s="1096"/>
      <c r="BY123" s="1096"/>
      <c r="BZ123" s="1096"/>
      <c r="CA123" s="1096">
        <v>13211832</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161064</v>
      </c>
      <c r="DH123" s="989"/>
      <c r="DI123" s="989"/>
      <c r="DJ123" s="989"/>
      <c r="DK123" s="990"/>
      <c r="DL123" s="991">
        <v>60268</v>
      </c>
      <c r="DM123" s="989"/>
      <c r="DN123" s="989"/>
      <c r="DO123" s="989"/>
      <c r="DP123" s="990"/>
      <c r="DQ123" s="991">
        <v>42565</v>
      </c>
      <c r="DR123" s="989"/>
      <c r="DS123" s="989"/>
      <c r="DT123" s="989"/>
      <c r="DU123" s="990"/>
      <c r="DV123" s="992">
        <v>0.9</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49</v>
      </c>
      <c r="BR124" s="1058"/>
      <c r="BS124" s="1058"/>
      <c r="BT124" s="1058"/>
      <c r="BU124" s="1058"/>
      <c r="BV124" s="1058">
        <v>42.3</v>
      </c>
      <c r="BW124" s="1058"/>
      <c r="BX124" s="1058"/>
      <c r="BY124" s="1058"/>
      <c r="BZ124" s="1058"/>
      <c r="CA124" s="1058">
        <v>62.8</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395</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113</v>
      </c>
      <c r="AB128" s="1078"/>
      <c r="AC128" s="1078"/>
      <c r="AD128" s="1078"/>
      <c r="AE128" s="1079"/>
      <c r="AF128" s="1080" t="s">
        <v>113</v>
      </c>
      <c r="AG128" s="1078"/>
      <c r="AH128" s="1078"/>
      <c r="AI128" s="1078"/>
      <c r="AJ128" s="1079"/>
      <c r="AK128" s="1080" t="s">
        <v>113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14.59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v>268</v>
      </c>
      <c r="DH128" s="1070"/>
      <c r="DI128" s="1070"/>
      <c r="DJ128" s="1070"/>
      <c r="DK128" s="1070"/>
      <c r="DL128" s="1070">
        <v>287</v>
      </c>
      <c r="DM128" s="1070"/>
      <c r="DN128" s="1070"/>
      <c r="DO128" s="1070"/>
      <c r="DP128" s="1070"/>
      <c r="DQ128" s="1070">
        <v>332</v>
      </c>
      <c r="DR128" s="1070"/>
      <c r="DS128" s="1070"/>
      <c r="DT128" s="1070"/>
      <c r="DU128" s="1070"/>
      <c r="DV128" s="1071">
        <v>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5619644</v>
      </c>
      <c r="AB129" s="989"/>
      <c r="AC129" s="989"/>
      <c r="AD129" s="989"/>
      <c r="AE129" s="990"/>
      <c r="AF129" s="991">
        <v>5782868</v>
      </c>
      <c r="AG129" s="989"/>
      <c r="AH129" s="989"/>
      <c r="AI129" s="989"/>
      <c r="AJ129" s="990"/>
      <c r="AK129" s="991">
        <v>5705917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19.59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806202</v>
      </c>
      <c r="AB130" s="989"/>
      <c r="AC130" s="989"/>
      <c r="AD130" s="989"/>
      <c r="AE130" s="990"/>
      <c r="AF130" s="991">
        <v>815858</v>
      </c>
      <c r="AG130" s="989"/>
      <c r="AH130" s="989"/>
      <c r="AI130" s="989"/>
      <c r="AJ130" s="990"/>
      <c r="AK130" s="991">
        <v>838782</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4813442</v>
      </c>
      <c r="AB131" s="1014"/>
      <c r="AC131" s="1014"/>
      <c r="AD131" s="1014"/>
      <c r="AE131" s="1015"/>
      <c r="AF131" s="1013">
        <v>4967010</v>
      </c>
      <c r="AG131" s="1014"/>
      <c r="AH131" s="1014"/>
      <c r="AI131" s="1014"/>
      <c r="AJ131" s="1015"/>
      <c r="AK131" s="1013">
        <v>4867135</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62.8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4.8581451690000002</v>
      </c>
      <c r="AB132" s="1130"/>
      <c r="AC132" s="1130"/>
      <c r="AD132" s="1130"/>
      <c r="AE132" s="1131"/>
      <c r="AF132" s="1132">
        <v>3.7820942579999999</v>
      </c>
      <c r="AG132" s="1130"/>
      <c r="AH132" s="1130"/>
      <c r="AI132" s="1130"/>
      <c r="AJ132" s="1131"/>
      <c r="AK132" s="1132">
        <v>4.7692739160000004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6.7</v>
      </c>
      <c r="AB133" s="1113"/>
      <c r="AC133" s="1113"/>
      <c r="AD133" s="1113"/>
      <c r="AE133" s="1114"/>
      <c r="AF133" s="1112">
        <v>4.8</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5" zoomScaleNormal="85" zoomScaleSheetLayoutView="75" workbookViewId="0">
      <selection activeCell="AP8" sqref="AP8:AT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25" zoomScale="75" zoomScaleNormal="75" zoomScaleSheetLayoutView="55" workbookViewId="0">
      <selection activeCell="AP8" sqref="AP8:AT8"/>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75" zoomScaleSheetLayoutView="75" workbookViewId="0">
      <selection activeCell="AP8" sqref="AP8:AT8"/>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1537482</v>
      </c>
      <c r="L9" s="266">
        <v>70391</v>
      </c>
      <c r="M9" s="267">
        <v>63599</v>
      </c>
      <c r="N9" s="268">
        <v>10.7</v>
      </c>
    </row>
    <row r="10" spans="1:16">
      <c r="A10" s="250"/>
      <c r="B10" s="246"/>
      <c r="C10" s="246"/>
      <c r="D10" s="246"/>
      <c r="E10" s="246"/>
      <c r="F10" s="246"/>
      <c r="G10" s="1152" t="s">
        <v>477</v>
      </c>
      <c r="H10" s="1153"/>
      <c r="I10" s="1153"/>
      <c r="J10" s="1154"/>
      <c r="K10" s="269">
        <v>260378</v>
      </c>
      <c r="L10" s="270">
        <v>11921</v>
      </c>
      <c r="M10" s="271">
        <v>7046</v>
      </c>
      <c r="N10" s="272">
        <v>69.2</v>
      </c>
    </row>
    <row r="11" spans="1:16" ht="13.5" customHeight="1">
      <c r="A11" s="250"/>
      <c r="B11" s="246"/>
      <c r="C11" s="246"/>
      <c r="D11" s="246"/>
      <c r="E11" s="246"/>
      <c r="F11" s="246"/>
      <c r="G11" s="1152" t="s">
        <v>478</v>
      </c>
      <c r="H11" s="1153"/>
      <c r="I11" s="1153"/>
      <c r="J11" s="1154"/>
      <c r="K11" s="269">
        <v>213098</v>
      </c>
      <c r="L11" s="270">
        <v>9756</v>
      </c>
      <c r="M11" s="271">
        <v>8288</v>
      </c>
      <c r="N11" s="272">
        <v>17.7</v>
      </c>
    </row>
    <row r="12" spans="1:16" ht="13.5" customHeight="1">
      <c r="A12" s="250"/>
      <c r="B12" s="246"/>
      <c r="C12" s="246"/>
      <c r="D12" s="246"/>
      <c r="E12" s="246"/>
      <c r="F12" s="246"/>
      <c r="G12" s="1152" t="s">
        <v>479</v>
      </c>
      <c r="H12" s="1153"/>
      <c r="I12" s="1153"/>
      <c r="J12" s="1154"/>
      <c r="K12" s="269" t="s">
        <v>480</v>
      </c>
      <c r="L12" s="270" t="s">
        <v>480</v>
      </c>
      <c r="M12" s="271">
        <v>310</v>
      </c>
      <c r="N12" s="272" t="s">
        <v>480</v>
      </c>
    </row>
    <row r="13" spans="1:16" ht="13.5" customHeight="1">
      <c r="A13" s="250"/>
      <c r="B13" s="246"/>
      <c r="C13" s="246"/>
      <c r="D13" s="246"/>
      <c r="E13" s="246"/>
      <c r="F13" s="246"/>
      <c r="G13" s="1152" t="s">
        <v>481</v>
      </c>
      <c r="H13" s="1153"/>
      <c r="I13" s="1153"/>
      <c r="J13" s="1154"/>
      <c r="K13" s="269" t="s">
        <v>480</v>
      </c>
      <c r="L13" s="270" t="s">
        <v>480</v>
      </c>
      <c r="M13" s="271" t="s">
        <v>480</v>
      </c>
      <c r="N13" s="272" t="s">
        <v>480</v>
      </c>
    </row>
    <row r="14" spans="1:16" ht="13.5" customHeight="1">
      <c r="A14" s="250"/>
      <c r="B14" s="246"/>
      <c r="C14" s="246"/>
      <c r="D14" s="246"/>
      <c r="E14" s="246"/>
      <c r="F14" s="246"/>
      <c r="G14" s="1152" t="s">
        <v>482</v>
      </c>
      <c r="H14" s="1153"/>
      <c r="I14" s="1153"/>
      <c r="J14" s="1154"/>
      <c r="K14" s="269">
        <v>62948</v>
      </c>
      <c r="L14" s="270">
        <v>2882</v>
      </c>
      <c r="M14" s="271">
        <v>2702</v>
      </c>
      <c r="N14" s="272">
        <v>6.7</v>
      </c>
    </row>
    <row r="15" spans="1:16" ht="13.5" customHeight="1">
      <c r="A15" s="250"/>
      <c r="B15" s="246"/>
      <c r="C15" s="246"/>
      <c r="D15" s="246"/>
      <c r="E15" s="246"/>
      <c r="F15" s="246"/>
      <c r="G15" s="1152" t="s">
        <v>483</v>
      </c>
      <c r="H15" s="1153"/>
      <c r="I15" s="1153"/>
      <c r="J15" s="1154"/>
      <c r="K15" s="269">
        <v>23888</v>
      </c>
      <c r="L15" s="270">
        <v>1094</v>
      </c>
      <c r="M15" s="271">
        <v>1443</v>
      </c>
      <c r="N15" s="272">
        <v>-24.2</v>
      </c>
    </row>
    <row r="16" spans="1:16">
      <c r="A16" s="250"/>
      <c r="B16" s="246"/>
      <c r="C16" s="246"/>
      <c r="D16" s="246"/>
      <c r="E16" s="246"/>
      <c r="F16" s="246"/>
      <c r="G16" s="1155" t="s">
        <v>484</v>
      </c>
      <c r="H16" s="1156"/>
      <c r="I16" s="1156"/>
      <c r="J16" s="1157"/>
      <c r="K16" s="270">
        <v>-125510</v>
      </c>
      <c r="L16" s="270">
        <v>-5746</v>
      </c>
      <c r="M16" s="271">
        <v>-6252</v>
      </c>
      <c r="N16" s="272">
        <v>-8.1</v>
      </c>
    </row>
    <row r="17" spans="1:16">
      <c r="A17" s="250"/>
      <c r="B17" s="246"/>
      <c r="C17" s="246"/>
      <c r="D17" s="246"/>
      <c r="E17" s="246"/>
      <c r="F17" s="246"/>
      <c r="G17" s="1155" t="s">
        <v>172</v>
      </c>
      <c r="H17" s="1156"/>
      <c r="I17" s="1156"/>
      <c r="J17" s="1157"/>
      <c r="K17" s="270">
        <v>1972284</v>
      </c>
      <c r="L17" s="270">
        <v>90298</v>
      </c>
      <c r="M17" s="271">
        <v>77134</v>
      </c>
      <c r="N17" s="272">
        <v>17.100000000000001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9.11</v>
      </c>
      <c r="L21" s="283">
        <v>7.57</v>
      </c>
      <c r="M21" s="284">
        <v>1.54</v>
      </c>
      <c r="N21" s="251"/>
      <c r="O21" s="285"/>
      <c r="P21" s="281"/>
    </row>
    <row r="22" spans="1:16" s="286" customFormat="1">
      <c r="A22" s="281"/>
      <c r="B22" s="251"/>
      <c r="C22" s="251"/>
      <c r="D22" s="251"/>
      <c r="E22" s="251"/>
      <c r="F22" s="251"/>
      <c r="G22" s="1147" t="s">
        <v>490</v>
      </c>
      <c r="H22" s="1148"/>
      <c r="I22" s="1148"/>
      <c r="J22" s="1149"/>
      <c r="K22" s="287">
        <v>98.5</v>
      </c>
      <c r="L22" s="288">
        <v>97</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591968</v>
      </c>
      <c r="L32" s="296">
        <v>27102</v>
      </c>
      <c r="M32" s="297">
        <v>35009</v>
      </c>
      <c r="N32" s="298">
        <v>-22.6</v>
      </c>
    </row>
    <row r="33" spans="1:16" ht="13.5" customHeight="1">
      <c r="A33" s="250"/>
      <c r="B33" s="246"/>
      <c r="C33" s="246"/>
      <c r="D33" s="246"/>
      <c r="E33" s="246"/>
      <c r="F33" s="246"/>
      <c r="G33" s="1163" t="s">
        <v>495</v>
      </c>
      <c r="H33" s="1164"/>
      <c r="I33" s="1164"/>
      <c r="J33" s="1165"/>
      <c r="K33" s="296" t="s">
        <v>480</v>
      </c>
      <c r="L33" s="296" t="s">
        <v>480</v>
      </c>
      <c r="M33" s="297" t="s">
        <v>480</v>
      </c>
      <c r="N33" s="298" t="s">
        <v>480</v>
      </c>
    </row>
    <row r="34" spans="1:16" ht="27" customHeight="1">
      <c r="A34" s="250"/>
      <c r="B34" s="246"/>
      <c r="C34" s="246"/>
      <c r="D34" s="246"/>
      <c r="E34" s="246"/>
      <c r="F34" s="246"/>
      <c r="G34" s="1163" t="s">
        <v>496</v>
      </c>
      <c r="H34" s="1164"/>
      <c r="I34" s="1164"/>
      <c r="J34" s="1165"/>
      <c r="K34" s="296" t="s">
        <v>480</v>
      </c>
      <c r="L34" s="296" t="s">
        <v>480</v>
      </c>
      <c r="M34" s="297" t="s">
        <v>480</v>
      </c>
      <c r="N34" s="298" t="s">
        <v>480</v>
      </c>
    </row>
    <row r="35" spans="1:16" ht="27" customHeight="1">
      <c r="A35" s="250"/>
      <c r="B35" s="246"/>
      <c r="C35" s="246"/>
      <c r="D35" s="246"/>
      <c r="E35" s="246"/>
      <c r="F35" s="246"/>
      <c r="G35" s="1163" t="s">
        <v>497</v>
      </c>
      <c r="H35" s="1164"/>
      <c r="I35" s="1164"/>
      <c r="J35" s="1165"/>
      <c r="K35" s="296">
        <v>364618</v>
      </c>
      <c r="L35" s="296">
        <v>16693</v>
      </c>
      <c r="M35" s="297">
        <v>14278</v>
      </c>
      <c r="N35" s="298">
        <v>16.899999999999999</v>
      </c>
    </row>
    <row r="36" spans="1:16" ht="27" customHeight="1">
      <c r="A36" s="250"/>
      <c r="B36" s="246"/>
      <c r="C36" s="246"/>
      <c r="D36" s="246"/>
      <c r="E36" s="246"/>
      <c r="F36" s="246"/>
      <c r="G36" s="1163" t="s">
        <v>498</v>
      </c>
      <c r="H36" s="1164"/>
      <c r="I36" s="1164"/>
      <c r="J36" s="1165"/>
      <c r="K36" s="296">
        <v>114323</v>
      </c>
      <c r="L36" s="296">
        <v>5234</v>
      </c>
      <c r="M36" s="297">
        <v>2727</v>
      </c>
      <c r="N36" s="298">
        <v>91.9</v>
      </c>
    </row>
    <row r="37" spans="1:16" ht="13.5" customHeight="1">
      <c r="A37" s="250"/>
      <c r="B37" s="246"/>
      <c r="C37" s="246"/>
      <c r="D37" s="246"/>
      <c r="E37" s="246"/>
      <c r="F37" s="246"/>
      <c r="G37" s="1163" t="s">
        <v>499</v>
      </c>
      <c r="H37" s="1164"/>
      <c r="I37" s="1164"/>
      <c r="J37" s="1165"/>
      <c r="K37" s="296" t="s">
        <v>480</v>
      </c>
      <c r="L37" s="296" t="s">
        <v>480</v>
      </c>
      <c r="M37" s="297">
        <v>812</v>
      </c>
      <c r="N37" s="298" t="s">
        <v>480</v>
      </c>
    </row>
    <row r="38" spans="1:16" ht="27" customHeight="1">
      <c r="A38" s="250"/>
      <c r="B38" s="246"/>
      <c r="C38" s="246"/>
      <c r="D38" s="246"/>
      <c r="E38" s="246"/>
      <c r="F38" s="246"/>
      <c r="G38" s="1166" t="s">
        <v>500</v>
      </c>
      <c r="H38" s="1167"/>
      <c r="I38" s="1167"/>
      <c r="J38" s="1168"/>
      <c r="K38" s="299" t="s">
        <v>480</v>
      </c>
      <c r="L38" s="299" t="s">
        <v>480</v>
      </c>
      <c r="M38" s="300">
        <v>1</v>
      </c>
      <c r="N38" s="301" t="s">
        <v>480</v>
      </c>
      <c r="O38" s="295"/>
    </row>
    <row r="39" spans="1:16">
      <c r="A39" s="250"/>
      <c r="B39" s="246"/>
      <c r="C39" s="246"/>
      <c r="D39" s="246"/>
      <c r="E39" s="246"/>
      <c r="F39" s="246"/>
      <c r="G39" s="1166" t="s">
        <v>501</v>
      </c>
      <c r="H39" s="1167"/>
      <c r="I39" s="1167"/>
      <c r="J39" s="1168"/>
      <c r="K39" s="302" t="s">
        <v>480</v>
      </c>
      <c r="L39" s="302" t="s">
        <v>480</v>
      </c>
      <c r="M39" s="303">
        <v>-3017</v>
      </c>
      <c r="N39" s="304" t="s">
        <v>480</v>
      </c>
      <c r="O39" s="295"/>
    </row>
    <row r="40" spans="1:16" ht="27" customHeight="1">
      <c r="A40" s="250"/>
      <c r="B40" s="246"/>
      <c r="C40" s="246"/>
      <c r="D40" s="246"/>
      <c r="E40" s="246"/>
      <c r="F40" s="246"/>
      <c r="G40" s="1163" t="s">
        <v>502</v>
      </c>
      <c r="H40" s="1164"/>
      <c r="I40" s="1164"/>
      <c r="J40" s="1165"/>
      <c r="K40" s="302">
        <v>-838782</v>
      </c>
      <c r="L40" s="302">
        <v>-38402</v>
      </c>
      <c r="M40" s="303">
        <v>-35292</v>
      </c>
      <c r="N40" s="304">
        <v>8.8000000000000007</v>
      </c>
      <c r="O40" s="295"/>
    </row>
    <row r="41" spans="1:16">
      <c r="A41" s="250"/>
      <c r="B41" s="246"/>
      <c r="C41" s="246"/>
      <c r="D41" s="246"/>
      <c r="E41" s="246"/>
      <c r="F41" s="246"/>
      <c r="G41" s="1169" t="s">
        <v>283</v>
      </c>
      <c r="H41" s="1170"/>
      <c r="I41" s="1170"/>
      <c r="J41" s="1171"/>
      <c r="K41" s="296">
        <v>232127</v>
      </c>
      <c r="L41" s="302">
        <v>10628</v>
      </c>
      <c r="M41" s="303">
        <v>14518</v>
      </c>
      <c r="N41" s="304">
        <v>-26.8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1249841</v>
      </c>
      <c r="J51" s="322">
        <v>55487</v>
      </c>
      <c r="K51" s="323">
        <v>-8.6999999999999993</v>
      </c>
      <c r="L51" s="324">
        <v>48407</v>
      </c>
      <c r="M51" s="325">
        <v>-5.6</v>
      </c>
      <c r="N51" s="326">
        <v>-3.1</v>
      </c>
    </row>
    <row r="52" spans="1:14">
      <c r="A52" s="250"/>
      <c r="B52" s="246"/>
      <c r="C52" s="246"/>
      <c r="D52" s="246"/>
      <c r="E52" s="246"/>
      <c r="F52" s="246"/>
      <c r="G52" s="327"/>
      <c r="H52" s="328" t="s">
        <v>513</v>
      </c>
      <c r="I52" s="329">
        <v>676322</v>
      </c>
      <c r="J52" s="330">
        <v>30025</v>
      </c>
      <c r="K52" s="331">
        <v>10.199999999999999</v>
      </c>
      <c r="L52" s="332">
        <v>23914</v>
      </c>
      <c r="M52" s="333">
        <v>-6.7</v>
      </c>
      <c r="N52" s="334">
        <v>16.899999999999999</v>
      </c>
    </row>
    <row r="53" spans="1:14">
      <c r="A53" s="250"/>
      <c r="B53" s="246"/>
      <c r="C53" s="246"/>
      <c r="D53" s="246"/>
      <c r="E53" s="246"/>
      <c r="F53" s="246"/>
      <c r="G53" s="312" t="s">
        <v>514</v>
      </c>
      <c r="H53" s="313"/>
      <c r="I53" s="321">
        <v>2065104</v>
      </c>
      <c r="J53" s="322">
        <v>92192</v>
      </c>
      <c r="K53" s="323">
        <v>66.2</v>
      </c>
      <c r="L53" s="324">
        <v>69477</v>
      </c>
      <c r="M53" s="325">
        <v>43.5</v>
      </c>
      <c r="N53" s="326">
        <v>22.7</v>
      </c>
    </row>
    <row r="54" spans="1:14">
      <c r="A54" s="250"/>
      <c r="B54" s="246"/>
      <c r="C54" s="246"/>
      <c r="D54" s="246"/>
      <c r="E54" s="246"/>
      <c r="F54" s="246"/>
      <c r="G54" s="327"/>
      <c r="H54" s="328" t="s">
        <v>513</v>
      </c>
      <c r="I54" s="329">
        <v>815765</v>
      </c>
      <c r="J54" s="330">
        <v>36418</v>
      </c>
      <c r="K54" s="331">
        <v>21.3</v>
      </c>
      <c r="L54" s="332">
        <v>31528</v>
      </c>
      <c r="M54" s="333">
        <v>31.8</v>
      </c>
      <c r="N54" s="334">
        <v>-10.5</v>
      </c>
    </row>
    <row r="55" spans="1:14">
      <c r="A55" s="250"/>
      <c r="B55" s="246"/>
      <c r="C55" s="246"/>
      <c r="D55" s="246"/>
      <c r="E55" s="246"/>
      <c r="F55" s="246"/>
      <c r="G55" s="312" t="s">
        <v>515</v>
      </c>
      <c r="H55" s="313"/>
      <c r="I55" s="321">
        <v>1336750</v>
      </c>
      <c r="J55" s="322">
        <v>60062</v>
      </c>
      <c r="K55" s="323">
        <v>-34.9</v>
      </c>
      <c r="L55" s="324">
        <v>59668</v>
      </c>
      <c r="M55" s="325">
        <v>-14.1</v>
      </c>
      <c r="N55" s="326">
        <v>-20.8</v>
      </c>
    </row>
    <row r="56" spans="1:14">
      <c r="A56" s="250"/>
      <c r="B56" s="246"/>
      <c r="C56" s="246"/>
      <c r="D56" s="246"/>
      <c r="E56" s="246"/>
      <c r="F56" s="246"/>
      <c r="G56" s="327"/>
      <c r="H56" s="328" t="s">
        <v>513</v>
      </c>
      <c r="I56" s="329">
        <v>659749</v>
      </c>
      <c r="J56" s="330">
        <v>29644</v>
      </c>
      <c r="K56" s="331">
        <v>-18.600000000000001</v>
      </c>
      <c r="L56" s="332">
        <v>31515</v>
      </c>
      <c r="M56" s="333">
        <v>0</v>
      </c>
      <c r="N56" s="334">
        <v>-18.600000000000001</v>
      </c>
    </row>
    <row r="57" spans="1:14">
      <c r="A57" s="250"/>
      <c r="B57" s="246"/>
      <c r="C57" s="246"/>
      <c r="D57" s="246"/>
      <c r="E57" s="246"/>
      <c r="F57" s="246"/>
      <c r="G57" s="312" t="s">
        <v>516</v>
      </c>
      <c r="H57" s="313"/>
      <c r="I57" s="321">
        <v>851448</v>
      </c>
      <c r="J57" s="322">
        <v>38572</v>
      </c>
      <c r="K57" s="323">
        <v>-35.799999999999997</v>
      </c>
      <c r="L57" s="324">
        <v>56894</v>
      </c>
      <c r="M57" s="325">
        <v>-4.5999999999999996</v>
      </c>
      <c r="N57" s="326">
        <v>-31.2</v>
      </c>
    </row>
    <row r="58" spans="1:14">
      <c r="A58" s="250"/>
      <c r="B58" s="246"/>
      <c r="C58" s="246"/>
      <c r="D58" s="246"/>
      <c r="E58" s="246"/>
      <c r="F58" s="246"/>
      <c r="G58" s="327"/>
      <c r="H58" s="328" t="s">
        <v>513</v>
      </c>
      <c r="I58" s="329">
        <v>453131</v>
      </c>
      <c r="J58" s="330">
        <v>20528</v>
      </c>
      <c r="K58" s="331">
        <v>-30.8</v>
      </c>
      <c r="L58" s="332">
        <v>32548</v>
      </c>
      <c r="M58" s="333">
        <v>3.3</v>
      </c>
      <c r="N58" s="334">
        <v>-34.1</v>
      </c>
    </row>
    <row r="59" spans="1:14">
      <c r="A59" s="250"/>
      <c r="B59" s="246"/>
      <c r="C59" s="246"/>
      <c r="D59" s="246"/>
      <c r="E59" s="246"/>
      <c r="F59" s="246"/>
      <c r="G59" s="312" t="s">
        <v>517</v>
      </c>
      <c r="H59" s="313"/>
      <c r="I59" s="321">
        <v>1226641</v>
      </c>
      <c r="J59" s="322">
        <v>56160</v>
      </c>
      <c r="K59" s="323">
        <v>45.6</v>
      </c>
      <c r="L59" s="324">
        <v>57122</v>
      </c>
      <c r="M59" s="325">
        <v>0.4</v>
      </c>
      <c r="N59" s="326">
        <v>45.2</v>
      </c>
    </row>
    <row r="60" spans="1:14">
      <c r="A60" s="250"/>
      <c r="B60" s="246"/>
      <c r="C60" s="246"/>
      <c r="D60" s="246"/>
      <c r="E60" s="246"/>
      <c r="F60" s="246"/>
      <c r="G60" s="327"/>
      <c r="H60" s="328" t="s">
        <v>513</v>
      </c>
      <c r="I60" s="335">
        <v>744817</v>
      </c>
      <c r="J60" s="330">
        <v>34100</v>
      </c>
      <c r="K60" s="331">
        <v>66.099999999999994</v>
      </c>
      <c r="L60" s="332">
        <v>36191</v>
      </c>
      <c r="M60" s="333">
        <v>11.2</v>
      </c>
      <c r="N60" s="334">
        <v>54.9</v>
      </c>
    </row>
    <row r="61" spans="1:14">
      <c r="A61" s="250"/>
      <c r="B61" s="246"/>
      <c r="C61" s="246"/>
      <c r="D61" s="246"/>
      <c r="E61" s="246"/>
      <c r="F61" s="246"/>
      <c r="G61" s="312" t="s">
        <v>518</v>
      </c>
      <c r="H61" s="336"/>
      <c r="I61" s="337">
        <v>1345957</v>
      </c>
      <c r="J61" s="338">
        <v>60495</v>
      </c>
      <c r="K61" s="339">
        <v>6.5</v>
      </c>
      <c r="L61" s="340">
        <v>58314</v>
      </c>
      <c r="M61" s="341">
        <v>3.9</v>
      </c>
      <c r="N61" s="326">
        <v>2.6</v>
      </c>
    </row>
    <row r="62" spans="1:14">
      <c r="A62" s="250"/>
      <c r="B62" s="246"/>
      <c r="C62" s="246"/>
      <c r="D62" s="246"/>
      <c r="E62" s="246"/>
      <c r="F62" s="246"/>
      <c r="G62" s="327"/>
      <c r="H62" s="328" t="s">
        <v>513</v>
      </c>
      <c r="I62" s="329">
        <v>669957</v>
      </c>
      <c r="J62" s="330">
        <v>30143</v>
      </c>
      <c r="K62" s="331">
        <v>9.6</v>
      </c>
      <c r="L62" s="332">
        <v>31139</v>
      </c>
      <c r="M62" s="333">
        <v>7.9</v>
      </c>
      <c r="N62" s="334">
        <v>1.7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75" zoomScaleNormal="75" zoomScaleSheetLayoutView="55" workbookViewId="0">
      <selection activeCell="AP8" sqref="AP8:AT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1" zoomScale="75" zoomScaleNormal="75" zoomScaleSheetLayoutView="55" workbookViewId="0">
      <selection activeCell="AP8" sqref="AP8:AT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election activeCell="AP8" sqref="AP8:AT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19.010000000000002</v>
      </c>
      <c r="G47" s="12">
        <v>18.91</v>
      </c>
      <c r="H47" s="12">
        <v>18.91</v>
      </c>
      <c r="I47" s="12">
        <v>18.39</v>
      </c>
      <c r="J47" s="13">
        <v>18.649999999999999</v>
      </c>
    </row>
    <row r="48" spans="2:10" ht="57.75" customHeight="1">
      <c r="B48" s="14"/>
      <c r="C48" s="1174" t="s">
        <v>4</v>
      </c>
      <c r="D48" s="1174"/>
      <c r="E48" s="1175"/>
      <c r="F48" s="15">
        <v>7.03</v>
      </c>
      <c r="G48" s="16">
        <v>4.13</v>
      </c>
      <c r="H48" s="16">
        <v>7.53</v>
      </c>
      <c r="I48" s="16">
        <v>6.67</v>
      </c>
      <c r="J48" s="17">
        <v>4.2</v>
      </c>
    </row>
    <row r="49" spans="2:10" ht="57.75" customHeight="1" thickBot="1">
      <c r="B49" s="18"/>
      <c r="C49" s="1176" t="s">
        <v>5</v>
      </c>
      <c r="D49" s="1176"/>
      <c r="E49" s="1177"/>
      <c r="F49" s="19" t="s">
        <v>525</v>
      </c>
      <c r="G49" s="20" t="s">
        <v>526</v>
      </c>
      <c r="H49" s="20">
        <v>3.42</v>
      </c>
      <c r="I49" s="20">
        <v>0.08</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2018-03-07T01:13:14Z</cp:lastPrinted>
  <dcterms:created xsi:type="dcterms:W3CDTF">2018-01-24T05:25:17Z</dcterms:created>
  <dcterms:modified xsi:type="dcterms:W3CDTF">2018-11-30T06:34:40Z</dcterms:modified>
  <cp:category/>
</cp:coreProperties>
</file>