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5970" windowWidth="19230" windowHeight="5955" tabRatio="89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definedNames/>
  <calcPr calcId="145621"/>
</workbook>
</file>

<file path=xl/sharedStrings.xml><?xml version="1.0" encoding="utf-8"?>
<sst xmlns="http://schemas.openxmlformats.org/spreadsheetml/2006/main" count="1041" uniqueCount="572">
  <si>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</si>
  <si>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</si>
  <si>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</si>
  <si>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</si>
  <si>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</si>
  <si>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</si>
  <si>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</si>
  <si>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</si>
  <si>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</si>
  <si>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</si>
  <si>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</si>
  <si>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</si>
  <si>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</si>
  <si>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</si>
  <si>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</si>
  <si>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</si>
  <si>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</si>
  <si>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</si>
  <si>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</si>
  <si>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</si>
  <si>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</si>
  <si>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</si>
  <si>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</si>
  <si>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</si>
  <si>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</si>
  <si>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</si>
  <si>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</si>
  <si>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</si>
  <si>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</si>
  <si>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</si>
  <si>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</si>
  <si>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</si>
  <si>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</si>
  <si>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</si>
  <si>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</si>
  <si>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</si>
  <si>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</si>
  <si>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</si>
  <si>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</si>
  <si>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</si>
  <si>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</si>
  <si>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</si>
  <si>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</si>
  <si>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</si>
  <si>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</si>
  <si>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</si>
  <si>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</si>
  <si>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</si>
  <si>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</si>
  <si>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</si>
  <si>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</si>
  <si>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</si>
  <si>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</si>
  <si>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</si>
  <si>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</si>
  <si>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</si>
  <si>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</si>
  <si>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</si>
  <si>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</si>
  <si>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</si>
  <si>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</si>
  <si>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</si>
  <si>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</si>
  <si>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</si>
  <si>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</si>
  <si>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</si>
  <si>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</si>
  <si>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</si>
  <si>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</si>
  <si>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Ⅱ－２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</si>
  <si>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</si>
  <si>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</si>
  <si>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</si>
  <si>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</si>
  <si>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</si>
  <si>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</si>
  <si>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</si>
  <si>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</si>
  <si>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</si>
  <si>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</si>
  <si>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</si>
  <si>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</si>
  <si>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高島市</t>
  </si>
  <si>
    <t>地方交付税種地</t>
    <rPh sb="0" eb="2">
      <t>チホウ</t>
    </rPh>
    <rPh sb="2" eb="5">
      <t>コウフゼイ</t>
    </rPh>
    <rPh sb="5" eb="6">
      <t>シュ</t>
    </rPh>
    <rPh sb="6" eb="7">
      <t>チ</t>
    </rPh>
    <phoneticPr fontId="6"/>
  </si>
  <si>
    <t>1-1</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</si>
  <si>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</si>
  <si>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</si>
  <si>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</si>
  <si>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</si>
  <si>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</si>
  <si>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</si>
  <si>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</si>
  <si>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</si>
  <si>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</si>
  <si>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</si>
  <si>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</si>
  <si>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</si>
  <si>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</si>
  <si>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</si>
  <si>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</si>
  <si>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</si>
  <si>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</si>
  <si>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</si>
  <si>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</si>
  <si>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</si>
  <si>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</si>
  <si>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</si>
  <si>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</si>
  <si>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-4.7</t>
  </si>
  <si>
    <t>山振</t>
    <rPh sb="0" eb="1">
      <t>ヤマ</t>
    </rPh>
    <rPh sb="1" eb="2">
      <t>フ</t>
    </rPh>
    <phoneticPr fontId="6"/>
  </si>
  <si>
    <t>○</t>
  </si>
  <si>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</si>
  <si>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</si>
  <si>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</si>
  <si>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</si>
  <si>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</si>
  <si>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</si>
  <si>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</si>
  <si>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</si>
  <si>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</si>
  <si>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</si>
  <si>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</si>
  <si>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</si>
  <si>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</si>
  <si>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</si>
  <si>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</si>
  <si>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</si>
  <si>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</si>
  <si>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</si>
  <si>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</si>
  <si>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</si>
  <si>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</si>
  <si>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</si>
  <si>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</si>
  <si>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-1.4</t>
  </si>
  <si>
    <t>基準財政需要額</t>
  </si>
  <si>
    <t>うち日本人(％)</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</si>
  <si>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</si>
  <si>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</si>
  <si>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</si>
  <si>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</si>
  <si>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</si>
  <si>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</si>
  <si>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</si>
  <si>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</si>
  <si>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</si>
  <si>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</si>
  <si>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</si>
  <si>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</si>
  <si>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</si>
  <si>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</si>
  <si>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</si>
  <si>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</si>
  <si>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</si>
  <si>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</si>
  <si>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</si>
  <si>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</si>
  <si>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</si>
  <si>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</si>
  <si>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</si>
  <si>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</si>
  <si>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</si>
  <si>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</si>
  <si>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</si>
  <si>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</si>
  <si>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</si>
  <si>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</si>
  <si>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</si>
  <si>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</si>
  <si>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</si>
  <si>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</si>
  <si>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</si>
  <si>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</si>
  <si>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</si>
  <si>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</si>
  <si>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</si>
  <si>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</si>
  <si>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</si>
  <si>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</si>
  <si>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</si>
  <si>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</si>
  <si>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</si>
  <si>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</si>
  <si>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</si>
  <si>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</si>
  <si>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</si>
  <si>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</si>
  <si>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</si>
  <si>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</si>
  <si>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</si>
  <si>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</si>
  <si>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</si>
  <si>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</si>
  <si>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</si>
  <si>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</si>
  <si>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滋賀県高島市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</si>
  <si>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</si>
  <si>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</si>
  <si>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</si>
  <si>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</si>
  <si>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</si>
  <si>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</si>
  <si>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</si>
  <si>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</si>
  <si>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</si>
  <si>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</si>
  <si>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</si>
  <si>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</si>
  <si>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</si>
  <si>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</si>
  <si>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</si>
  <si>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</si>
  <si>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</si>
  <si>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</si>
  <si>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</si>
  <si>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</si>
  <si>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</si>
  <si>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</si>
  <si>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</si>
  <si>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</si>
  <si>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</si>
  <si>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</si>
  <si>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</si>
  <si>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</si>
  <si>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</si>
  <si>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</si>
  <si>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</si>
  <si>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</si>
  <si>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</si>
  <si>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</si>
  <si>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</si>
  <si>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</si>
  <si>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</si>
  <si>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</si>
  <si>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</si>
  <si>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</si>
  <si>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</si>
  <si>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</si>
  <si>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</si>
  <si>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</si>
  <si>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</si>
  <si>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</si>
  <si>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</si>
  <si>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</si>
  <si>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</si>
  <si>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</si>
  <si>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</si>
  <si>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</si>
  <si>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</si>
  <si>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</si>
  <si>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</si>
  <si>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</si>
  <si>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</si>
  <si>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</si>
  <si>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</si>
  <si>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</si>
  <si>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</si>
  <si>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</si>
  <si>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</si>
  <si>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</si>
  <si>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</si>
  <si>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</si>
  <si>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</si>
  <si>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</si>
  <si>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</si>
  <si>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</si>
  <si>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</si>
  <si>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</si>
  <si>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</si>
  <si>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</si>
  <si>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</si>
  <si>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</si>
  <si>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</si>
  <si>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</si>
  <si>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</si>
  <si>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</si>
  <si>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</si>
  <si>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</si>
  <si>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</si>
  <si>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</si>
  <si>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</si>
  <si>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</si>
  <si>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</si>
  <si>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</si>
  <si>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</si>
  <si>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</si>
  <si>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</si>
  <si>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</si>
  <si>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</si>
  <si>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</si>
  <si>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</si>
  <si>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</si>
  <si>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</si>
  <si>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</si>
  <si>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</si>
  <si>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</si>
  <si>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</si>
  <si>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</si>
  <si>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</si>
  <si>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</si>
  <si>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</si>
  <si>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</si>
  <si>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</si>
  <si>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</si>
  <si>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</si>
  <si>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</si>
  <si>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</si>
  <si>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</si>
  <si>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</si>
  <si>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</si>
  <si>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</si>
  <si>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</si>
  <si>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</si>
  <si>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病院</t>
  </si>
  <si>
    <t>加入世帯数(世帯)</t>
  </si>
  <si>
    <t>　　うち一部事務組合負担金</t>
  </si>
  <si>
    <t>上水道</t>
  </si>
  <si>
    <t>被保険者数(人)</t>
  </si>
  <si>
    <t>　繰出金</t>
  </si>
  <si>
    <t>介護サービス</t>
  </si>
  <si>
    <t>被保険者
1人当り</t>
  </si>
  <si>
    <t>保険税(料)収入額</t>
  </si>
  <si>
    <t>　積立金</t>
  </si>
  <si>
    <t>-</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</si>
  <si>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</si>
  <si>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</si>
  <si>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</si>
  <si>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</si>
  <si>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</si>
  <si>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</si>
  <si>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</si>
  <si>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</si>
  <si>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</si>
  <si>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</si>
  <si>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</si>
  <si>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</si>
  <si>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</si>
  <si>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</si>
  <si>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</si>
  <si>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</si>
  <si>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</si>
  <si>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</si>
  <si>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</si>
  <si>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</si>
  <si>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滋賀県高島市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</si>
  <si>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</si>
  <si>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</si>
  <si>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</si>
  <si>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</si>
  <si>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</si>
  <si>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</si>
  <si>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</si>
  <si>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</si>
  <si>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</si>
  <si>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</si>
  <si>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</si>
  <si>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</si>
  <si>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</si>
  <si>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</si>
  <si>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</si>
  <si>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</si>
  <si>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</si>
  <si>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</si>
  <si>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</si>
  <si>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</si>
  <si>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熱供給事業特別会計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</si>
  <si>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</si>
  <si>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</si>
  <si>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</si>
  <si>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</si>
  <si>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</si>
  <si>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</si>
  <si>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</si>
  <si>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</si>
  <si>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</si>
  <si>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</si>
  <si>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</si>
  <si>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</si>
  <si>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</si>
  <si>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国民健康保険特別会計</t>
  </si>
  <si>
    <t>後期高齢者医療事業特別会計</t>
  </si>
  <si>
    <t>介護保険事業特別会計</t>
  </si>
  <si>
    <t>訪問看護ステーション事業特別会計</t>
  </si>
  <si>
    <t>水道事業会計</t>
  </si>
  <si>
    <t>法適用企業</t>
  </si>
  <si>
    <t>病院事業会計</t>
  </si>
  <si>
    <t>介護老人保健施設事業会計</t>
  </si>
  <si>
    <t>下水道事業特別会計</t>
  </si>
  <si>
    <t>法非適用企業</t>
  </si>
  <si>
    <t>農林業集落排水事業特別会計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</si>
  <si>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</si>
  <si>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</si>
  <si>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</si>
  <si>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</si>
  <si>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</si>
  <si>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</si>
  <si>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</si>
  <si>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</si>
  <si>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</si>
  <si>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</si>
  <si>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</si>
  <si>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</si>
  <si>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</si>
  <si>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</si>
  <si>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</si>
  <si>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</si>
  <si>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</si>
  <si>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</si>
  <si>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</si>
  <si>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</si>
  <si>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</si>
  <si>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</si>
  <si>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</si>
  <si>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</si>
  <si>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</si>
  <si>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</si>
  <si>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</si>
  <si>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</si>
  <si>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</si>
  <si>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</si>
  <si>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</si>
  <si>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</si>
  <si>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</si>
  <si>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</si>
  <si>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</si>
  <si>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</si>
  <si>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</si>
  <si>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</si>
  <si>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</si>
  <si>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</si>
  <si>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</si>
  <si>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</si>
  <si>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</si>
  <si>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</si>
  <si>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</si>
  <si>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</si>
  <si>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</si>
  <si>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</si>
  <si>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</si>
  <si>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</si>
  <si>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</si>
  <si>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</si>
  <si>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</si>
  <si>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</si>
  <si>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</si>
  <si>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</si>
  <si>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</si>
  <si>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</si>
  <si>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</si>
  <si>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</si>
  <si>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</si>
  <si>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</si>
  <si>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</si>
  <si>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</si>
  <si>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</si>
  <si>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</si>
  <si>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</si>
  <si>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</si>
  <si>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</si>
  <si>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</si>
  <si>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</si>
  <si>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</si>
  <si>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</si>
  <si>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</si>
  <si>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</si>
  <si>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</si>
  <si>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</si>
  <si>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</si>
  <si>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</si>
  <si>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</si>
  <si>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</si>
  <si>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</si>
  <si>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</si>
  <si>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</si>
  <si>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</si>
  <si>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</si>
  <si>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</si>
  <si>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</si>
  <si>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</si>
  <si>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</si>
  <si>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</si>
  <si>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</si>
  <si>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</si>
  <si>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</si>
  <si>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</si>
  <si>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</si>
  <si>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</si>
  <si>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</si>
  <si>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</si>
  <si>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</si>
  <si>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</si>
  <si>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</si>
  <si>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</si>
  <si>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</si>
  <si>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</si>
  <si>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</si>
  <si>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</si>
  <si>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</si>
  <si>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</si>
  <si>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</si>
  <si>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</si>
  <si>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</si>
  <si>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</si>
  <si>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</si>
  <si>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</si>
  <si>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</si>
  <si>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</si>
  <si>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</si>
  <si>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</si>
  <si>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</si>
  <si>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</si>
  <si>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</si>
  <si>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</si>
  <si>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</si>
  <si>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</si>
  <si>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</si>
  <si>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</si>
  <si>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</si>
  <si>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</si>
  <si>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</si>
  <si>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</si>
  <si>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</si>
  <si>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</si>
  <si>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</si>
  <si>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</si>
  <si>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病院事業会計</t>
  </si>
  <si>
    <t>水道事業会計</t>
  </si>
  <si>
    <t>一般会計</t>
  </si>
  <si>
    <t>介護保険事業特別会計</t>
  </si>
  <si>
    <t>下水道事業特別会計</t>
  </si>
  <si>
    <t>介護老人保健施設事業会計</t>
  </si>
  <si>
    <t>国民健康保険特別会計</t>
  </si>
  <si>
    <t>▲ 0.31</t>
  </si>
  <si>
    <t>農林業集落排水事業特別会計</t>
  </si>
  <si>
    <t>その他会計（赤字）</t>
  </si>
  <si>
    <t>その他会計（黒字）</t>
  </si>
  <si>
    <t>-</t>
  </si>
  <si>
    <t>-</t>
  </si>
  <si>
    <t>-</t>
  </si>
  <si>
    <t>-</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</si>
  <si>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</si>
  <si>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
  </si>
  <si>
    <t>滋賀県市町村職員研修センター</t>
    <rPh sb="0" eb="3">
      <t>シガケン</t>
    </rPh>
    <rPh sb="3" eb="6">
      <t>シチョウソン</t>
    </rPh>
    <rPh sb="6" eb="8">
      <t>ショクイン</t>
    </rPh>
    <rPh sb="8" eb="10">
      <t>ケンシュウ</t>
    </rPh>
    <phoneticPr fontId="3"/>
  </si>
  <si>
    <t>滋賀県交通災害共済組合</t>
    <rPh sb="0" eb="3">
      <t>シガケン</t>
    </rPh>
    <rPh sb="3" eb="5">
      <t>コウツウ</t>
    </rPh>
    <rPh sb="5" eb="7">
      <t>サイガイ</t>
    </rPh>
    <rPh sb="7" eb="9">
      <t>キョウサイ</t>
    </rPh>
    <rPh sb="9" eb="11">
      <t>クミアイ</t>
    </rPh>
    <phoneticPr fontId="3"/>
  </si>
  <si>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3"/>
  </si>
  <si>
    <t>滋賀県後期高齢者医療広域連合（後期）</t>
    <rPh sb="0" eb="3">
      <t>シガケン</t>
    </rPh>
    <rPh sb="3" eb="5">
      <t>コウキ</t>
    </rPh>
    <rPh sb="5" eb="8">
      <t>コウレイシャ</t>
    </rPh>
    <rPh sb="8" eb="10">
      <t>イリョウ</t>
    </rPh>
    <rPh sb="10" eb="12">
      <t>コウイキ</t>
    </rPh>
    <rPh sb="12" eb="14">
      <t>レンゴウ</t>
    </rPh>
    <rPh sb="15" eb="17">
      <t>コウキ</t>
    </rPh>
    <phoneticPr fontId="3"/>
  </si>
  <si>
    <t>公益財団法人ひばり</t>
    <rPh sb="0" eb="2">
      <t>コウエキ</t>
    </rPh>
    <rPh sb="2" eb="4">
      <t>ザイダン</t>
    </rPh>
    <rPh sb="4" eb="6">
      <t>ホウジン</t>
    </rPh>
    <phoneticPr fontId="3"/>
  </si>
  <si>
    <t>一般財団法人高島まちおこし公社</t>
    <rPh sb="0" eb="2">
      <t>イッパン</t>
    </rPh>
    <rPh sb="2" eb="4">
      <t>ザイダン</t>
    </rPh>
    <rPh sb="4" eb="6">
      <t>ホウジン</t>
    </rPh>
    <rPh sb="6" eb="8">
      <t>タカシマ</t>
    </rPh>
    <rPh sb="13" eb="15">
      <t>コウシャ</t>
    </rPh>
    <phoneticPr fontId="3"/>
  </si>
  <si>
    <t>公益社団法人びわ湖高島観光協会</t>
    <rPh sb="0" eb="2">
      <t>コウエキ</t>
    </rPh>
    <rPh sb="2" eb="4">
      <t>シャダン</t>
    </rPh>
    <rPh sb="4" eb="6">
      <t>ホウジン</t>
    </rPh>
    <rPh sb="8" eb="9">
      <t>コ</t>
    </rPh>
    <rPh sb="9" eb="11">
      <t>タカシマ</t>
    </rPh>
    <rPh sb="11" eb="13">
      <t>カンコウ</t>
    </rPh>
    <rPh sb="13" eb="15">
      <t>キョウカイ</t>
    </rPh>
    <phoneticPr fontId="3"/>
  </si>
  <si>
    <t>-</t>
  </si>
  <si>
    <t>-</t>
  </si>
  <si>
    <t>-</t>
  </si>
  <si>
    <t>-</t>
  </si>
  <si>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</si>
  <si>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</si>
  <si>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</si>
  <si>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</si>
  <si>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</si>
  <si>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</si>
  <si>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</si>
  <si>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</si>
  <si>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</si>
  <si>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</si>
  <si>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</si>
  <si>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</si>
  <si>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</si>
  <si>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</si>
  <si>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</si>
  <si>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</si>
  <si>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数値としては将来負担比率は減少しているものの有形固定資産減価償却率は増加している。将来負担比率と有形固定資産減価償却率ともに類似団体平均よりかなり高いことから、有形固定資産減価償却率と将来負担比率とのバランスを取りながら、施設の老朽化対策を進める必要がある。</t>
    <rPh sb="13" eb="15">
      <t>ゲンショウ</t>
    </rPh>
    <rPh sb="34" eb="36">
      <t>ゾウカ</t>
    </rPh>
    <rPh sb="48" eb="50">
      <t>ユウケイ</t>
    </rPh>
    <rPh sb="50" eb="52">
      <t>コテイ</t>
    </rPh>
    <rPh sb="52" eb="54">
      <t>シサン</t>
    </rPh>
    <rPh sb="54" eb="56">
      <t>ゲンカ</t>
    </rPh>
    <rPh sb="56" eb="58">
      <t>ショウキャク</t>
    </rPh>
    <rPh sb="58" eb="59">
      <t>リツ</t>
    </rPh>
    <phoneticPr fontId="6"/>
  </si>
  <si>
    <t>有形固定資産減価償却率</t>
  </si>
  <si>
    <t>将来負担比率、実質公債費比率とも類似団体と比較して、依然高い水準にとどまっている。近年は新たな市債の発行抑制と繰り上げ償還による市債残高の圧縮により、両利率とも順調に低下している。人口減少が与える標準財政規模への影響を考慮し、人口規模に応じた適正なインフラ整備と公債費の管理が必要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</si>
</sst>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1"/>
      <color theme="1"/>
      <name val="+mn-cs"/>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1"/>
      <color rgb="FF000000"/>
      <name val="+mn-cs"/>
      <family val="2"/>
    </font>
    <font>
      <b/>
      <sz val="14"/>
      <color rgb="FF000000"/>
      <name val="ＭＳ ゴシック"/>
      <family val="2"/>
    </font>
    <font>
      <sz val="11"/>
      <name val="Calibri"/>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3"/>
      <color theme="1"/>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diagonal style="thin"/>
    </border>
    <border diagonalUp="1">
      <left style="thin"/>
      <right style="thin"/>
      <top style="thin"/>
      <bottom style="thin"/>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21356603"/>
        <c:axId val="57991700"/>
      </c:lineChart>
      <c:catAx>
        <c:axId val="21356603"/>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7991700"/>
        <c:crosses val="autoZero"/>
        <c:auto val="1"/>
        <c:lblOffset val="100"/>
        <c:tickLblSkip val="1"/>
        <c:noMultiLvlLbl val="0"/>
      </c:catAx>
      <c:valAx>
        <c:axId val="57991700"/>
        <c:scaling>
          <c:orientation val="minMax"/>
          <c:max val="10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1356603"/>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2163253"/>
        <c:axId val="6681609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2163253"/>
        <c:axId val="66816094"/>
      </c:lineChart>
      <c:catAx>
        <c:axId val="52163253"/>
        <c:scaling>
          <c:orientation val="minMax"/>
        </c:scaling>
        <c:axPos val="b"/>
        <c:delete val="0"/>
        <c:numFmt formatCode="General" sourceLinked="1"/>
        <c:majorTickMark val="none"/>
        <c:minorTickMark val="none"/>
        <c:tickLblPos val="low"/>
        <c:spPr>
          <a:ln w="3175">
            <a:solidFill>
              <a:srgbClr val="000000"/>
            </a:solidFill>
            <a:prstDash val="solid"/>
          </a:ln>
        </c:spPr>
        <c:crossAx val="66816094"/>
        <c:crosses val="autoZero"/>
        <c:auto val="1"/>
        <c:lblOffset val="100"/>
        <c:tickLblSkip val="1"/>
        <c:noMultiLvlLbl val="0"/>
      </c:catAx>
      <c:valAx>
        <c:axId val="6681609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216325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農林業集落排水事業特別会計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4473935"/>
        <c:axId val="43394504"/>
      </c:barChart>
      <c:catAx>
        <c:axId val="6447393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3394504"/>
        <c:crosses val="autoZero"/>
        <c:auto val="1"/>
        <c:lblOffset val="100"/>
        <c:tickLblSkip val="1"/>
        <c:noMultiLvlLbl val="0"/>
      </c:catAx>
      <c:valAx>
        <c:axId val="4339450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4473935"/>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55006217"/>
        <c:axId val="2529390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55006217"/>
        <c:axId val="25293906"/>
      </c:lineChart>
      <c:catAx>
        <c:axId val="5500621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5293906"/>
        <c:crosses val="autoZero"/>
        <c:auto val="1"/>
        <c:lblOffset val="100"/>
        <c:tickLblSkip val="1"/>
        <c:noMultiLvlLbl val="0"/>
      </c:catAx>
      <c:valAx>
        <c:axId val="25293906"/>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500621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6318563"/>
        <c:axId val="355404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6318563"/>
        <c:axId val="35540476"/>
      </c:lineChart>
      <c:catAx>
        <c:axId val="2631856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35540476"/>
        <c:crosses val="autoZero"/>
        <c:auto val="1"/>
        <c:lblOffset val="100"/>
        <c:tickLblSkip val="1"/>
        <c:noMultiLvlLbl val="0"/>
      </c:catAx>
      <c:valAx>
        <c:axId val="35540476"/>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631856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51428829"/>
        <c:axId val="60206278"/>
      </c:scatterChart>
      <c:valAx>
        <c:axId val="51428829"/>
        <c:scaling>
          <c:orientation val="minMax"/>
          <c:max val="62.9"/>
          <c:min val="54"/>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0206278"/>
        <c:crosses val="autoZero"/>
        <c:crossBetween val="midCat"/>
        <c:dispUnits/>
      </c:valAx>
      <c:valAx>
        <c:axId val="60206278"/>
        <c:scaling>
          <c:orientation val="minMax"/>
          <c:max val="79"/>
          <c:min val="28"/>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1428829"/>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4985591"/>
        <c:axId val="44870320"/>
      </c:scatterChart>
      <c:valAx>
        <c:axId val="4985591"/>
        <c:scaling>
          <c:orientation val="minMax"/>
          <c:max val="15"/>
          <c:min val="7"/>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4870320"/>
        <c:crosses val="autoZero"/>
        <c:crossBetween val="midCat"/>
        <c:dispUnits/>
      </c:valAx>
      <c:valAx>
        <c:axId val="44870320"/>
        <c:scaling>
          <c:orientation val="minMax"/>
          <c:max val="170"/>
          <c:min val="10"/>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985591"/>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市債の発行額抑制</a:t>
          </a:r>
          <a:r>
            <a:rPr kumimoji="1" lang="ja-JP" altLang="en-US" sz="1100">
              <a:solidFill>
                <a:sysClr val="windowText" lastClr="000000"/>
              </a:solidFill>
              <a:effectLst/>
              <a:latin typeface="+mn-lt"/>
              <a:ea typeface="+mn-ea"/>
              <a:cs typeface="+mn-cs"/>
            </a:rPr>
            <a:t>を続けていたが、合併特例債の発行期限が迫ってお</a:t>
          </a:r>
          <a:r>
            <a:rPr kumimoji="1" lang="ja-JP" altLang="ja-JP" sz="1100">
              <a:solidFill>
                <a:sysClr val="windowText" lastClr="000000"/>
              </a:solidFill>
              <a:effectLst/>
              <a:latin typeface="+mn-lt"/>
              <a:ea typeface="+mn-ea"/>
              <a:cs typeface="+mn-cs"/>
            </a:rPr>
            <a:t>り、</a:t>
          </a:r>
          <a:r>
            <a:rPr kumimoji="1" lang="ja-JP" altLang="en-US" sz="1100">
              <a:solidFill>
                <a:sysClr val="windowText" lastClr="000000"/>
              </a:solidFill>
              <a:effectLst/>
              <a:latin typeface="+mn-lt"/>
              <a:ea typeface="+mn-ea"/>
              <a:cs typeface="+mn-cs"/>
            </a:rPr>
            <a:t>借入を増額したことで今後、</a:t>
          </a:r>
          <a:r>
            <a:rPr kumimoji="1" lang="ja-JP" altLang="ja-JP" sz="1100">
              <a:solidFill>
                <a:sysClr val="windowText" lastClr="000000"/>
              </a:solidFill>
              <a:effectLst/>
              <a:latin typeface="+mn-lt"/>
              <a:ea typeface="+mn-ea"/>
              <a:cs typeface="+mn-cs"/>
            </a:rPr>
            <a:t>元利償還金</a:t>
          </a:r>
          <a:r>
            <a:rPr kumimoji="1" lang="ja-JP" altLang="en-US" sz="1100">
              <a:solidFill>
                <a:sysClr val="windowText" lastClr="000000"/>
              </a:solidFill>
              <a:effectLst/>
              <a:latin typeface="+mn-lt"/>
              <a:ea typeface="+mn-ea"/>
              <a:cs typeface="+mn-cs"/>
            </a:rPr>
            <a:t>が増加することになる</a:t>
          </a:r>
          <a:r>
            <a:rPr kumimoji="1" lang="ja-JP" altLang="ja-JP" sz="1100">
              <a:solidFill>
                <a:sysClr val="windowText" lastClr="000000"/>
              </a:solidFill>
              <a:effectLst/>
              <a:latin typeface="+mn-lt"/>
              <a:ea typeface="+mn-ea"/>
              <a:cs typeface="+mn-cs"/>
            </a:rPr>
            <a:t>。市債発行については、今後も引き続き事業内容を十分に精査するとともに、交付税算入率の高いものを借入することとし、</a:t>
          </a:r>
          <a:r>
            <a:rPr kumimoji="1" lang="ja-JP" altLang="en-US" sz="1100">
              <a:solidFill>
                <a:sysClr val="windowText" lastClr="000000"/>
              </a:solidFill>
              <a:effectLst/>
              <a:latin typeface="+mn-lt"/>
              <a:ea typeface="+mn-ea"/>
              <a:cs typeface="+mn-cs"/>
            </a:rPr>
            <a:t>合併特例債</a:t>
          </a:r>
          <a:r>
            <a:rPr kumimoji="1" lang="ja-JP" altLang="ja-JP" sz="1100">
              <a:solidFill>
                <a:sysClr val="windowText" lastClr="000000"/>
              </a:solidFill>
              <a:effectLst/>
              <a:latin typeface="+mn-lt"/>
              <a:ea typeface="+mn-ea"/>
              <a:cs typeface="+mn-cs"/>
            </a:rPr>
            <a:t>発行期限</a:t>
          </a:r>
          <a:r>
            <a:rPr kumimoji="1" lang="ja-JP" altLang="en-US" sz="1100">
              <a:solidFill>
                <a:sysClr val="windowText" lastClr="000000"/>
              </a:solidFill>
              <a:effectLst/>
              <a:latin typeface="+mn-lt"/>
              <a:ea typeface="+mn-ea"/>
              <a:cs typeface="+mn-cs"/>
            </a:rPr>
            <a:t>経過後は</a:t>
          </a:r>
          <a:r>
            <a:rPr kumimoji="1" lang="ja-JP" altLang="ja-JP" sz="1100">
              <a:solidFill>
                <a:sysClr val="windowText" lastClr="000000"/>
              </a:solidFill>
              <a:effectLst/>
              <a:latin typeface="+mn-lt"/>
              <a:ea typeface="+mn-ea"/>
              <a:cs typeface="+mn-cs"/>
            </a:rPr>
            <a:t>公債費の縮減に努める。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市債の発行額に</a:t>
          </a:r>
          <a:r>
            <a:rPr kumimoji="1" lang="ja-JP" altLang="en-US" sz="1100">
              <a:solidFill>
                <a:sysClr val="windowText" lastClr="000000"/>
              </a:solidFill>
              <a:effectLst/>
              <a:latin typeface="+mn-lt"/>
              <a:ea typeface="+mn-ea"/>
              <a:cs typeface="+mn-cs"/>
            </a:rPr>
            <a:t>ついては合併特例債発行期限までは借入を増額しているため、</a:t>
          </a:r>
          <a:r>
            <a:rPr kumimoji="1" lang="ja-JP" altLang="ja-JP" sz="1100">
              <a:solidFill>
                <a:sysClr val="windowText" lastClr="000000"/>
              </a:solidFill>
              <a:effectLst/>
              <a:latin typeface="+mn-lt"/>
              <a:ea typeface="+mn-ea"/>
              <a:cs typeface="+mn-cs"/>
            </a:rPr>
            <a:t>地方債残高</a:t>
          </a:r>
          <a:r>
            <a:rPr kumimoji="1" lang="ja-JP" altLang="en-US" sz="1100">
              <a:solidFill>
                <a:sysClr val="windowText" lastClr="000000"/>
              </a:solidFill>
              <a:effectLst/>
              <a:latin typeface="+mn-lt"/>
              <a:ea typeface="+mn-ea"/>
              <a:cs typeface="+mn-cs"/>
            </a:rPr>
            <a:t>が微増となったが、</a:t>
          </a:r>
          <a:r>
            <a:rPr kumimoji="1" lang="ja-JP" altLang="ja-JP" sz="1100">
              <a:solidFill>
                <a:sysClr val="windowText" lastClr="000000"/>
              </a:solidFill>
              <a:effectLst/>
              <a:latin typeface="+mn-lt"/>
              <a:ea typeface="+mn-ea"/>
              <a:cs typeface="+mn-cs"/>
            </a:rPr>
            <a:t>公営企業債の残高が減少したことにより繰出金が約</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億円減となり、将来負担額は削減の傾向となった。</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5" name="正方形/長方形 4"/>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6" name="正方形/長方形 5"/>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1" name="正方形/長方形 10"/>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19" name="正方形/長方形 18"/>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0" name="角丸四角形 19"/>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1" name="正方形/長方形 20"/>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2" name="正方形/長方形 21"/>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23" name="正方形/長方形 22"/>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4" name="直線コネクタ 23"/>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5" name="円/楕円 24"/>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6" name="フローチャート : 判断 25"/>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27" name="直線コネクタ 26"/>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28" name="直線コネクタ 27"/>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29" name="直線コネクタ 28"/>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0" name="直線コネクタ 29"/>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4" name="テキスト ボックス 33"/>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238125</xdr:colOff>
      <xdr:row>22</xdr:row>
      <xdr:rowOff>57150</xdr:rowOff>
    </xdr:from>
    <xdr:to>
      <xdr:col>3</xdr:col>
      <xdr:colOff>1095375</xdr:colOff>
      <xdr:row>24</xdr:row>
      <xdr:rowOff>19050</xdr:rowOff>
    </xdr:to>
    <xdr:sp macro="" textlink="">
      <xdr:nvSpPr>
        <xdr:cNvPr id="37" name="正方形/長方形 36"/>
        <xdr:cNvSpPr/>
      </xdr:nvSpPr>
      <xdr:spPr>
        <a:xfrm>
          <a:off x="3381375"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5" name="正方形/長方形 44"/>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6" name="正方形/長方形 45"/>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7" name="テキスト ボックス 46"/>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特定の時期（昭和５９年度以前）の取得資産について取得原価不明の取扱いをしているものが多く、有形固定資産減価償却率は数値より実際の方が高いと推測できる。公共施設整備が短期間に集中していることにより耐用年数を迎える施設が多数あるため、資産更新の必要性が高い状況にある。</a:t>
          </a:r>
          <a:endParaRPr lang="ja-JP" altLang="ja-JP">
            <a:effectLst/>
          </a:endParaRP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781050</xdr:colOff>
      <xdr:row>34</xdr:row>
      <xdr:rowOff>142875</xdr:rowOff>
    </xdr:from>
    <xdr:to>
      <xdr:col>4</xdr:col>
      <xdr:colOff>542925</xdr:colOff>
      <xdr:row>34</xdr:row>
      <xdr:rowOff>142875</xdr:rowOff>
    </xdr:to>
    <xdr:cxnSp macro="">
      <xdr:nvCxnSpPr>
        <xdr:cNvPr id="51" name="直線コネクタ 50"/>
        <xdr:cNvCxnSpPr/>
      </xdr:nvCxnSpPr>
      <xdr:spPr>
        <a:xfrm>
          <a:off x="1209675" y="67532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47625</xdr:rowOff>
    </xdr:from>
    <xdr:ext cx="361950" cy="228600"/>
    <xdr:sp macro="" textlink="">
      <xdr:nvSpPr>
        <xdr:cNvPr id="52" name="テキスト ボックス 51"/>
        <xdr:cNvSpPr txBox="1"/>
      </xdr:nvSpPr>
      <xdr:spPr>
        <a:xfrm>
          <a:off x="790575" y="66579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32</xdr:row>
      <xdr:rowOff>123825</xdr:rowOff>
    </xdr:from>
    <xdr:to>
      <xdr:col>4</xdr:col>
      <xdr:colOff>542925</xdr:colOff>
      <xdr:row>32</xdr:row>
      <xdr:rowOff>123825</xdr:rowOff>
    </xdr:to>
    <xdr:cxnSp macro="">
      <xdr:nvCxnSpPr>
        <xdr:cNvPr id="53" name="直線コネクタ 52"/>
        <xdr:cNvCxnSpPr/>
      </xdr:nvCxnSpPr>
      <xdr:spPr>
        <a:xfrm>
          <a:off x="1209675" y="63912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28575</xdr:rowOff>
    </xdr:from>
    <xdr:ext cx="361950" cy="228600"/>
    <xdr:sp macro="" textlink="">
      <xdr:nvSpPr>
        <xdr:cNvPr id="54" name="テキスト ボックス 53"/>
        <xdr:cNvSpPr txBox="1"/>
      </xdr:nvSpPr>
      <xdr:spPr>
        <a:xfrm>
          <a:off x="790575" y="62960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30</xdr:row>
      <xdr:rowOff>104775</xdr:rowOff>
    </xdr:from>
    <xdr:to>
      <xdr:col>4</xdr:col>
      <xdr:colOff>542925</xdr:colOff>
      <xdr:row>30</xdr:row>
      <xdr:rowOff>104775</xdr:rowOff>
    </xdr:to>
    <xdr:cxnSp macro="">
      <xdr:nvCxnSpPr>
        <xdr:cNvPr id="55" name="直線コネクタ 54"/>
        <xdr:cNvCxnSpPr/>
      </xdr:nvCxnSpPr>
      <xdr:spPr>
        <a:xfrm>
          <a:off x="1209675" y="60293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9525</xdr:rowOff>
    </xdr:from>
    <xdr:ext cx="361950" cy="228600"/>
    <xdr:sp macro="" textlink="">
      <xdr:nvSpPr>
        <xdr:cNvPr id="56" name="テキスト ボックス 55"/>
        <xdr:cNvSpPr txBox="1"/>
      </xdr:nvSpPr>
      <xdr:spPr>
        <a:xfrm>
          <a:off x="790575" y="5934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28</xdr:row>
      <xdr:rowOff>95250</xdr:rowOff>
    </xdr:from>
    <xdr:to>
      <xdr:col>4</xdr:col>
      <xdr:colOff>542925</xdr:colOff>
      <xdr:row>28</xdr:row>
      <xdr:rowOff>95250</xdr:rowOff>
    </xdr:to>
    <xdr:cxnSp macro="">
      <xdr:nvCxnSpPr>
        <xdr:cNvPr id="57" name="直線コネクタ 56"/>
        <xdr:cNvCxnSpPr/>
      </xdr:nvCxnSpPr>
      <xdr:spPr>
        <a:xfrm>
          <a:off x="1209675" y="56769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171450</xdr:rowOff>
    </xdr:from>
    <xdr:ext cx="361950" cy="228600"/>
    <xdr:sp macro="" textlink="">
      <xdr:nvSpPr>
        <xdr:cNvPr id="58" name="テキスト ボックス 57"/>
        <xdr:cNvSpPr txBox="1"/>
      </xdr:nvSpPr>
      <xdr:spPr>
        <a:xfrm>
          <a:off x="790575" y="55816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76200</xdr:rowOff>
    </xdr:from>
    <xdr:to>
      <xdr:col>4</xdr:col>
      <xdr:colOff>542925</xdr:colOff>
      <xdr:row>26</xdr:row>
      <xdr:rowOff>76200</xdr:rowOff>
    </xdr:to>
    <xdr:cxnSp macro="">
      <xdr:nvCxnSpPr>
        <xdr:cNvPr id="59" name="直線コネクタ 58"/>
        <xdr:cNvCxnSpPr/>
      </xdr:nvCxnSpPr>
      <xdr:spPr>
        <a:xfrm>
          <a:off x="1209675" y="53149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152400</xdr:rowOff>
    </xdr:from>
    <xdr:ext cx="361950" cy="228600"/>
    <xdr:sp macro="" textlink="">
      <xdr:nvSpPr>
        <xdr:cNvPr id="60" name="テキスト ボックス 59"/>
        <xdr:cNvSpPr txBox="1"/>
      </xdr:nvSpPr>
      <xdr:spPr>
        <a:xfrm>
          <a:off x="790575" y="52197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1" name="直線コネクタ 60"/>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2" name="テキスト ボックス 61"/>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3"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152400</xdr:rowOff>
    </xdr:from>
    <xdr:to>
      <xdr:col>3</xdr:col>
      <xdr:colOff>1171575</xdr:colOff>
      <xdr:row>34</xdr:row>
      <xdr:rowOff>28575</xdr:rowOff>
    </xdr:to>
    <xdr:cxnSp macro="">
      <xdr:nvCxnSpPr>
        <xdr:cNvPr id="64" name="直線コネクタ 63"/>
        <xdr:cNvCxnSpPr/>
      </xdr:nvCxnSpPr>
      <xdr:spPr>
        <a:xfrm flipV="1">
          <a:off x="4314825" y="5391150"/>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34</xdr:row>
      <xdr:rowOff>28575</xdr:rowOff>
    </xdr:from>
    <xdr:ext cx="400050" cy="257175"/>
    <xdr:sp macro="" textlink="">
      <xdr:nvSpPr>
        <xdr:cNvPr id="65" name="有形固定資産減価償却率最小値テキスト"/>
        <xdr:cNvSpPr txBox="1"/>
      </xdr:nvSpPr>
      <xdr:spPr>
        <a:xfrm>
          <a:off x="4352925" y="6638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1085850</xdr:colOff>
      <xdr:row>34</xdr:row>
      <xdr:rowOff>28575</xdr:rowOff>
    </xdr:from>
    <xdr:to>
      <xdr:col>3</xdr:col>
      <xdr:colOff>1209675</xdr:colOff>
      <xdr:row>34</xdr:row>
      <xdr:rowOff>28575</xdr:rowOff>
    </xdr:to>
    <xdr:cxnSp macro="">
      <xdr:nvCxnSpPr>
        <xdr:cNvPr id="66" name="直線コネクタ 65"/>
        <xdr:cNvCxnSpPr/>
      </xdr:nvCxnSpPr>
      <xdr:spPr>
        <a:xfrm>
          <a:off x="4229100" y="6638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25</xdr:row>
      <xdr:rowOff>104775</xdr:rowOff>
    </xdr:from>
    <xdr:ext cx="400050" cy="257175"/>
    <xdr:sp macro="" textlink="">
      <xdr:nvSpPr>
        <xdr:cNvPr id="67" name="有形固定資産減価償却率最大値テキスト"/>
        <xdr:cNvSpPr txBox="1"/>
      </xdr:nvSpPr>
      <xdr:spPr>
        <a:xfrm>
          <a:off x="4352925" y="5172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1085850</xdr:colOff>
      <xdr:row>26</xdr:row>
      <xdr:rowOff>152400</xdr:rowOff>
    </xdr:from>
    <xdr:to>
      <xdr:col>3</xdr:col>
      <xdr:colOff>1209675</xdr:colOff>
      <xdr:row>26</xdr:row>
      <xdr:rowOff>152400</xdr:rowOff>
    </xdr:to>
    <xdr:cxnSp macro="">
      <xdr:nvCxnSpPr>
        <xdr:cNvPr id="68" name="直線コネクタ 67"/>
        <xdr:cNvCxnSpPr/>
      </xdr:nvCxnSpPr>
      <xdr:spPr>
        <a:xfrm>
          <a:off x="4229100" y="53911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29</xdr:row>
      <xdr:rowOff>47625</xdr:rowOff>
    </xdr:from>
    <xdr:ext cx="400050" cy="257175"/>
    <xdr:sp macro="" textlink="">
      <xdr:nvSpPr>
        <xdr:cNvPr id="69" name="有形固定資産減価償却率平均値テキスト"/>
        <xdr:cNvSpPr txBox="1"/>
      </xdr:nvSpPr>
      <xdr:spPr>
        <a:xfrm>
          <a:off x="4352925" y="5800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66675</xdr:rowOff>
    </xdr:from>
    <xdr:to>
      <xdr:col>3</xdr:col>
      <xdr:colOff>1209675</xdr:colOff>
      <xdr:row>29</xdr:row>
      <xdr:rowOff>171450</xdr:rowOff>
    </xdr:to>
    <xdr:sp macro="" textlink="">
      <xdr:nvSpPr>
        <xdr:cNvPr id="70" name="フローチャート : 判断 69"/>
        <xdr:cNvSpPr/>
      </xdr:nvSpPr>
      <xdr:spPr>
        <a:xfrm>
          <a:off x="4267200" y="5819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38100</xdr:rowOff>
    </xdr:from>
    <xdr:to>
      <xdr:col>3</xdr:col>
      <xdr:colOff>514350</xdr:colOff>
      <xdr:row>29</xdr:row>
      <xdr:rowOff>142875</xdr:rowOff>
    </xdr:to>
    <xdr:sp macro="" textlink="">
      <xdr:nvSpPr>
        <xdr:cNvPr id="71" name="フローチャート : 判断 70"/>
        <xdr:cNvSpPr/>
      </xdr:nvSpPr>
      <xdr:spPr>
        <a:xfrm>
          <a:off x="3552825" y="579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2" name="テキスト ボックス 71"/>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3" name="テキスト ボックス 72"/>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4" name="テキスト ボックス 73"/>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5" name="テキスト ボックス 74"/>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6" name="テキスト ボックス 75"/>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1123950</xdr:colOff>
      <xdr:row>27</xdr:row>
      <xdr:rowOff>133350</xdr:rowOff>
    </xdr:from>
    <xdr:to>
      <xdr:col>3</xdr:col>
      <xdr:colOff>1209675</xdr:colOff>
      <xdr:row>28</xdr:row>
      <xdr:rowOff>66675</xdr:rowOff>
    </xdr:to>
    <xdr:sp macro="" textlink="">
      <xdr:nvSpPr>
        <xdr:cNvPr id="77" name="円/楕円 76"/>
        <xdr:cNvSpPr/>
      </xdr:nvSpPr>
      <xdr:spPr>
        <a:xfrm>
          <a:off x="4267200" y="55435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1209675</xdr:colOff>
      <xdr:row>26</xdr:row>
      <xdr:rowOff>152400</xdr:rowOff>
    </xdr:from>
    <xdr:ext cx="400050" cy="257175"/>
    <xdr:sp macro="" textlink="">
      <xdr:nvSpPr>
        <xdr:cNvPr id="78" name="有形固定資産減価償却率該当値テキスト"/>
        <xdr:cNvSpPr txBox="1"/>
      </xdr:nvSpPr>
      <xdr:spPr>
        <a:xfrm>
          <a:off x="4352925" y="53911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161925</xdr:rowOff>
    </xdr:from>
    <xdr:to>
      <xdr:col>3</xdr:col>
      <xdr:colOff>514350</xdr:colOff>
      <xdr:row>28</xdr:row>
      <xdr:rowOff>95250</xdr:rowOff>
    </xdr:to>
    <xdr:sp macro="" textlink="">
      <xdr:nvSpPr>
        <xdr:cNvPr id="79" name="円/楕円 78"/>
        <xdr:cNvSpPr/>
      </xdr:nvSpPr>
      <xdr:spPr>
        <a:xfrm>
          <a:off x="3552825" y="557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457200</xdr:colOff>
      <xdr:row>28</xdr:row>
      <xdr:rowOff>9525</xdr:rowOff>
    </xdr:from>
    <xdr:to>
      <xdr:col>3</xdr:col>
      <xdr:colOff>1171575</xdr:colOff>
      <xdr:row>28</xdr:row>
      <xdr:rowOff>47625</xdr:rowOff>
    </xdr:to>
    <xdr:cxnSp macro="">
      <xdr:nvCxnSpPr>
        <xdr:cNvPr id="80" name="直線コネクタ 79"/>
        <xdr:cNvCxnSpPr/>
      </xdr:nvCxnSpPr>
      <xdr:spPr>
        <a:xfrm flipV="1">
          <a:off x="3600450" y="559117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247650</xdr:colOff>
      <xdr:row>29</xdr:row>
      <xdr:rowOff>133350</xdr:rowOff>
    </xdr:from>
    <xdr:ext cx="409575" cy="257175"/>
    <xdr:sp macro="" textlink="">
      <xdr:nvSpPr>
        <xdr:cNvPr id="81" name="n_1aveValue有形固定資産減価償却率"/>
        <xdr:cNvSpPr txBox="1"/>
      </xdr:nvSpPr>
      <xdr:spPr>
        <a:xfrm>
          <a:off x="3390900" y="5886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247650</xdr:colOff>
      <xdr:row>26</xdr:row>
      <xdr:rowOff>114300</xdr:rowOff>
    </xdr:from>
    <xdr:ext cx="409575" cy="257175"/>
    <xdr:sp macro="" textlink="">
      <xdr:nvSpPr>
        <xdr:cNvPr id="82" name="n_1mainValue有形固定資産減価償却率"/>
        <xdr:cNvSpPr txBox="1"/>
      </xdr:nvSpPr>
      <xdr:spPr>
        <a:xfrm>
          <a:off x="3390900" y="5353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83" name="正方形/長方形 82"/>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4" name="正方形/長方形 83"/>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85" name="正方形/長方形 84"/>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6" name="正方形/長方形 85"/>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87" name="正方形/長方形 86"/>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88" name="正方形/長方形 87"/>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89" name="テキスト ボックス 88"/>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90" name="正方形/長方形 89"/>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1" name="正方形/長方形 90"/>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2" name="正方形/長方形 91"/>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3" name="テキスト ボックス 92"/>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4" name="テキスト ボックス 93"/>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5" name="テキスト ボックス 94"/>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6" name="テキスト ボックス 95"/>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43</xdr:row>
      <xdr:rowOff>104775</xdr:rowOff>
    </xdr:from>
    <xdr:ext cx="342900" cy="257175"/>
    <xdr:sp macro="" textlink="">
      <xdr:nvSpPr>
        <xdr:cNvPr id="43" name="テキスト ボックス 42"/>
        <xdr:cNvSpPr txBox="1"/>
      </xdr:nvSpPr>
      <xdr:spPr>
        <a:xfrm>
          <a:off x="41910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600075</xdr:colOff>
      <xdr:row>42</xdr:row>
      <xdr:rowOff>38100</xdr:rowOff>
    </xdr:to>
    <xdr:cxnSp macro="">
      <xdr:nvCxnSpPr>
        <xdr:cNvPr id="44" name="直線コネクタ 43"/>
        <xdr:cNvCxnSpPr/>
      </xdr:nvCxnSpPr>
      <xdr:spPr>
        <a:xfrm>
          <a:off x="676275" y="723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41</xdr:row>
      <xdr:rowOff>66675</xdr:rowOff>
    </xdr:from>
    <xdr:ext cx="400050" cy="257175"/>
    <xdr:sp macro="" textlink="">
      <xdr:nvSpPr>
        <xdr:cNvPr id="45" name="テキスト ボックス 44"/>
        <xdr:cNvSpPr txBox="1"/>
      </xdr:nvSpPr>
      <xdr:spPr>
        <a:xfrm>
          <a:off x="361950"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600075</xdr:colOff>
      <xdr:row>40</xdr:row>
      <xdr:rowOff>0</xdr:rowOff>
    </xdr:to>
    <xdr:cxnSp macro="">
      <xdr:nvCxnSpPr>
        <xdr:cNvPr id="46" name="直線コネクタ 45"/>
        <xdr:cNvCxnSpPr/>
      </xdr:nvCxnSpPr>
      <xdr:spPr>
        <a:xfrm>
          <a:off x="676275" y="685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28575</xdr:rowOff>
    </xdr:from>
    <xdr:ext cx="400050" cy="257175"/>
    <xdr:sp macro="" textlink="">
      <xdr:nvSpPr>
        <xdr:cNvPr id="47" name="テキスト ボックス 46"/>
        <xdr:cNvSpPr txBox="1"/>
      </xdr:nvSpPr>
      <xdr:spPr>
        <a:xfrm>
          <a:off x="361950"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600075</xdr:colOff>
      <xdr:row>37</xdr:row>
      <xdr:rowOff>133350</xdr:rowOff>
    </xdr:to>
    <xdr:cxnSp macro="">
      <xdr:nvCxnSpPr>
        <xdr:cNvPr id="48" name="直線コネクタ 47"/>
        <xdr:cNvCxnSpPr/>
      </xdr:nvCxnSpPr>
      <xdr:spPr>
        <a:xfrm>
          <a:off x="676275" y="647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36</xdr:row>
      <xdr:rowOff>161925</xdr:rowOff>
    </xdr:from>
    <xdr:ext cx="400050" cy="257175"/>
    <xdr:sp macro="" textlink="">
      <xdr:nvSpPr>
        <xdr:cNvPr id="49" name="テキスト ボックス 48"/>
        <xdr:cNvSpPr txBox="1"/>
      </xdr:nvSpPr>
      <xdr:spPr>
        <a:xfrm>
          <a:off x="361950"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600075</xdr:colOff>
      <xdr:row>35</xdr:row>
      <xdr:rowOff>95250</xdr:rowOff>
    </xdr:to>
    <xdr:cxnSp macro="">
      <xdr:nvCxnSpPr>
        <xdr:cNvPr id="50" name="直線コネクタ 49"/>
        <xdr:cNvCxnSpPr/>
      </xdr:nvCxnSpPr>
      <xdr:spPr>
        <a:xfrm>
          <a:off x="676275" y="609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123825</xdr:rowOff>
    </xdr:from>
    <xdr:ext cx="400050" cy="257175"/>
    <xdr:sp macro="" textlink="">
      <xdr:nvSpPr>
        <xdr:cNvPr id="51" name="テキスト ボックス 50"/>
        <xdr:cNvSpPr txBox="1"/>
      </xdr:nvSpPr>
      <xdr:spPr>
        <a:xfrm>
          <a:off x="361950"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600075</xdr:colOff>
      <xdr:row>33</xdr:row>
      <xdr:rowOff>57150</xdr:rowOff>
    </xdr:to>
    <xdr:cxnSp macro="">
      <xdr:nvCxnSpPr>
        <xdr:cNvPr id="52" name="直線コネクタ 51"/>
        <xdr:cNvCxnSpPr/>
      </xdr:nvCxnSpPr>
      <xdr:spPr>
        <a:xfrm>
          <a:off x="676275" y="571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85725</xdr:rowOff>
    </xdr:from>
    <xdr:ext cx="466725" cy="257175"/>
    <xdr:sp macro="" textlink="">
      <xdr:nvSpPr>
        <xdr:cNvPr id="53" name="テキスト ボックス 52"/>
        <xdr:cNvSpPr txBox="1"/>
      </xdr:nvSpPr>
      <xdr:spPr>
        <a:xfrm>
          <a:off x="29527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4" name="直線コネクタ 53"/>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5" name="テキスト ボックス 54"/>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6"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171450</xdr:rowOff>
    </xdr:from>
    <xdr:to>
      <xdr:col>6</xdr:col>
      <xdr:colOff>514350</xdr:colOff>
      <xdr:row>40</xdr:row>
      <xdr:rowOff>133350</xdr:rowOff>
    </xdr:to>
    <xdr:cxnSp macro="">
      <xdr:nvCxnSpPr>
        <xdr:cNvPr id="57" name="直線コネクタ 56"/>
        <xdr:cNvCxnSpPr/>
      </xdr:nvCxnSpPr>
      <xdr:spPr>
        <a:xfrm flipV="1">
          <a:off x="4124325" y="58293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133350</xdr:rowOff>
    </xdr:from>
    <xdr:ext cx="409575" cy="257175"/>
    <xdr:sp macro="" textlink="">
      <xdr:nvSpPr>
        <xdr:cNvPr id="58" name="【道路】&#10;有形固定資産減価償却率最小値テキスト"/>
        <xdr:cNvSpPr txBox="1"/>
      </xdr:nvSpPr>
      <xdr:spPr>
        <a:xfrm>
          <a:off x="4210050" y="6991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419100</xdr:colOff>
      <xdr:row>40</xdr:row>
      <xdr:rowOff>133350</xdr:rowOff>
    </xdr:from>
    <xdr:to>
      <xdr:col>6</xdr:col>
      <xdr:colOff>600075</xdr:colOff>
      <xdr:row>40</xdr:row>
      <xdr:rowOff>133350</xdr:rowOff>
    </xdr:to>
    <xdr:cxnSp macro="">
      <xdr:nvCxnSpPr>
        <xdr:cNvPr id="59" name="直線コネクタ 58"/>
        <xdr:cNvCxnSpPr/>
      </xdr:nvCxnSpPr>
      <xdr:spPr>
        <a:xfrm>
          <a:off x="4029075" y="6991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114300</xdr:rowOff>
    </xdr:from>
    <xdr:ext cx="409575" cy="257175"/>
    <xdr:sp macro="" textlink="">
      <xdr:nvSpPr>
        <xdr:cNvPr id="60" name="【道路】&#10;有形固定資産減価償却率最大値テキスト"/>
        <xdr:cNvSpPr txBox="1"/>
      </xdr:nvSpPr>
      <xdr:spPr>
        <a:xfrm>
          <a:off x="4210050" y="5600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419100</xdr:colOff>
      <xdr:row>33</xdr:row>
      <xdr:rowOff>171450</xdr:rowOff>
    </xdr:from>
    <xdr:to>
      <xdr:col>6</xdr:col>
      <xdr:colOff>600075</xdr:colOff>
      <xdr:row>33</xdr:row>
      <xdr:rowOff>171450</xdr:rowOff>
    </xdr:to>
    <xdr:cxnSp macro="">
      <xdr:nvCxnSpPr>
        <xdr:cNvPr id="61" name="直線コネクタ 60"/>
        <xdr:cNvCxnSpPr/>
      </xdr:nvCxnSpPr>
      <xdr:spPr>
        <a:xfrm>
          <a:off x="4029075" y="5829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38100</xdr:rowOff>
    </xdr:from>
    <xdr:ext cx="409575" cy="257175"/>
    <xdr:sp macro="" textlink="">
      <xdr:nvSpPr>
        <xdr:cNvPr id="62" name="【道路】&#10;有形固定資産減価償却率平均値テキスト"/>
        <xdr:cNvSpPr txBox="1"/>
      </xdr:nvSpPr>
      <xdr:spPr>
        <a:xfrm>
          <a:off x="4210050" y="655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57150</xdr:rowOff>
    </xdr:from>
    <xdr:to>
      <xdr:col>6</xdr:col>
      <xdr:colOff>561975</xdr:colOff>
      <xdr:row>38</xdr:row>
      <xdr:rowOff>161925</xdr:rowOff>
    </xdr:to>
    <xdr:sp macro="" textlink="">
      <xdr:nvSpPr>
        <xdr:cNvPr id="63" name="フローチャート : 判断 62"/>
        <xdr:cNvSpPr/>
      </xdr:nvSpPr>
      <xdr:spPr>
        <a:xfrm>
          <a:off x="406717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28575</xdr:rowOff>
    </xdr:from>
    <xdr:to>
      <xdr:col>5</xdr:col>
      <xdr:colOff>409575</xdr:colOff>
      <xdr:row>38</xdr:row>
      <xdr:rowOff>133350</xdr:rowOff>
    </xdr:to>
    <xdr:sp macro="" textlink="">
      <xdr:nvSpPr>
        <xdr:cNvPr id="64" name="フローチャート : 判断 63"/>
        <xdr:cNvSpPr/>
      </xdr:nvSpPr>
      <xdr:spPr>
        <a:xfrm>
          <a:off x="3314700"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5" name="テキスト ボックス 64"/>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6" name="テキスト ボックス 65"/>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7" name="テキスト ボックス 66"/>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8" name="テキスト ボックス 67"/>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9" name="テキスト ボックス 68"/>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38</xdr:row>
      <xdr:rowOff>28575</xdr:rowOff>
    </xdr:from>
    <xdr:to>
      <xdr:col>6</xdr:col>
      <xdr:colOff>561975</xdr:colOff>
      <xdr:row>38</xdr:row>
      <xdr:rowOff>123825</xdr:rowOff>
    </xdr:to>
    <xdr:sp macro="" textlink="">
      <xdr:nvSpPr>
        <xdr:cNvPr id="70" name="円/楕円 69"/>
        <xdr:cNvSpPr/>
      </xdr:nvSpPr>
      <xdr:spPr>
        <a:xfrm>
          <a:off x="4067175" y="6543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47625</xdr:rowOff>
    </xdr:from>
    <xdr:ext cx="409575" cy="257175"/>
    <xdr:sp macro="" textlink="">
      <xdr:nvSpPr>
        <xdr:cNvPr id="71" name="【道路】&#10;有形固定資産減価償却率該当値テキスト"/>
        <xdr:cNvSpPr txBox="1"/>
      </xdr:nvSpPr>
      <xdr:spPr>
        <a:xfrm>
          <a:off x="4210050" y="6391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57150</xdr:rowOff>
    </xdr:from>
    <xdr:to>
      <xdr:col>5</xdr:col>
      <xdr:colOff>409575</xdr:colOff>
      <xdr:row>38</xdr:row>
      <xdr:rowOff>161925</xdr:rowOff>
    </xdr:to>
    <xdr:sp macro="" textlink="">
      <xdr:nvSpPr>
        <xdr:cNvPr id="72" name="円/楕円 71"/>
        <xdr:cNvSpPr/>
      </xdr:nvSpPr>
      <xdr:spPr>
        <a:xfrm>
          <a:off x="33147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38</xdr:row>
      <xdr:rowOff>76200</xdr:rowOff>
    </xdr:from>
    <xdr:to>
      <xdr:col>6</xdr:col>
      <xdr:colOff>514350</xdr:colOff>
      <xdr:row>38</xdr:row>
      <xdr:rowOff>104775</xdr:rowOff>
    </xdr:to>
    <xdr:cxnSp macro="">
      <xdr:nvCxnSpPr>
        <xdr:cNvPr id="73" name="直線コネクタ 72"/>
        <xdr:cNvCxnSpPr/>
      </xdr:nvCxnSpPr>
      <xdr:spPr>
        <a:xfrm flipV="1">
          <a:off x="3371850" y="65913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36</xdr:row>
      <xdr:rowOff>142875</xdr:rowOff>
    </xdr:from>
    <xdr:ext cx="409575" cy="257175"/>
    <xdr:sp macro="" textlink="">
      <xdr:nvSpPr>
        <xdr:cNvPr id="74" name="n_1aveValue【道路】&#10;有形固定資産減価償却率"/>
        <xdr:cNvSpPr txBox="1"/>
      </xdr:nvSpPr>
      <xdr:spPr>
        <a:xfrm>
          <a:off x="3152775" y="6315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142875</xdr:colOff>
      <xdr:row>38</xdr:row>
      <xdr:rowOff>152400</xdr:rowOff>
    </xdr:from>
    <xdr:ext cx="409575" cy="257175"/>
    <xdr:sp macro="" textlink="">
      <xdr:nvSpPr>
        <xdr:cNvPr id="75" name="n_1mainValue【道路】&#10;有形固定資産減価償却率"/>
        <xdr:cNvSpPr txBox="1"/>
      </xdr:nvSpPr>
      <xdr:spPr>
        <a:xfrm>
          <a:off x="3152775" y="6667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6" name="正方形/長方形 75"/>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7" name="正方形/長方形 76"/>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8" name="正方形/長方形 77"/>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9" name="正方形/長方形 78"/>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80" name="正方形/長方形 79"/>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81" name="正方形/長方形 80"/>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2" name="正方形/長方形 81"/>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3" name="正方形/長方形 82"/>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84" name="テキスト ボックス 83"/>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5" name="直線コネクタ 84"/>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6" name="直線コネクタ 85"/>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7" name="テキスト ボックス 86"/>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8" name="直線コネクタ 87"/>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39</xdr:row>
      <xdr:rowOff>28575</xdr:rowOff>
    </xdr:from>
    <xdr:ext cx="533400" cy="257175"/>
    <xdr:sp macro="" textlink="">
      <xdr:nvSpPr>
        <xdr:cNvPr id="89" name="テキスト ボックス 88"/>
        <xdr:cNvSpPr txBox="1"/>
      </xdr:nvSpPr>
      <xdr:spPr>
        <a:xfrm>
          <a:off x="539115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90" name="直線コネクタ 89"/>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161925</xdr:rowOff>
    </xdr:from>
    <xdr:ext cx="533400" cy="257175"/>
    <xdr:sp macro="" textlink="">
      <xdr:nvSpPr>
        <xdr:cNvPr id="91" name="テキスト ボックス 90"/>
        <xdr:cNvSpPr txBox="1"/>
      </xdr:nvSpPr>
      <xdr:spPr>
        <a:xfrm>
          <a:off x="53911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92" name="直線コネクタ 91"/>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123825</xdr:rowOff>
    </xdr:from>
    <xdr:ext cx="533400" cy="257175"/>
    <xdr:sp macro="" textlink="">
      <xdr:nvSpPr>
        <xdr:cNvPr id="93" name="テキスト ボックス 92"/>
        <xdr:cNvSpPr txBox="1"/>
      </xdr:nvSpPr>
      <xdr:spPr>
        <a:xfrm>
          <a:off x="53911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4" name="直線コネクタ 93"/>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85725</xdr:rowOff>
    </xdr:from>
    <xdr:ext cx="533400" cy="257175"/>
    <xdr:sp macro="" textlink="">
      <xdr:nvSpPr>
        <xdr:cNvPr id="95" name="テキスト ボックス 94"/>
        <xdr:cNvSpPr txBox="1"/>
      </xdr:nvSpPr>
      <xdr:spPr>
        <a:xfrm>
          <a:off x="5391150"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6" name="直線コネクタ 95"/>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7" name="テキスト ボックス 96"/>
        <xdr:cNvSpPr txBox="1"/>
      </xdr:nvSpPr>
      <xdr:spPr>
        <a:xfrm>
          <a:off x="53911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8"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47625</xdr:rowOff>
    </xdr:from>
    <xdr:to>
      <xdr:col>15</xdr:col>
      <xdr:colOff>180975</xdr:colOff>
      <xdr:row>41</xdr:row>
      <xdr:rowOff>104775</xdr:rowOff>
    </xdr:to>
    <xdr:cxnSp macro="">
      <xdr:nvCxnSpPr>
        <xdr:cNvPr id="99" name="直線コネクタ 98"/>
        <xdr:cNvCxnSpPr/>
      </xdr:nvCxnSpPr>
      <xdr:spPr>
        <a:xfrm flipV="1">
          <a:off x="9191625" y="58769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100" name="【道路】&#10;一人当たり延長最小値テキスト"/>
        <xdr:cNvSpPr txBox="1"/>
      </xdr:nvSpPr>
      <xdr:spPr>
        <a:xfrm>
          <a:off x="9277350"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95250</xdr:colOff>
      <xdr:row>41</xdr:row>
      <xdr:rowOff>104775</xdr:rowOff>
    </xdr:from>
    <xdr:to>
      <xdr:col>15</xdr:col>
      <xdr:colOff>266700</xdr:colOff>
      <xdr:row>41</xdr:row>
      <xdr:rowOff>104775</xdr:rowOff>
    </xdr:to>
    <xdr:cxnSp macro="">
      <xdr:nvCxnSpPr>
        <xdr:cNvPr id="101" name="直線コネクタ 100"/>
        <xdr:cNvCxnSpPr/>
      </xdr:nvCxnSpPr>
      <xdr:spPr>
        <a:xfrm>
          <a:off x="9105900"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161925</xdr:rowOff>
    </xdr:from>
    <xdr:ext cx="533400" cy="257175"/>
    <xdr:sp macro="" textlink="">
      <xdr:nvSpPr>
        <xdr:cNvPr id="102" name="【道路】&#10;一人当たり延長最大値テキスト"/>
        <xdr:cNvSpPr txBox="1"/>
      </xdr:nvSpPr>
      <xdr:spPr>
        <a:xfrm>
          <a:off x="92773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95250</xdr:colOff>
      <xdr:row>34</xdr:row>
      <xdr:rowOff>47625</xdr:rowOff>
    </xdr:from>
    <xdr:to>
      <xdr:col>15</xdr:col>
      <xdr:colOff>266700</xdr:colOff>
      <xdr:row>34</xdr:row>
      <xdr:rowOff>47625</xdr:rowOff>
    </xdr:to>
    <xdr:cxnSp macro="">
      <xdr:nvCxnSpPr>
        <xdr:cNvPr id="103" name="直線コネクタ 102"/>
        <xdr:cNvCxnSpPr/>
      </xdr:nvCxnSpPr>
      <xdr:spPr>
        <a:xfrm>
          <a:off x="9105900" y="5876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171450</xdr:rowOff>
    </xdr:from>
    <xdr:ext cx="533400" cy="257175"/>
    <xdr:sp macro="" textlink="">
      <xdr:nvSpPr>
        <xdr:cNvPr id="104" name="【道路】&#10;一人当たり延長平均値テキスト"/>
        <xdr:cNvSpPr txBox="1"/>
      </xdr:nvSpPr>
      <xdr:spPr>
        <a:xfrm>
          <a:off x="927735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19050</xdr:rowOff>
    </xdr:from>
    <xdr:to>
      <xdr:col>15</xdr:col>
      <xdr:colOff>228600</xdr:colOff>
      <xdr:row>39</xdr:row>
      <xdr:rowOff>114300</xdr:rowOff>
    </xdr:to>
    <xdr:sp macro="" textlink="">
      <xdr:nvSpPr>
        <xdr:cNvPr id="105" name="フローチャート : 判断 104"/>
        <xdr:cNvSpPr/>
      </xdr:nvSpPr>
      <xdr:spPr>
        <a:xfrm>
          <a:off x="9144000" y="6705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161925</xdr:rowOff>
    </xdr:from>
    <xdr:to>
      <xdr:col>14</xdr:col>
      <xdr:colOff>76200</xdr:colOff>
      <xdr:row>39</xdr:row>
      <xdr:rowOff>95250</xdr:rowOff>
    </xdr:to>
    <xdr:sp macro="" textlink="">
      <xdr:nvSpPr>
        <xdr:cNvPr id="106" name="フローチャート : 判断 105"/>
        <xdr:cNvSpPr/>
      </xdr:nvSpPr>
      <xdr:spPr>
        <a:xfrm>
          <a:off x="8410575" y="6677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7" name="テキスト ボックス 106"/>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8" name="テキスト ボックス 107"/>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9" name="テキスト ボックス 108"/>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10" name="テキスト ボックス 109"/>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1" name="テキスト ボックス 110"/>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95250</xdr:rowOff>
    </xdr:from>
    <xdr:to>
      <xdr:col>15</xdr:col>
      <xdr:colOff>228600</xdr:colOff>
      <xdr:row>39</xdr:row>
      <xdr:rowOff>28575</xdr:rowOff>
    </xdr:to>
    <xdr:sp macro="" textlink="">
      <xdr:nvSpPr>
        <xdr:cNvPr id="112" name="円/楕円 111"/>
        <xdr:cNvSpPr/>
      </xdr:nvSpPr>
      <xdr:spPr>
        <a:xfrm>
          <a:off x="9144000" y="6610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37</xdr:row>
      <xdr:rowOff>123825</xdr:rowOff>
    </xdr:from>
    <xdr:ext cx="533400" cy="257175"/>
    <xdr:sp macro="" textlink="">
      <xdr:nvSpPr>
        <xdr:cNvPr id="113" name="【道路】&#10;一人当たり延長該当値テキスト"/>
        <xdr:cNvSpPr txBox="1"/>
      </xdr:nvSpPr>
      <xdr:spPr>
        <a:xfrm>
          <a:off x="927735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15.112</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104775</xdr:rowOff>
    </xdr:from>
    <xdr:to>
      <xdr:col>14</xdr:col>
      <xdr:colOff>76200</xdr:colOff>
      <xdr:row>39</xdr:row>
      <xdr:rowOff>38100</xdr:rowOff>
    </xdr:to>
    <xdr:sp macro="" textlink="">
      <xdr:nvSpPr>
        <xdr:cNvPr id="114" name="円/楕円 113"/>
        <xdr:cNvSpPr/>
      </xdr:nvSpPr>
      <xdr:spPr>
        <a:xfrm>
          <a:off x="8410575" y="66198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152400</xdr:rowOff>
    </xdr:from>
    <xdr:to>
      <xdr:col>15</xdr:col>
      <xdr:colOff>180975</xdr:colOff>
      <xdr:row>38</xdr:row>
      <xdr:rowOff>152400</xdr:rowOff>
    </xdr:to>
    <xdr:cxnSp macro="">
      <xdr:nvCxnSpPr>
        <xdr:cNvPr id="115" name="直線コネクタ 114"/>
        <xdr:cNvCxnSpPr/>
      </xdr:nvCxnSpPr>
      <xdr:spPr>
        <a:xfrm flipV="1">
          <a:off x="8439150" y="66675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438150</xdr:colOff>
      <xdr:row>39</xdr:row>
      <xdr:rowOff>85725</xdr:rowOff>
    </xdr:from>
    <xdr:ext cx="533400" cy="257175"/>
    <xdr:sp macro="" textlink="">
      <xdr:nvSpPr>
        <xdr:cNvPr id="116" name="n_1aveValue【道路】&#10;一人当たり延長"/>
        <xdr:cNvSpPr txBox="1"/>
      </xdr:nvSpPr>
      <xdr:spPr>
        <a:xfrm>
          <a:off x="8248650" y="6772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438150</xdr:colOff>
      <xdr:row>37</xdr:row>
      <xdr:rowOff>57150</xdr:rowOff>
    </xdr:from>
    <xdr:ext cx="533400" cy="257175"/>
    <xdr:sp macro="" textlink="">
      <xdr:nvSpPr>
        <xdr:cNvPr id="117" name="n_1mainValue【道路】&#10;一人当たり延長"/>
        <xdr:cNvSpPr txBox="1"/>
      </xdr:nvSpPr>
      <xdr:spPr>
        <a:xfrm>
          <a:off x="824865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8" name="正方形/長方形 117"/>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9" name="正方形/長方形 118"/>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20" name="正方形/長方形 119"/>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21" name="正方形/長方形 120"/>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22" name="正方形/長方形 121"/>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3" name="正方形/長方形 122"/>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4" name="正方形/長方形 123"/>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5" name="正方形/長方形 124"/>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6" name="テキスト ボックス 125"/>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7" name="直線コネクタ 126"/>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28" name="テキスト ボックス 127"/>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600075</xdr:colOff>
      <xdr:row>64</xdr:row>
      <xdr:rowOff>76200</xdr:rowOff>
    </xdr:to>
    <xdr:cxnSp macro="">
      <xdr:nvCxnSpPr>
        <xdr:cNvPr id="129" name="直線コネクタ 128"/>
        <xdr:cNvCxnSpPr/>
      </xdr:nvCxnSpPr>
      <xdr:spPr>
        <a:xfrm>
          <a:off x="676275" y="1104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30" name="テキスト ボックス 129"/>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600075</xdr:colOff>
      <xdr:row>62</xdr:row>
      <xdr:rowOff>38100</xdr:rowOff>
    </xdr:to>
    <xdr:cxnSp macro="">
      <xdr:nvCxnSpPr>
        <xdr:cNvPr id="131" name="直線コネクタ 130"/>
        <xdr:cNvCxnSpPr/>
      </xdr:nvCxnSpPr>
      <xdr:spPr>
        <a:xfrm>
          <a:off x="676275" y="1066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32" name="テキスト ボックス 131"/>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600075</xdr:colOff>
      <xdr:row>60</xdr:row>
      <xdr:rowOff>0</xdr:rowOff>
    </xdr:to>
    <xdr:cxnSp macro="">
      <xdr:nvCxnSpPr>
        <xdr:cNvPr id="133" name="直線コネクタ 132"/>
        <xdr:cNvCxnSpPr/>
      </xdr:nvCxnSpPr>
      <xdr:spPr>
        <a:xfrm>
          <a:off x="676275" y="1028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34" name="テキスト ボックス 133"/>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600075</xdr:colOff>
      <xdr:row>57</xdr:row>
      <xdr:rowOff>133350</xdr:rowOff>
    </xdr:to>
    <xdr:cxnSp macro="">
      <xdr:nvCxnSpPr>
        <xdr:cNvPr id="135" name="直線コネクタ 134"/>
        <xdr:cNvCxnSpPr/>
      </xdr:nvCxnSpPr>
      <xdr:spPr>
        <a:xfrm>
          <a:off x="676275" y="990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36" name="テキスト ボックス 135"/>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600075</xdr:colOff>
      <xdr:row>55</xdr:row>
      <xdr:rowOff>95250</xdr:rowOff>
    </xdr:to>
    <xdr:cxnSp macro="">
      <xdr:nvCxnSpPr>
        <xdr:cNvPr id="137" name="直線コネクタ 136"/>
        <xdr:cNvCxnSpPr/>
      </xdr:nvCxnSpPr>
      <xdr:spPr>
        <a:xfrm>
          <a:off x="676275" y="952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38" name="テキスト ボックス 137"/>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9" name="直線コネクタ 138"/>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40" name="テキスト ボックス 139"/>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41"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28575</xdr:rowOff>
    </xdr:from>
    <xdr:to>
      <xdr:col>6</xdr:col>
      <xdr:colOff>514350</xdr:colOff>
      <xdr:row>63</xdr:row>
      <xdr:rowOff>104775</xdr:rowOff>
    </xdr:to>
    <xdr:cxnSp macro="">
      <xdr:nvCxnSpPr>
        <xdr:cNvPr id="142" name="直線コネクタ 141"/>
        <xdr:cNvCxnSpPr/>
      </xdr:nvCxnSpPr>
      <xdr:spPr>
        <a:xfrm flipV="1">
          <a:off x="4124325" y="96297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114300</xdr:rowOff>
    </xdr:from>
    <xdr:ext cx="409575" cy="257175"/>
    <xdr:sp macro="" textlink="">
      <xdr:nvSpPr>
        <xdr:cNvPr id="143" name="【橋りょう・トンネル】&#10;有形固定資産減価償却率最小値テキスト"/>
        <xdr:cNvSpPr txBox="1"/>
      </xdr:nvSpPr>
      <xdr:spPr>
        <a:xfrm>
          <a:off x="4210050" y="1091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419100</xdr:colOff>
      <xdr:row>63</xdr:row>
      <xdr:rowOff>104775</xdr:rowOff>
    </xdr:from>
    <xdr:to>
      <xdr:col>6</xdr:col>
      <xdr:colOff>600075</xdr:colOff>
      <xdr:row>63</xdr:row>
      <xdr:rowOff>104775</xdr:rowOff>
    </xdr:to>
    <xdr:cxnSp macro="">
      <xdr:nvCxnSpPr>
        <xdr:cNvPr id="144" name="直線コネクタ 143"/>
        <xdr:cNvCxnSpPr/>
      </xdr:nvCxnSpPr>
      <xdr:spPr>
        <a:xfrm>
          <a:off x="4029075" y="1090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142875</xdr:rowOff>
    </xdr:from>
    <xdr:ext cx="409575" cy="257175"/>
    <xdr:sp macro="" textlink="">
      <xdr:nvSpPr>
        <xdr:cNvPr id="145" name="【橋りょう・トンネル】&#10;有形固定資産減価償却率最大値テキスト"/>
        <xdr:cNvSpPr txBox="1"/>
      </xdr:nvSpPr>
      <xdr:spPr>
        <a:xfrm>
          <a:off x="4210050" y="940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419100</xdr:colOff>
      <xdr:row>56</xdr:row>
      <xdr:rowOff>28575</xdr:rowOff>
    </xdr:from>
    <xdr:to>
      <xdr:col>6</xdr:col>
      <xdr:colOff>600075</xdr:colOff>
      <xdr:row>56</xdr:row>
      <xdr:rowOff>28575</xdr:rowOff>
    </xdr:to>
    <xdr:cxnSp macro="">
      <xdr:nvCxnSpPr>
        <xdr:cNvPr id="146" name="直線コネクタ 145"/>
        <xdr:cNvCxnSpPr/>
      </xdr:nvCxnSpPr>
      <xdr:spPr>
        <a:xfrm>
          <a:off x="4029075" y="962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104775</xdr:rowOff>
    </xdr:from>
    <xdr:ext cx="409575" cy="257175"/>
    <xdr:sp macro="" textlink="">
      <xdr:nvSpPr>
        <xdr:cNvPr id="147" name="【橋りょう・トンネル】&#10;有形固定資産減価償却率平均値テキスト"/>
        <xdr:cNvSpPr txBox="1"/>
      </xdr:nvSpPr>
      <xdr:spPr>
        <a:xfrm>
          <a:off x="4210050" y="10220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85725</xdr:rowOff>
    </xdr:from>
    <xdr:to>
      <xdr:col>6</xdr:col>
      <xdr:colOff>561975</xdr:colOff>
      <xdr:row>61</xdr:row>
      <xdr:rowOff>19050</xdr:rowOff>
    </xdr:to>
    <xdr:sp macro="" textlink="">
      <xdr:nvSpPr>
        <xdr:cNvPr id="148" name="フローチャート : 判断 147"/>
        <xdr:cNvSpPr/>
      </xdr:nvSpPr>
      <xdr:spPr>
        <a:xfrm>
          <a:off x="4067175" y="1037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60</xdr:row>
      <xdr:rowOff>57150</xdr:rowOff>
    </xdr:from>
    <xdr:to>
      <xdr:col>5</xdr:col>
      <xdr:colOff>409575</xdr:colOff>
      <xdr:row>60</xdr:row>
      <xdr:rowOff>161925</xdr:rowOff>
    </xdr:to>
    <xdr:sp macro="" textlink="">
      <xdr:nvSpPr>
        <xdr:cNvPr id="149" name="フローチャート : 判断 148"/>
        <xdr:cNvSpPr/>
      </xdr:nvSpPr>
      <xdr:spPr>
        <a:xfrm>
          <a:off x="3314700" y="1034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50" name="テキスト ボックス 149"/>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51" name="テキスト ボックス 150"/>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52" name="テキスト ボックス 151"/>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53" name="テキスト ボックス 152"/>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54" name="テキスト ボックス 153"/>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60</xdr:row>
      <xdr:rowOff>123825</xdr:rowOff>
    </xdr:from>
    <xdr:to>
      <xdr:col>6</xdr:col>
      <xdr:colOff>561975</xdr:colOff>
      <xdr:row>61</xdr:row>
      <xdr:rowOff>47625</xdr:rowOff>
    </xdr:to>
    <xdr:sp macro="" textlink="">
      <xdr:nvSpPr>
        <xdr:cNvPr id="155" name="円/楕円 154"/>
        <xdr:cNvSpPr/>
      </xdr:nvSpPr>
      <xdr:spPr>
        <a:xfrm>
          <a:off x="4067175" y="1041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95250</xdr:rowOff>
    </xdr:from>
    <xdr:ext cx="409575" cy="257175"/>
    <xdr:sp macro="" textlink="">
      <xdr:nvSpPr>
        <xdr:cNvPr id="156" name="【橋りょう・トンネル】&#10;有形固定資産減価償却率該当値テキスト"/>
        <xdr:cNvSpPr txBox="1"/>
      </xdr:nvSpPr>
      <xdr:spPr>
        <a:xfrm>
          <a:off x="4210050" y="10382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5</xdr:col>
      <xdr:colOff>304800</xdr:colOff>
      <xdr:row>60</xdr:row>
      <xdr:rowOff>152400</xdr:rowOff>
    </xdr:from>
    <xdr:to>
      <xdr:col>5</xdr:col>
      <xdr:colOff>409575</xdr:colOff>
      <xdr:row>61</xdr:row>
      <xdr:rowOff>85725</xdr:rowOff>
    </xdr:to>
    <xdr:sp macro="" textlink="">
      <xdr:nvSpPr>
        <xdr:cNvPr id="157" name="円/楕円 156"/>
        <xdr:cNvSpPr/>
      </xdr:nvSpPr>
      <xdr:spPr>
        <a:xfrm>
          <a:off x="3314700" y="1043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61</xdr:row>
      <xdr:rowOff>0</xdr:rowOff>
    </xdr:from>
    <xdr:to>
      <xdr:col>6</xdr:col>
      <xdr:colOff>514350</xdr:colOff>
      <xdr:row>61</xdr:row>
      <xdr:rowOff>38100</xdr:rowOff>
    </xdr:to>
    <xdr:cxnSp macro="">
      <xdr:nvCxnSpPr>
        <xdr:cNvPr id="158" name="直線コネクタ 157"/>
        <xdr:cNvCxnSpPr/>
      </xdr:nvCxnSpPr>
      <xdr:spPr>
        <a:xfrm flipV="1">
          <a:off x="3371850" y="104584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59</xdr:row>
      <xdr:rowOff>0</xdr:rowOff>
    </xdr:from>
    <xdr:ext cx="409575" cy="257175"/>
    <xdr:sp macro="" textlink="">
      <xdr:nvSpPr>
        <xdr:cNvPr id="159" name="n_1aveValue【橋りょう・トンネル】&#10;有形固定資産減価償却率"/>
        <xdr:cNvSpPr txBox="1"/>
      </xdr:nvSpPr>
      <xdr:spPr>
        <a:xfrm>
          <a:off x="3152775" y="10115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142875</xdr:colOff>
      <xdr:row>61</xdr:row>
      <xdr:rowOff>76200</xdr:rowOff>
    </xdr:from>
    <xdr:ext cx="409575" cy="257175"/>
    <xdr:sp macro="" textlink="">
      <xdr:nvSpPr>
        <xdr:cNvPr id="160" name="n_1mainValue【橋りょう・トンネル】&#10;有形固定資産減価償却率"/>
        <xdr:cNvSpPr txBox="1"/>
      </xdr:nvSpPr>
      <xdr:spPr>
        <a:xfrm>
          <a:off x="3152775" y="10534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61" name="正方形/長方形 160"/>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62" name="正方形/長方形 161"/>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63" name="正方形/長方形 162"/>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64" name="正方形/長方形 163"/>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65" name="正方形/長方形 164"/>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66" name="正方形/長方形 165"/>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67" name="正方形/長方形 166"/>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8" name="正方形/長方形 167"/>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9" name="テキスト ボックス 168"/>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70" name="直線コネクタ 169"/>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71" name="直線コネクタ 170"/>
        <xdr:cNvCxnSpPr/>
      </xdr:nvCxnSpPr>
      <xdr:spPr>
        <a:xfrm>
          <a:off x="5829300" y="1097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28575</xdr:rowOff>
    </xdr:from>
    <xdr:ext cx="247650" cy="257175"/>
    <xdr:sp macro="" textlink="">
      <xdr:nvSpPr>
        <xdr:cNvPr id="172" name="テキスト ボックス 171"/>
        <xdr:cNvSpPr txBox="1"/>
      </xdr:nvSpPr>
      <xdr:spPr>
        <a:xfrm>
          <a:off x="5581650" y="1082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73" name="直線コネクタ 172"/>
        <xdr:cNvCxnSpPr/>
      </xdr:nvCxnSpPr>
      <xdr:spPr>
        <a:xfrm>
          <a:off x="5829300" y="1051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85725</xdr:rowOff>
    </xdr:from>
    <xdr:ext cx="600075" cy="257175"/>
    <xdr:sp macro="" textlink="">
      <xdr:nvSpPr>
        <xdr:cNvPr id="174" name="テキスト ボックス 173"/>
        <xdr:cNvSpPr txBox="1"/>
      </xdr:nvSpPr>
      <xdr:spPr>
        <a:xfrm>
          <a:off x="5324475"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75" name="直線コネクタ 174"/>
        <xdr:cNvCxnSpPr/>
      </xdr:nvCxnSpPr>
      <xdr:spPr>
        <a:xfrm>
          <a:off x="5829300" y="1005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57</xdr:row>
      <xdr:rowOff>142875</xdr:rowOff>
    </xdr:from>
    <xdr:ext cx="600075" cy="257175"/>
    <xdr:sp macro="" textlink="">
      <xdr:nvSpPr>
        <xdr:cNvPr id="176" name="テキスト ボックス 175"/>
        <xdr:cNvSpPr txBox="1"/>
      </xdr:nvSpPr>
      <xdr:spPr>
        <a:xfrm>
          <a:off x="532447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77" name="直線コネクタ 176"/>
        <xdr:cNvCxnSpPr/>
      </xdr:nvCxnSpPr>
      <xdr:spPr>
        <a:xfrm>
          <a:off x="5829300" y="960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28575</xdr:rowOff>
    </xdr:from>
    <xdr:ext cx="600075" cy="257175"/>
    <xdr:sp macro="" textlink="">
      <xdr:nvSpPr>
        <xdr:cNvPr id="178" name="テキスト ボックス 177"/>
        <xdr:cNvSpPr txBox="1"/>
      </xdr:nvSpPr>
      <xdr:spPr>
        <a:xfrm>
          <a:off x="5324475" y="945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9" name="直線コネクタ 178"/>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80" name="テキスト ボックス 179"/>
        <xdr:cNvSpPr txBox="1"/>
      </xdr:nvSpPr>
      <xdr:spPr>
        <a:xfrm>
          <a:off x="53244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81"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104775</xdr:rowOff>
    </xdr:from>
    <xdr:to>
      <xdr:col>15</xdr:col>
      <xdr:colOff>180975</xdr:colOff>
      <xdr:row>63</xdr:row>
      <xdr:rowOff>152400</xdr:rowOff>
    </xdr:to>
    <xdr:cxnSp macro="">
      <xdr:nvCxnSpPr>
        <xdr:cNvPr id="182" name="直線コネクタ 181"/>
        <xdr:cNvCxnSpPr/>
      </xdr:nvCxnSpPr>
      <xdr:spPr>
        <a:xfrm flipV="1">
          <a:off x="9191625" y="97059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161925</xdr:rowOff>
    </xdr:from>
    <xdr:ext cx="466725" cy="257175"/>
    <xdr:sp macro="" textlink="">
      <xdr:nvSpPr>
        <xdr:cNvPr id="183" name="【橋りょう・トンネル】&#10;一人当たり有形固定資産（償却資産）額最小値テキスト"/>
        <xdr:cNvSpPr txBox="1"/>
      </xdr:nvSpPr>
      <xdr:spPr>
        <a:xfrm>
          <a:off x="9277350" y="1096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95250</xdr:colOff>
      <xdr:row>63</xdr:row>
      <xdr:rowOff>152400</xdr:rowOff>
    </xdr:from>
    <xdr:to>
      <xdr:col>15</xdr:col>
      <xdr:colOff>266700</xdr:colOff>
      <xdr:row>63</xdr:row>
      <xdr:rowOff>152400</xdr:rowOff>
    </xdr:to>
    <xdr:cxnSp macro="">
      <xdr:nvCxnSpPr>
        <xdr:cNvPr id="184" name="直線コネクタ 183"/>
        <xdr:cNvCxnSpPr/>
      </xdr:nvCxnSpPr>
      <xdr:spPr>
        <a:xfrm>
          <a:off x="9105900" y="10953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47625</xdr:rowOff>
    </xdr:from>
    <xdr:ext cx="600075" cy="257175"/>
    <xdr:sp macro="" textlink="">
      <xdr:nvSpPr>
        <xdr:cNvPr id="185" name="【橋りょう・トンネル】&#10;一人当たり有形固定資産（償却資産）額最大値テキスト"/>
        <xdr:cNvSpPr txBox="1"/>
      </xdr:nvSpPr>
      <xdr:spPr>
        <a:xfrm>
          <a:off x="9277350" y="947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95250</xdr:colOff>
      <xdr:row>56</xdr:row>
      <xdr:rowOff>104775</xdr:rowOff>
    </xdr:from>
    <xdr:to>
      <xdr:col>15</xdr:col>
      <xdr:colOff>266700</xdr:colOff>
      <xdr:row>56</xdr:row>
      <xdr:rowOff>104775</xdr:rowOff>
    </xdr:to>
    <xdr:cxnSp macro="">
      <xdr:nvCxnSpPr>
        <xdr:cNvPr id="186" name="直線コネクタ 185"/>
        <xdr:cNvCxnSpPr/>
      </xdr:nvCxnSpPr>
      <xdr:spPr>
        <a:xfrm>
          <a:off x="9105900" y="970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61</xdr:row>
      <xdr:rowOff>19050</xdr:rowOff>
    </xdr:from>
    <xdr:ext cx="600075" cy="257175"/>
    <xdr:sp macro="" textlink="">
      <xdr:nvSpPr>
        <xdr:cNvPr id="187" name="【橋りょう・トンネル】&#10;一人当たり有形固定資産（償却資産）額平均値テキスト"/>
        <xdr:cNvSpPr txBox="1"/>
      </xdr:nvSpPr>
      <xdr:spPr>
        <a:xfrm>
          <a:off x="9277350" y="10477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38100</xdr:rowOff>
    </xdr:from>
    <xdr:to>
      <xdr:col>15</xdr:col>
      <xdr:colOff>228600</xdr:colOff>
      <xdr:row>61</xdr:row>
      <xdr:rowOff>142875</xdr:rowOff>
    </xdr:to>
    <xdr:sp macro="" textlink="">
      <xdr:nvSpPr>
        <xdr:cNvPr id="188" name="フローチャート : 判断 187"/>
        <xdr:cNvSpPr/>
      </xdr:nvSpPr>
      <xdr:spPr>
        <a:xfrm>
          <a:off x="9144000" y="1049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61</xdr:row>
      <xdr:rowOff>47625</xdr:rowOff>
    </xdr:from>
    <xdr:to>
      <xdr:col>14</xdr:col>
      <xdr:colOff>76200</xdr:colOff>
      <xdr:row>61</xdr:row>
      <xdr:rowOff>142875</xdr:rowOff>
    </xdr:to>
    <xdr:sp macro="" textlink="">
      <xdr:nvSpPr>
        <xdr:cNvPr id="189" name="フローチャート : 判断 188"/>
        <xdr:cNvSpPr/>
      </xdr:nvSpPr>
      <xdr:spPr>
        <a:xfrm>
          <a:off x="8410575" y="10506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90" name="テキスト ボックス 189"/>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91" name="テキスト ボックス 190"/>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92" name="テキスト ボックス 191"/>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3" name="テキスト ボックス 192"/>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4" name="テキスト ボックス 193"/>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59</xdr:row>
      <xdr:rowOff>28575</xdr:rowOff>
    </xdr:from>
    <xdr:to>
      <xdr:col>15</xdr:col>
      <xdr:colOff>228600</xdr:colOff>
      <xdr:row>59</xdr:row>
      <xdr:rowOff>133350</xdr:rowOff>
    </xdr:to>
    <xdr:sp macro="" textlink="">
      <xdr:nvSpPr>
        <xdr:cNvPr id="195" name="円/楕円 194"/>
        <xdr:cNvSpPr/>
      </xdr:nvSpPr>
      <xdr:spPr>
        <a:xfrm>
          <a:off x="9144000" y="1014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58</xdr:row>
      <xdr:rowOff>57150</xdr:rowOff>
    </xdr:from>
    <xdr:ext cx="600075" cy="257175"/>
    <xdr:sp macro="" textlink="">
      <xdr:nvSpPr>
        <xdr:cNvPr id="196" name="【橋りょう・トンネル】&#10;一人当たり有形固定資産（償却資産）額該当値テキスト"/>
        <xdr:cNvSpPr txBox="1"/>
      </xdr:nvSpPr>
      <xdr:spPr>
        <a:xfrm>
          <a:off x="9277350" y="10001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339,576</a:t>
          </a:r>
          <a:endParaRPr kumimoji="1" lang="ja-JP" altLang="en-US" sz="1000" b="1">
            <a:solidFill>
              <a:srgbClr val="FF0000"/>
            </a:solidFill>
            <a:latin typeface="ＭＳ Ｐゴシック"/>
          </a:endParaRPr>
        </a:p>
      </xdr:txBody>
    </xdr:sp>
    <xdr:clientData/>
  </xdr:oneCellAnchor>
  <xdr:twoCellAnchor>
    <xdr:from>
      <xdr:col>13</xdr:col>
      <xdr:colOff>600075</xdr:colOff>
      <xdr:row>59</xdr:row>
      <xdr:rowOff>47625</xdr:rowOff>
    </xdr:from>
    <xdr:to>
      <xdr:col>14</xdr:col>
      <xdr:colOff>76200</xdr:colOff>
      <xdr:row>59</xdr:row>
      <xdr:rowOff>142875</xdr:rowOff>
    </xdr:to>
    <xdr:sp macro="" textlink="">
      <xdr:nvSpPr>
        <xdr:cNvPr id="197" name="円/楕円 196"/>
        <xdr:cNvSpPr/>
      </xdr:nvSpPr>
      <xdr:spPr>
        <a:xfrm>
          <a:off x="8410575" y="101631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85725</xdr:rowOff>
    </xdr:from>
    <xdr:to>
      <xdr:col>15</xdr:col>
      <xdr:colOff>180975</xdr:colOff>
      <xdr:row>59</xdr:row>
      <xdr:rowOff>95250</xdr:rowOff>
    </xdr:to>
    <xdr:cxnSp macro="">
      <xdr:nvCxnSpPr>
        <xdr:cNvPr id="198" name="直線コネクタ 197"/>
        <xdr:cNvCxnSpPr/>
      </xdr:nvCxnSpPr>
      <xdr:spPr>
        <a:xfrm flipV="1">
          <a:off x="8439150" y="102012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400050</xdr:colOff>
      <xdr:row>61</xdr:row>
      <xdr:rowOff>133350</xdr:rowOff>
    </xdr:from>
    <xdr:ext cx="600075" cy="257175"/>
    <xdr:sp macro="" textlink="">
      <xdr:nvSpPr>
        <xdr:cNvPr id="199" name="n_1aveValue【橋りょう・トンネル】&#10;一人当たり有形固定資産（償却資産）額"/>
        <xdr:cNvSpPr txBox="1"/>
      </xdr:nvSpPr>
      <xdr:spPr>
        <a:xfrm>
          <a:off x="8210550" y="10591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400050</xdr:colOff>
      <xdr:row>57</xdr:row>
      <xdr:rowOff>161925</xdr:rowOff>
    </xdr:from>
    <xdr:ext cx="600075" cy="257175"/>
    <xdr:sp macro="" textlink="">
      <xdr:nvSpPr>
        <xdr:cNvPr id="200" name="n_1mainValue【橋りょう・トンネル】&#10;一人当たり有形固定資産（償却資産）額"/>
        <xdr:cNvSpPr txBox="1"/>
      </xdr:nvSpPr>
      <xdr:spPr>
        <a:xfrm>
          <a:off x="8210550" y="9934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201" name="正方形/長方形 200"/>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202" name="正方形/長方形 201"/>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203" name="正方形/長方形 202"/>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204" name="正方形/長方形 203"/>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205" name="正方形/長方形 204"/>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206" name="正方形/長方形 205"/>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7" name="正方形/長方形 206"/>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8" name="正方形/長方形 207"/>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09" name="テキスト ボックス 208"/>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10" name="直線コネクタ 209"/>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600075</xdr:colOff>
      <xdr:row>86</xdr:row>
      <xdr:rowOff>114300</xdr:rowOff>
    </xdr:to>
    <xdr:cxnSp macro="">
      <xdr:nvCxnSpPr>
        <xdr:cNvPr id="211" name="直線コネクタ 210"/>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85</xdr:row>
      <xdr:rowOff>142875</xdr:rowOff>
    </xdr:from>
    <xdr:ext cx="342900" cy="257175"/>
    <xdr:sp macro="" textlink="">
      <xdr:nvSpPr>
        <xdr:cNvPr id="212" name="テキスト ボックス 211"/>
        <xdr:cNvSpPr txBox="1"/>
      </xdr:nvSpPr>
      <xdr:spPr>
        <a:xfrm>
          <a:off x="419100" y="14716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13" name="直線コネクタ 212"/>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14" name="テキスト ボックス 213"/>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15" name="直線コネクタ 214"/>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16" name="テキスト ボックス 215"/>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17" name="直線コネクタ 216"/>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18" name="テキスト ボックス 217"/>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19" name="直線コネクタ 218"/>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161925</xdr:rowOff>
    </xdr:from>
    <xdr:ext cx="400050" cy="257175"/>
    <xdr:sp macro="" textlink="">
      <xdr:nvSpPr>
        <xdr:cNvPr id="220" name="テキスト ボックス 219"/>
        <xdr:cNvSpPr txBox="1"/>
      </xdr:nvSpPr>
      <xdr:spPr>
        <a:xfrm>
          <a:off x="36195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21" name="直線コネクタ 220"/>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22" name="テキスト ボックス 221"/>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23" name="【公営住宅】&#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104775</xdr:rowOff>
    </xdr:from>
    <xdr:to>
      <xdr:col>6</xdr:col>
      <xdr:colOff>514350</xdr:colOff>
      <xdr:row>86</xdr:row>
      <xdr:rowOff>47625</xdr:rowOff>
    </xdr:to>
    <xdr:cxnSp macro="">
      <xdr:nvCxnSpPr>
        <xdr:cNvPr id="224" name="直線コネクタ 223"/>
        <xdr:cNvCxnSpPr/>
      </xdr:nvCxnSpPr>
      <xdr:spPr>
        <a:xfrm flipV="1">
          <a:off x="4124325" y="133064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57150</xdr:rowOff>
    </xdr:from>
    <xdr:ext cx="342900" cy="257175"/>
    <xdr:sp macro="" textlink="">
      <xdr:nvSpPr>
        <xdr:cNvPr id="225" name="【公営住宅】&#10;有形固定資産減価償却率最小値テキスト"/>
        <xdr:cNvSpPr txBox="1"/>
      </xdr:nvSpPr>
      <xdr:spPr>
        <a:xfrm>
          <a:off x="4210050" y="14801850"/>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419100</xdr:colOff>
      <xdr:row>86</xdr:row>
      <xdr:rowOff>47625</xdr:rowOff>
    </xdr:from>
    <xdr:to>
      <xdr:col>6</xdr:col>
      <xdr:colOff>600075</xdr:colOff>
      <xdr:row>86</xdr:row>
      <xdr:rowOff>47625</xdr:rowOff>
    </xdr:to>
    <xdr:cxnSp macro="">
      <xdr:nvCxnSpPr>
        <xdr:cNvPr id="226" name="直線コネクタ 225"/>
        <xdr:cNvCxnSpPr/>
      </xdr:nvCxnSpPr>
      <xdr:spPr>
        <a:xfrm>
          <a:off x="4029075" y="1479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57150</xdr:rowOff>
    </xdr:from>
    <xdr:ext cx="409575" cy="257175"/>
    <xdr:sp macro="" textlink="">
      <xdr:nvSpPr>
        <xdr:cNvPr id="227" name="【公営住宅】&#10;有形固定資産減価償却率最大値テキスト"/>
        <xdr:cNvSpPr txBox="1"/>
      </xdr:nvSpPr>
      <xdr:spPr>
        <a:xfrm>
          <a:off x="4210050" y="13087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419100</xdr:colOff>
      <xdr:row>77</xdr:row>
      <xdr:rowOff>104775</xdr:rowOff>
    </xdr:from>
    <xdr:to>
      <xdr:col>6</xdr:col>
      <xdr:colOff>600075</xdr:colOff>
      <xdr:row>77</xdr:row>
      <xdr:rowOff>104775</xdr:rowOff>
    </xdr:to>
    <xdr:cxnSp macro="">
      <xdr:nvCxnSpPr>
        <xdr:cNvPr id="228" name="直線コネクタ 227"/>
        <xdr:cNvCxnSpPr/>
      </xdr:nvCxnSpPr>
      <xdr:spPr>
        <a:xfrm>
          <a:off x="4029075" y="13306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9525</xdr:rowOff>
    </xdr:from>
    <xdr:ext cx="409575" cy="257175"/>
    <xdr:sp macro="" textlink="">
      <xdr:nvSpPr>
        <xdr:cNvPr id="229" name="【公営住宅】&#10;有形固定資産減価償却率平均値テキスト"/>
        <xdr:cNvSpPr txBox="1"/>
      </xdr:nvSpPr>
      <xdr:spPr>
        <a:xfrm>
          <a:off x="4210050" y="13554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457200</xdr:colOff>
      <xdr:row>79</xdr:row>
      <xdr:rowOff>161925</xdr:rowOff>
    </xdr:from>
    <xdr:to>
      <xdr:col>6</xdr:col>
      <xdr:colOff>561975</xdr:colOff>
      <xdr:row>80</xdr:row>
      <xdr:rowOff>95250</xdr:rowOff>
    </xdr:to>
    <xdr:sp macro="" textlink="">
      <xdr:nvSpPr>
        <xdr:cNvPr id="230" name="フローチャート : 判断 229"/>
        <xdr:cNvSpPr/>
      </xdr:nvSpPr>
      <xdr:spPr>
        <a:xfrm>
          <a:off x="4067175" y="1370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79</xdr:row>
      <xdr:rowOff>114300</xdr:rowOff>
    </xdr:from>
    <xdr:to>
      <xdr:col>5</xdr:col>
      <xdr:colOff>409575</xdr:colOff>
      <xdr:row>80</xdr:row>
      <xdr:rowOff>47625</xdr:rowOff>
    </xdr:to>
    <xdr:sp macro="" textlink="">
      <xdr:nvSpPr>
        <xdr:cNvPr id="231" name="フローチャート : 判断 230"/>
        <xdr:cNvSpPr/>
      </xdr:nvSpPr>
      <xdr:spPr>
        <a:xfrm>
          <a:off x="3314700" y="1365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32" name="テキスト ボックス 231"/>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33" name="テキスト ボックス 232"/>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34" name="テキスト ボックス 233"/>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5" name="テキスト ボックス 234"/>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6" name="テキスト ボックス 235"/>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80</xdr:row>
      <xdr:rowOff>28575</xdr:rowOff>
    </xdr:from>
    <xdr:to>
      <xdr:col>6</xdr:col>
      <xdr:colOff>561975</xdr:colOff>
      <xdr:row>80</xdr:row>
      <xdr:rowOff>133350</xdr:rowOff>
    </xdr:to>
    <xdr:sp macro="" textlink="">
      <xdr:nvSpPr>
        <xdr:cNvPr id="237" name="円/楕円 236"/>
        <xdr:cNvSpPr/>
      </xdr:nvSpPr>
      <xdr:spPr>
        <a:xfrm>
          <a:off x="4067175" y="1374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9525</xdr:rowOff>
    </xdr:from>
    <xdr:ext cx="409575" cy="257175"/>
    <xdr:sp macro="" textlink="">
      <xdr:nvSpPr>
        <xdr:cNvPr id="238" name="【公営住宅】&#10;有形固定資産減価償却率該当値テキスト"/>
        <xdr:cNvSpPr txBox="1"/>
      </xdr:nvSpPr>
      <xdr:spPr>
        <a:xfrm>
          <a:off x="4210050" y="13725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5</xdr:col>
      <xdr:colOff>304800</xdr:colOff>
      <xdr:row>80</xdr:row>
      <xdr:rowOff>57150</xdr:rowOff>
    </xdr:from>
    <xdr:to>
      <xdr:col>5</xdr:col>
      <xdr:colOff>409575</xdr:colOff>
      <xdr:row>80</xdr:row>
      <xdr:rowOff>161925</xdr:rowOff>
    </xdr:to>
    <xdr:sp macro="" textlink="">
      <xdr:nvSpPr>
        <xdr:cNvPr id="239" name="円/楕円 238"/>
        <xdr:cNvSpPr/>
      </xdr:nvSpPr>
      <xdr:spPr>
        <a:xfrm>
          <a:off x="3314700" y="1377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80</xdr:row>
      <xdr:rowOff>85725</xdr:rowOff>
    </xdr:from>
    <xdr:to>
      <xdr:col>6</xdr:col>
      <xdr:colOff>514350</xdr:colOff>
      <xdr:row>80</xdr:row>
      <xdr:rowOff>114300</xdr:rowOff>
    </xdr:to>
    <xdr:cxnSp macro="">
      <xdr:nvCxnSpPr>
        <xdr:cNvPr id="240" name="直線コネクタ 239"/>
        <xdr:cNvCxnSpPr/>
      </xdr:nvCxnSpPr>
      <xdr:spPr>
        <a:xfrm flipV="1">
          <a:off x="3371850" y="138017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78</xdr:row>
      <xdr:rowOff>66675</xdr:rowOff>
    </xdr:from>
    <xdr:ext cx="409575" cy="257175"/>
    <xdr:sp macro="" textlink="">
      <xdr:nvSpPr>
        <xdr:cNvPr id="241" name="n_1aveValue【公営住宅】&#10;有形固定資産減価償却率"/>
        <xdr:cNvSpPr txBox="1"/>
      </xdr:nvSpPr>
      <xdr:spPr>
        <a:xfrm>
          <a:off x="3152775" y="13439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142875</xdr:colOff>
      <xdr:row>80</xdr:row>
      <xdr:rowOff>152400</xdr:rowOff>
    </xdr:from>
    <xdr:ext cx="409575" cy="257175"/>
    <xdr:sp macro="" textlink="">
      <xdr:nvSpPr>
        <xdr:cNvPr id="242" name="n_1mainValue【公営住宅】&#10;有形固定資産減価償却率"/>
        <xdr:cNvSpPr txBox="1"/>
      </xdr:nvSpPr>
      <xdr:spPr>
        <a:xfrm>
          <a:off x="3152775" y="13868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43" name="正方形/長方形 242"/>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44" name="正方形/長方形 243"/>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45" name="正方形/長方形 244"/>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46" name="正方形/長方形 245"/>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47" name="正方形/長方形 246"/>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48" name="正方形/長方形 247"/>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49" name="正方形/長方形 248"/>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50" name="正方形/長方形 249"/>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51" name="テキスト ボックス 250"/>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52" name="直線コネクタ 251"/>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38100</xdr:rowOff>
    </xdr:from>
    <xdr:to>
      <xdr:col>16</xdr:col>
      <xdr:colOff>304800</xdr:colOff>
      <xdr:row>86</xdr:row>
      <xdr:rowOff>38100</xdr:rowOff>
    </xdr:to>
    <xdr:cxnSp macro="">
      <xdr:nvCxnSpPr>
        <xdr:cNvPr id="253" name="直線コネクタ 252"/>
        <xdr:cNvCxnSpPr/>
      </xdr:nvCxnSpPr>
      <xdr:spPr>
        <a:xfrm>
          <a:off x="582930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85</xdr:row>
      <xdr:rowOff>66675</xdr:rowOff>
    </xdr:from>
    <xdr:ext cx="457200" cy="257175"/>
    <xdr:sp macro="" textlink="">
      <xdr:nvSpPr>
        <xdr:cNvPr id="254" name="テキスト ボックス 253"/>
        <xdr:cNvSpPr txBox="1"/>
      </xdr:nvSpPr>
      <xdr:spPr>
        <a:xfrm>
          <a:off x="5410200"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83</xdr:row>
      <xdr:rowOff>95250</xdr:rowOff>
    </xdr:from>
    <xdr:to>
      <xdr:col>16</xdr:col>
      <xdr:colOff>304800</xdr:colOff>
      <xdr:row>83</xdr:row>
      <xdr:rowOff>95250</xdr:rowOff>
    </xdr:to>
    <xdr:cxnSp macro="">
      <xdr:nvCxnSpPr>
        <xdr:cNvPr id="255" name="直線コネクタ 254"/>
        <xdr:cNvCxnSpPr/>
      </xdr:nvCxnSpPr>
      <xdr:spPr>
        <a:xfrm>
          <a:off x="582930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123825</xdr:rowOff>
    </xdr:from>
    <xdr:ext cx="457200" cy="257175"/>
    <xdr:sp macro="" textlink="">
      <xdr:nvSpPr>
        <xdr:cNvPr id="256" name="テキスト ボックス 255"/>
        <xdr:cNvSpPr txBox="1"/>
      </xdr:nvSpPr>
      <xdr:spPr>
        <a:xfrm>
          <a:off x="5410200"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80</xdr:row>
      <xdr:rowOff>152400</xdr:rowOff>
    </xdr:from>
    <xdr:to>
      <xdr:col>16</xdr:col>
      <xdr:colOff>304800</xdr:colOff>
      <xdr:row>80</xdr:row>
      <xdr:rowOff>152400</xdr:rowOff>
    </xdr:to>
    <xdr:cxnSp macro="">
      <xdr:nvCxnSpPr>
        <xdr:cNvPr id="257" name="直線コネクタ 256"/>
        <xdr:cNvCxnSpPr/>
      </xdr:nvCxnSpPr>
      <xdr:spPr>
        <a:xfrm>
          <a:off x="582930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9525</xdr:rowOff>
    </xdr:from>
    <xdr:ext cx="457200" cy="257175"/>
    <xdr:sp macro="" textlink="">
      <xdr:nvSpPr>
        <xdr:cNvPr id="258" name="テキスト ボックス 257"/>
        <xdr:cNvSpPr txBox="1"/>
      </xdr:nvSpPr>
      <xdr:spPr>
        <a:xfrm>
          <a:off x="5410200"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78</xdr:row>
      <xdr:rowOff>38100</xdr:rowOff>
    </xdr:from>
    <xdr:to>
      <xdr:col>16</xdr:col>
      <xdr:colOff>304800</xdr:colOff>
      <xdr:row>78</xdr:row>
      <xdr:rowOff>38100</xdr:rowOff>
    </xdr:to>
    <xdr:cxnSp macro="">
      <xdr:nvCxnSpPr>
        <xdr:cNvPr id="259" name="直線コネクタ 258"/>
        <xdr:cNvCxnSpPr/>
      </xdr:nvCxnSpPr>
      <xdr:spPr>
        <a:xfrm>
          <a:off x="582930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77</xdr:row>
      <xdr:rowOff>66675</xdr:rowOff>
    </xdr:from>
    <xdr:ext cx="457200" cy="257175"/>
    <xdr:sp macro="" textlink="">
      <xdr:nvSpPr>
        <xdr:cNvPr id="260" name="テキスト ボックス 259"/>
        <xdr:cNvSpPr txBox="1"/>
      </xdr:nvSpPr>
      <xdr:spPr>
        <a:xfrm>
          <a:off x="5410200"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61" name="直線コネクタ 260"/>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62" name="テキスト ボックス 261"/>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63" name="【公営住宅】&#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123825</xdr:rowOff>
    </xdr:from>
    <xdr:to>
      <xdr:col>15</xdr:col>
      <xdr:colOff>180975</xdr:colOff>
      <xdr:row>85</xdr:row>
      <xdr:rowOff>142875</xdr:rowOff>
    </xdr:to>
    <xdr:cxnSp macro="">
      <xdr:nvCxnSpPr>
        <xdr:cNvPr id="264" name="直線コネクタ 263"/>
        <xdr:cNvCxnSpPr/>
      </xdr:nvCxnSpPr>
      <xdr:spPr>
        <a:xfrm flipV="1">
          <a:off x="9191625" y="1332547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152400</xdr:rowOff>
    </xdr:from>
    <xdr:ext cx="466725" cy="257175"/>
    <xdr:sp macro="" textlink="">
      <xdr:nvSpPr>
        <xdr:cNvPr id="265" name="【公営住宅】&#10;一人当たり面積最小値テキスト"/>
        <xdr:cNvSpPr txBox="1"/>
      </xdr:nvSpPr>
      <xdr:spPr>
        <a:xfrm>
          <a:off x="9277350" y="14725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95250</xdr:colOff>
      <xdr:row>85</xdr:row>
      <xdr:rowOff>142875</xdr:rowOff>
    </xdr:from>
    <xdr:to>
      <xdr:col>15</xdr:col>
      <xdr:colOff>266700</xdr:colOff>
      <xdr:row>85</xdr:row>
      <xdr:rowOff>142875</xdr:rowOff>
    </xdr:to>
    <xdr:cxnSp macro="">
      <xdr:nvCxnSpPr>
        <xdr:cNvPr id="266" name="直線コネクタ 265"/>
        <xdr:cNvCxnSpPr/>
      </xdr:nvCxnSpPr>
      <xdr:spPr>
        <a:xfrm>
          <a:off x="9105900" y="14716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76200</xdr:rowOff>
    </xdr:from>
    <xdr:ext cx="466725" cy="257175"/>
    <xdr:sp macro="" textlink="">
      <xdr:nvSpPr>
        <xdr:cNvPr id="267" name="【公営住宅】&#10;一人当たり面積最大値テキスト"/>
        <xdr:cNvSpPr txBox="1"/>
      </xdr:nvSpPr>
      <xdr:spPr>
        <a:xfrm>
          <a:off x="9277350"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95250</xdr:colOff>
      <xdr:row>77</xdr:row>
      <xdr:rowOff>123825</xdr:rowOff>
    </xdr:from>
    <xdr:to>
      <xdr:col>15</xdr:col>
      <xdr:colOff>266700</xdr:colOff>
      <xdr:row>77</xdr:row>
      <xdr:rowOff>123825</xdr:rowOff>
    </xdr:to>
    <xdr:cxnSp macro="">
      <xdr:nvCxnSpPr>
        <xdr:cNvPr id="268" name="直線コネクタ 267"/>
        <xdr:cNvCxnSpPr/>
      </xdr:nvCxnSpPr>
      <xdr:spPr>
        <a:xfrm>
          <a:off x="9105900" y="13325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83</xdr:row>
      <xdr:rowOff>38100</xdr:rowOff>
    </xdr:from>
    <xdr:ext cx="466725" cy="257175"/>
    <xdr:sp macro="" textlink="">
      <xdr:nvSpPr>
        <xdr:cNvPr id="269" name="【公営住宅】&#10;一人当たり面積平均値テキスト"/>
        <xdr:cNvSpPr txBox="1"/>
      </xdr:nvSpPr>
      <xdr:spPr>
        <a:xfrm>
          <a:off x="9277350" y="1426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66675</xdr:rowOff>
    </xdr:from>
    <xdr:to>
      <xdr:col>15</xdr:col>
      <xdr:colOff>228600</xdr:colOff>
      <xdr:row>83</xdr:row>
      <xdr:rowOff>161925</xdr:rowOff>
    </xdr:to>
    <xdr:sp macro="" textlink="">
      <xdr:nvSpPr>
        <xdr:cNvPr id="270" name="フローチャート : 判断 269"/>
        <xdr:cNvSpPr/>
      </xdr:nvSpPr>
      <xdr:spPr>
        <a:xfrm>
          <a:off x="9144000" y="14297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83</xdr:row>
      <xdr:rowOff>19050</xdr:rowOff>
    </xdr:from>
    <xdr:to>
      <xdr:col>14</xdr:col>
      <xdr:colOff>76200</xdr:colOff>
      <xdr:row>83</xdr:row>
      <xdr:rowOff>123825</xdr:rowOff>
    </xdr:to>
    <xdr:sp macro="" textlink="">
      <xdr:nvSpPr>
        <xdr:cNvPr id="271" name="フローチャート : 判断 270"/>
        <xdr:cNvSpPr/>
      </xdr:nvSpPr>
      <xdr:spPr>
        <a:xfrm>
          <a:off x="8410575" y="14249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72" name="テキスト ボックス 271"/>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73" name="テキスト ボックス 272"/>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74" name="テキスト ボックス 273"/>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75" name="テキスト ボックス 274"/>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76" name="テキスト ボックス 275"/>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80</xdr:row>
      <xdr:rowOff>9525</xdr:rowOff>
    </xdr:from>
    <xdr:to>
      <xdr:col>15</xdr:col>
      <xdr:colOff>228600</xdr:colOff>
      <xdr:row>80</xdr:row>
      <xdr:rowOff>114300</xdr:rowOff>
    </xdr:to>
    <xdr:sp macro="" textlink="">
      <xdr:nvSpPr>
        <xdr:cNvPr id="277" name="円/楕円 276"/>
        <xdr:cNvSpPr/>
      </xdr:nvSpPr>
      <xdr:spPr>
        <a:xfrm>
          <a:off x="9144000" y="1372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79</xdr:row>
      <xdr:rowOff>28575</xdr:rowOff>
    </xdr:from>
    <xdr:ext cx="466725" cy="257175"/>
    <xdr:sp macro="" textlink="">
      <xdr:nvSpPr>
        <xdr:cNvPr id="278" name="【公営住宅】&#10;一人当たり面積該当値テキスト"/>
        <xdr:cNvSpPr txBox="1"/>
      </xdr:nvSpPr>
      <xdr:spPr>
        <a:xfrm>
          <a:off x="927735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13</xdr:col>
      <xdr:colOff>600075</xdr:colOff>
      <xdr:row>80</xdr:row>
      <xdr:rowOff>19050</xdr:rowOff>
    </xdr:from>
    <xdr:to>
      <xdr:col>14</xdr:col>
      <xdr:colOff>76200</xdr:colOff>
      <xdr:row>80</xdr:row>
      <xdr:rowOff>123825</xdr:rowOff>
    </xdr:to>
    <xdr:sp macro="" textlink="">
      <xdr:nvSpPr>
        <xdr:cNvPr id="279" name="円/楕円 278"/>
        <xdr:cNvSpPr/>
      </xdr:nvSpPr>
      <xdr:spPr>
        <a:xfrm>
          <a:off x="8410575" y="137350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57150</xdr:rowOff>
    </xdr:from>
    <xdr:to>
      <xdr:col>15</xdr:col>
      <xdr:colOff>180975</xdr:colOff>
      <xdr:row>80</xdr:row>
      <xdr:rowOff>76200</xdr:rowOff>
    </xdr:to>
    <xdr:cxnSp macro="">
      <xdr:nvCxnSpPr>
        <xdr:cNvPr id="280" name="直線コネクタ 279"/>
        <xdr:cNvCxnSpPr/>
      </xdr:nvCxnSpPr>
      <xdr:spPr>
        <a:xfrm flipV="1">
          <a:off x="8439150" y="137731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83</xdr:row>
      <xdr:rowOff>114300</xdr:rowOff>
    </xdr:from>
    <xdr:ext cx="466725" cy="257175"/>
    <xdr:sp macro="" textlink="">
      <xdr:nvSpPr>
        <xdr:cNvPr id="281" name="n_1aveValue【公営住宅】&#10;一人当たり面積"/>
        <xdr:cNvSpPr txBox="1"/>
      </xdr:nvSpPr>
      <xdr:spPr>
        <a:xfrm>
          <a:off x="8277225" y="14344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466725</xdr:colOff>
      <xdr:row>78</xdr:row>
      <xdr:rowOff>142875</xdr:rowOff>
    </xdr:from>
    <xdr:ext cx="466725" cy="257175"/>
    <xdr:sp macro="" textlink="">
      <xdr:nvSpPr>
        <xdr:cNvPr id="282" name="n_1mainValue【公営住宅】&#10;一人当たり面積"/>
        <xdr:cNvSpPr txBox="1"/>
      </xdr:nvSpPr>
      <xdr:spPr>
        <a:xfrm>
          <a:off x="827722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83" name="正方形/長方形 282"/>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84" name="正方形/長方形 283"/>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85" name="正方形/長方形 284"/>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86" name="正方形/長方形 285"/>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87" name="正方形/長方形 286"/>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88" name="正方形/長方形 287"/>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89" name="正方形/長方形 288"/>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90" name="正方形/長方形 289"/>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91" name="テキスト ボックス 290"/>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92" name="直線コネクタ 291"/>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110</xdr:row>
      <xdr:rowOff>47625</xdr:rowOff>
    </xdr:from>
    <xdr:ext cx="400050" cy="257175"/>
    <xdr:sp macro="" textlink="">
      <xdr:nvSpPr>
        <xdr:cNvPr id="293" name="テキスト ボックス 292"/>
        <xdr:cNvSpPr txBox="1"/>
      </xdr:nvSpPr>
      <xdr:spPr>
        <a:xfrm>
          <a:off x="361950"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600075</xdr:colOff>
      <xdr:row>108</xdr:row>
      <xdr:rowOff>152400</xdr:rowOff>
    </xdr:to>
    <xdr:cxnSp macro="">
      <xdr:nvCxnSpPr>
        <xdr:cNvPr id="294" name="直線コネクタ 293"/>
        <xdr:cNvCxnSpPr/>
      </xdr:nvCxnSpPr>
      <xdr:spPr>
        <a:xfrm>
          <a:off x="676275" y="1866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295" name="テキスト ボックス 294"/>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600075</xdr:colOff>
      <xdr:row>106</xdr:row>
      <xdr:rowOff>114300</xdr:rowOff>
    </xdr:to>
    <xdr:cxnSp macro="">
      <xdr:nvCxnSpPr>
        <xdr:cNvPr id="296" name="直線コネクタ 295"/>
        <xdr:cNvCxnSpPr/>
      </xdr:nvCxnSpPr>
      <xdr:spPr>
        <a:xfrm>
          <a:off x="676275" y="1828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297" name="テキスト ボックス 296"/>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600075</xdr:colOff>
      <xdr:row>104</xdr:row>
      <xdr:rowOff>76200</xdr:rowOff>
    </xdr:to>
    <xdr:cxnSp macro="">
      <xdr:nvCxnSpPr>
        <xdr:cNvPr id="298" name="直線コネクタ 297"/>
        <xdr:cNvCxnSpPr/>
      </xdr:nvCxnSpPr>
      <xdr:spPr>
        <a:xfrm>
          <a:off x="676275" y="1790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299" name="テキスト ボックス 298"/>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600075</xdr:colOff>
      <xdr:row>102</xdr:row>
      <xdr:rowOff>38100</xdr:rowOff>
    </xdr:to>
    <xdr:cxnSp macro="">
      <xdr:nvCxnSpPr>
        <xdr:cNvPr id="300" name="直線コネクタ 299"/>
        <xdr:cNvCxnSpPr/>
      </xdr:nvCxnSpPr>
      <xdr:spPr>
        <a:xfrm>
          <a:off x="676275" y="1752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301" name="テキスト ボックス 300"/>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600075</xdr:colOff>
      <xdr:row>100</xdr:row>
      <xdr:rowOff>0</xdr:rowOff>
    </xdr:to>
    <xdr:cxnSp macro="">
      <xdr:nvCxnSpPr>
        <xdr:cNvPr id="302" name="直線コネクタ 301"/>
        <xdr:cNvCxnSpPr/>
      </xdr:nvCxnSpPr>
      <xdr:spPr>
        <a:xfrm>
          <a:off x="676275" y="1714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99</xdr:row>
      <xdr:rowOff>28575</xdr:rowOff>
    </xdr:from>
    <xdr:ext cx="400050" cy="257175"/>
    <xdr:sp macro="" textlink="">
      <xdr:nvSpPr>
        <xdr:cNvPr id="303" name="テキスト ボックス 302"/>
        <xdr:cNvSpPr txBox="1"/>
      </xdr:nvSpPr>
      <xdr:spPr>
        <a:xfrm>
          <a:off x="361950" y="1700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304" name="直線コネクタ 303"/>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96</xdr:row>
      <xdr:rowOff>161925</xdr:rowOff>
    </xdr:from>
    <xdr:ext cx="400050" cy="257175"/>
    <xdr:sp macro="" textlink="">
      <xdr:nvSpPr>
        <xdr:cNvPr id="305" name="テキスト ボックス 304"/>
        <xdr:cNvSpPr txBox="1"/>
      </xdr:nvSpPr>
      <xdr:spPr>
        <a:xfrm>
          <a:off x="361950" y="1662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306" name="【港湾・漁港】&#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99</xdr:row>
      <xdr:rowOff>57150</xdr:rowOff>
    </xdr:from>
    <xdr:to>
      <xdr:col>6</xdr:col>
      <xdr:colOff>514350</xdr:colOff>
      <xdr:row>109</xdr:row>
      <xdr:rowOff>28575</xdr:rowOff>
    </xdr:to>
    <xdr:cxnSp macro="">
      <xdr:nvCxnSpPr>
        <xdr:cNvPr id="307" name="直線コネクタ 306"/>
        <xdr:cNvCxnSpPr/>
      </xdr:nvCxnSpPr>
      <xdr:spPr>
        <a:xfrm flipV="1">
          <a:off x="4124325" y="17030700"/>
          <a:ext cx="0" cy="1685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28575</xdr:rowOff>
    </xdr:from>
    <xdr:ext cx="409575" cy="257175"/>
    <xdr:sp macro="" textlink="">
      <xdr:nvSpPr>
        <xdr:cNvPr id="308" name="【港湾・漁港】&#10;有形固定資産減価償却率最小値テキスト"/>
        <xdr:cNvSpPr txBox="1"/>
      </xdr:nvSpPr>
      <xdr:spPr>
        <a:xfrm>
          <a:off x="4210050" y="18716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419100</xdr:colOff>
      <xdr:row>109</xdr:row>
      <xdr:rowOff>28575</xdr:rowOff>
    </xdr:from>
    <xdr:to>
      <xdr:col>6</xdr:col>
      <xdr:colOff>600075</xdr:colOff>
      <xdr:row>109</xdr:row>
      <xdr:rowOff>28575</xdr:rowOff>
    </xdr:to>
    <xdr:cxnSp macro="">
      <xdr:nvCxnSpPr>
        <xdr:cNvPr id="309" name="直線コネクタ 308"/>
        <xdr:cNvCxnSpPr/>
      </xdr:nvCxnSpPr>
      <xdr:spPr>
        <a:xfrm>
          <a:off x="4029075" y="1871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0</xdr:rowOff>
    </xdr:from>
    <xdr:ext cx="409575" cy="257175"/>
    <xdr:sp macro="" textlink="">
      <xdr:nvSpPr>
        <xdr:cNvPr id="310" name="【港湾・漁港】&#10;有形固定資産減価償却率最大値テキスト"/>
        <xdr:cNvSpPr txBox="1"/>
      </xdr:nvSpPr>
      <xdr:spPr>
        <a:xfrm>
          <a:off x="4210050" y="16802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419100</xdr:colOff>
      <xdr:row>99</xdr:row>
      <xdr:rowOff>57150</xdr:rowOff>
    </xdr:from>
    <xdr:to>
      <xdr:col>6</xdr:col>
      <xdr:colOff>600075</xdr:colOff>
      <xdr:row>99</xdr:row>
      <xdr:rowOff>57150</xdr:rowOff>
    </xdr:to>
    <xdr:cxnSp macro="">
      <xdr:nvCxnSpPr>
        <xdr:cNvPr id="311" name="直線コネクタ 310"/>
        <xdr:cNvCxnSpPr/>
      </xdr:nvCxnSpPr>
      <xdr:spPr>
        <a:xfrm>
          <a:off x="4029075" y="17030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0</xdr:rowOff>
    </xdr:from>
    <xdr:ext cx="409575" cy="257175"/>
    <xdr:sp macro="" textlink="">
      <xdr:nvSpPr>
        <xdr:cNvPr id="312" name="【港湾・漁港】&#10;有形固定資産減価償却率平均値テキスト"/>
        <xdr:cNvSpPr txBox="1"/>
      </xdr:nvSpPr>
      <xdr:spPr>
        <a:xfrm>
          <a:off x="4210050" y="1783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457200</xdr:colOff>
      <xdr:row>104</xdr:row>
      <xdr:rowOff>19050</xdr:rowOff>
    </xdr:from>
    <xdr:to>
      <xdr:col>6</xdr:col>
      <xdr:colOff>561975</xdr:colOff>
      <xdr:row>104</xdr:row>
      <xdr:rowOff>123825</xdr:rowOff>
    </xdr:to>
    <xdr:sp macro="" textlink="">
      <xdr:nvSpPr>
        <xdr:cNvPr id="313" name="フローチャート : 判断 312"/>
        <xdr:cNvSpPr/>
      </xdr:nvSpPr>
      <xdr:spPr>
        <a:xfrm>
          <a:off x="4067175" y="1784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102</xdr:row>
      <xdr:rowOff>66675</xdr:rowOff>
    </xdr:from>
    <xdr:to>
      <xdr:col>5</xdr:col>
      <xdr:colOff>409575</xdr:colOff>
      <xdr:row>102</xdr:row>
      <xdr:rowOff>161925</xdr:rowOff>
    </xdr:to>
    <xdr:sp macro="" textlink="">
      <xdr:nvSpPr>
        <xdr:cNvPr id="314" name="フローチャート : 判断 313"/>
        <xdr:cNvSpPr/>
      </xdr:nvSpPr>
      <xdr:spPr>
        <a:xfrm>
          <a:off x="3314700" y="17554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315" name="テキスト ボックス 314"/>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16" name="テキスト ボックス 315"/>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17" name="テキスト ボックス 316"/>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18" name="テキスト ボックス 317"/>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19" name="テキスト ボックス 318"/>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99</xdr:row>
      <xdr:rowOff>9525</xdr:rowOff>
    </xdr:from>
    <xdr:to>
      <xdr:col>6</xdr:col>
      <xdr:colOff>561975</xdr:colOff>
      <xdr:row>99</xdr:row>
      <xdr:rowOff>104775</xdr:rowOff>
    </xdr:to>
    <xdr:sp macro="" textlink="">
      <xdr:nvSpPr>
        <xdr:cNvPr id="320" name="円/楕円 319"/>
        <xdr:cNvSpPr/>
      </xdr:nvSpPr>
      <xdr:spPr>
        <a:xfrm>
          <a:off x="4067175" y="1698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98</xdr:row>
      <xdr:rowOff>133350</xdr:rowOff>
    </xdr:from>
    <xdr:ext cx="409575" cy="257175"/>
    <xdr:sp macro="" textlink="">
      <xdr:nvSpPr>
        <xdr:cNvPr id="321" name="【港湾・漁港】&#10;有形固定資産減価償却率該当値テキスト"/>
        <xdr:cNvSpPr txBox="1"/>
      </xdr:nvSpPr>
      <xdr:spPr>
        <a:xfrm>
          <a:off x="4210050" y="16935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5</xdr:col>
      <xdr:colOff>304800</xdr:colOff>
      <xdr:row>99</xdr:row>
      <xdr:rowOff>85725</xdr:rowOff>
    </xdr:from>
    <xdr:to>
      <xdr:col>5</xdr:col>
      <xdr:colOff>409575</xdr:colOff>
      <xdr:row>100</xdr:row>
      <xdr:rowOff>9525</xdr:rowOff>
    </xdr:to>
    <xdr:sp macro="" textlink="">
      <xdr:nvSpPr>
        <xdr:cNvPr id="322" name="円/楕円 321"/>
        <xdr:cNvSpPr/>
      </xdr:nvSpPr>
      <xdr:spPr>
        <a:xfrm>
          <a:off x="3314700" y="17059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99</xdr:row>
      <xdr:rowOff>57150</xdr:rowOff>
    </xdr:from>
    <xdr:to>
      <xdr:col>6</xdr:col>
      <xdr:colOff>514350</xdr:colOff>
      <xdr:row>99</xdr:row>
      <xdr:rowOff>133350</xdr:rowOff>
    </xdr:to>
    <xdr:cxnSp macro="">
      <xdr:nvCxnSpPr>
        <xdr:cNvPr id="323" name="直線コネクタ 322"/>
        <xdr:cNvCxnSpPr/>
      </xdr:nvCxnSpPr>
      <xdr:spPr>
        <a:xfrm flipV="1">
          <a:off x="3371850" y="1703070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102</xdr:row>
      <xdr:rowOff>152400</xdr:rowOff>
    </xdr:from>
    <xdr:ext cx="409575" cy="257175"/>
    <xdr:sp macro="" textlink="">
      <xdr:nvSpPr>
        <xdr:cNvPr id="324" name="n_1aveValue【港湾・漁港】&#10;有形固定資産減価償却率"/>
        <xdr:cNvSpPr txBox="1"/>
      </xdr:nvSpPr>
      <xdr:spPr>
        <a:xfrm>
          <a:off x="3152775" y="1764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142875</xdr:colOff>
      <xdr:row>98</xdr:row>
      <xdr:rowOff>28575</xdr:rowOff>
    </xdr:from>
    <xdr:ext cx="409575" cy="257175"/>
    <xdr:sp macro="" textlink="">
      <xdr:nvSpPr>
        <xdr:cNvPr id="325" name="n_1mainValue【港湾・漁港】&#10;有形固定資産減価償却率"/>
        <xdr:cNvSpPr txBox="1"/>
      </xdr:nvSpPr>
      <xdr:spPr>
        <a:xfrm>
          <a:off x="3152775" y="16830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26" name="正方形/長方形 325"/>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27" name="正方形/長方形 326"/>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28" name="正方形/長方形 327"/>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29" name="正方形/長方形 328"/>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30" name="正方形/長方形 329"/>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31" name="正方形/長方形 330"/>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32" name="正方形/長方形 331"/>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33" name="正方形/長方形 332"/>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34" name="テキスト ボックス 333"/>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35" name="直線コネクタ 334"/>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36" name="直線コネクタ 335"/>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107</xdr:row>
      <xdr:rowOff>104775</xdr:rowOff>
    </xdr:from>
    <xdr:ext cx="247650" cy="257175"/>
    <xdr:sp macro="" textlink="">
      <xdr:nvSpPr>
        <xdr:cNvPr id="337" name="テキスト ボックス 336"/>
        <xdr:cNvSpPr txBox="1"/>
      </xdr:nvSpPr>
      <xdr:spPr>
        <a:xfrm>
          <a:off x="5581650" y="1844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38" name="直線コネクタ 337"/>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104</xdr:row>
      <xdr:rowOff>161925</xdr:rowOff>
    </xdr:from>
    <xdr:ext cx="600075" cy="257175"/>
    <xdr:sp macro="" textlink="">
      <xdr:nvSpPr>
        <xdr:cNvPr id="339" name="テキスト ボックス 338"/>
        <xdr:cNvSpPr txBox="1"/>
      </xdr:nvSpPr>
      <xdr:spPr>
        <a:xfrm>
          <a:off x="5324475" y="1799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40" name="直線コネクタ 339"/>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102</xdr:row>
      <xdr:rowOff>47625</xdr:rowOff>
    </xdr:from>
    <xdr:ext cx="600075" cy="257175"/>
    <xdr:sp macro="" textlink="">
      <xdr:nvSpPr>
        <xdr:cNvPr id="341" name="テキスト ボックス 340"/>
        <xdr:cNvSpPr txBox="1"/>
      </xdr:nvSpPr>
      <xdr:spPr>
        <a:xfrm>
          <a:off x="5324475" y="1753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42" name="直線コネクタ 341"/>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99</xdr:row>
      <xdr:rowOff>104775</xdr:rowOff>
    </xdr:from>
    <xdr:ext cx="600075" cy="257175"/>
    <xdr:sp macro="" textlink="">
      <xdr:nvSpPr>
        <xdr:cNvPr id="343" name="テキスト ボックス 342"/>
        <xdr:cNvSpPr txBox="1"/>
      </xdr:nvSpPr>
      <xdr:spPr>
        <a:xfrm>
          <a:off x="5324475" y="1707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44" name="直線コネクタ 343"/>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161925</xdr:rowOff>
    </xdr:from>
    <xdr:ext cx="600075" cy="257175"/>
    <xdr:sp macro="" textlink="">
      <xdr:nvSpPr>
        <xdr:cNvPr id="345" name="テキスト ボックス 344"/>
        <xdr:cNvSpPr txBox="1"/>
      </xdr:nvSpPr>
      <xdr:spPr>
        <a:xfrm>
          <a:off x="5324475" y="1662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46" name="【港湾・漁港】&#10;一人当たり有形固定資産（償却資産）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114300</xdr:rowOff>
    </xdr:from>
    <xdr:to>
      <xdr:col>15</xdr:col>
      <xdr:colOff>180975</xdr:colOff>
      <xdr:row>108</xdr:row>
      <xdr:rowOff>76200</xdr:rowOff>
    </xdr:to>
    <xdr:cxnSp macro="">
      <xdr:nvCxnSpPr>
        <xdr:cNvPr id="347" name="直線コネクタ 346"/>
        <xdr:cNvCxnSpPr/>
      </xdr:nvCxnSpPr>
      <xdr:spPr>
        <a:xfrm flipV="1">
          <a:off x="9191625" y="174307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108</xdr:row>
      <xdr:rowOff>76200</xdr:rowOff>
    </xdr:from>
    <xdr:ext cx="381000" cy="257175"/>
    <xdr:sp macro="" textlink="">
      <xdr:nvSpPr>
        <xdr:cNvPr id="348" name="【港湾・漁港】&#10;一人当たり有形固定資産（償却資産）額最小値テキスト"/>
        <xdr:cNvSpPr txBox="1"/>
      </xdr:nvSpPr>
      <xdr:spPr>
        <a:xfrm>
          <a:off x="9277350" y="18592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95250</xdr:colOff>
      <xdr:row>108</xdr:row>
      <xdr:rowOff>76200</xdr:rowOff>
    </xdr:from>
    <xdr:to>
      <xdr:col>15</xdr:col>
      <xdr:colOff>266700</xdr:colOff>
      <xdr:row>108</xdr:row>
      <xdr:rowOff>76200</xdr:rowOff>
    </xdr:to>
    <xdr:cxnSp macro="">
      <xdr:nvCxnSpPr>
        <xdr:cNvPr id="349" name="直線コネクタ 348"/>
        <xdr:cNvCxnSpPr/>
      </xdr:nvCxnSpPr>
      <xdr:spPr>
        <a:xfrm>
          <a:off x="9105900" y="18592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100</xdr:row>
      <xdr:rowOff>57150</xdr:rowOff>
    </xdr:from>
    <xdr:ext cx="600075" cy="257175"/>
    <xdr:sp macro="" textlink="">
      <xdr:nvSpPr>
        <xdr:cNvPr id="350" name="【港湾・漁港】&#10;一人当たり有形固定資産（償却資産）額最大値テキスト"/>
        <xdr:cNvSpPr txBox="1"/>
      </xdr:nvSpPr>
      <xdr:spPr>
        <a:xfrm>
          <a:off x="9277350" y="17202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95250</xdr:colOff>
      <xdr:row>101</xdr:row>
      <xdr:rowOff>114300</xdr:rowOff>
    </xdr:from>
    <xdr:to>
      <xdr:col>15</xdr:col>
      <xdr:colOff>266700</xdr:colOff>
      <xdr:row>101</xdr:row>
      <xdr:rowOff>114300</xdr:rowOff>
    </xdr:to>
    <xdr:cxnSp macro="">
      <xdr:nvCxnSpPr>
        <xdr:cNvPr id="351" name="直線コネクタ 350"/>
        <xdr:cNvCxnSpPr/>
      </xdr:nvCxnSpPr>
      <xdr:spPr>
        <a:xfrm>
          <a:off x="9105900" y="17430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133350</xdr:rowOff>
    </xdr:from>
    <xdr:ext cx="533400" cy="257175"/>
    <xdr:sp macro="" textlink="">
      <xdr:nvSpPr>
        <xdr:cNvPr id="352" name="【港湾・漁港】&#10;一人当たり有形固定資産（償却資産）額平均値テキスト"/>
        <xdr:cNvSpPr txBox="1"/>
      </xdr:nvSpPr>
      <xdr:spPr>
        <a:xfrm>
          <a:off x="9277350" y="1796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133350</xdr:colOff>
      <xdr:row>105</xdr:row>
      <xdr:rowOff>114300</xdr:rowOff>
    </xdr:from>
    <xdr:to>
      <xdr:col>15</xdr:col>
      <xdr:colOff>228600</xdr:colOff>
      <xdr:row>106</xdr:row>
      <xdr:rowOff>38100</xdr:rowOff>
    </xdr:to>
    <xdr:sp macro="" textlink="">
      <xdr:nvSpPr>
        <xdr:cNvPr id="353" name="フローチャート : 判断 352"/>
        <xdr:cNvSpPr/>
      </xdr:nvSpPr>
      <xdr:spPr>
        <a:xfrm>
          <a:off x="9144000" y="18116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106</xdr:row>
      <xdr:rowOff>0</xdr:rowOff>
    </xdr:from>
    <xdr:to>
      <xdr:col>14</xdr:col>
      <xdr:colOff>76200</xdr:colOff>
      <xdr:row>106</xdr:row>
      <xdr:rowOff>104775</xdr:rowOff>
    </xdr:to>
    <xdr:sp macro="" textlink="">
      <xdr:nvSpPr>
        <xdr:cNvPr id="354" name="フローチャート : 判断 353"/>
        <xdr:cNvSpPr/>
      </xdr:nvSpPr>
      <xdr:spPr>
        <a:xfrm>
          <a:off x="8410575" y="181737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111</xdr:row>
      <xdr:rowOff>19050</xdr:rowOff>
    </xdr:from>
    <xdr:ext cx="752475" cy="257175"/>
    <xdr:sp macro="" textlink="">
      <xdr:nvSpPr>
        <xdr:cNvPr id="355" name="テキスト ボックス 354"/>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56" name="テキスト ボックス 355"/>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57" name="テキスト ボックス 356"/>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58" name="テキスト ボックス 357"/>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59" name="テキスト ボックス 358"/>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107</xdr:row>
      <xdr:rowOff>38100</xdr:rowOff>
    </xdr:from>
    <xdr:to>
      <xdr:col>15</xdr:col>
      <xdr:colOff>228600</xdr:colOff>
      <xdr:row>107</xdr:row>
      <xdr:rowOff>142875</xdr:rowOff>
    </xdr:to>
    <xdr:sp macro="" textlink="">
      <xdr:nvSpPr>
        <xdr:cNvPr id="360" name="円/楕円 359"/>
        <xdr:cNvSpPr/>
      </xdr:nvSpPr>
      <xdr:spPr>
        <a:xfrm>
          <a:off x="9144000" y="18383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107</xdr:row>
      <xdr:rowOff>19050</xdr:rowOff>
    </xdr:from>
    <xdr:ext cx="533400" cy="257175"/>
    <xdr:sp macro="" textlink="">
      <xdr:nvSpPr>
        <xdr:cNvPr id="361" name="【港湾・漁港】&#10;一人当たり有形固定資産（償却資産）額該当値テキスト"/>
        <xdr:cNvSpPr txBox="1"/>
      </xdr:nvSpPr>
      <xdr:spPr>
        <a:xfrm>
          <a:off x="9277350" y="18364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34,287</a:t>
          </a:r>
          <a:endParaRPr kumimoji="1" lang="ja-JP" altLang="en-US" sz="1000" b="1">
            <a:solidFill>
              <a:srgbClr val="FF0000"/>
            </a:solidFill>
            <a:latin typeface="ＭＳ Ｐゴシック"/>
          </a:endParaRPr>
        </a:p>
      </xdr:txBody>
    </xdr:sp>
    <xdr:clientData/>
  </xdr:oneCellAnchor>
  <xdr:twoCellAnchor>
    <xdr:from>
      <xdr:col>13</xdr:col>
      <xdr:colOff>600075</xdr:colOff>
      <xdr:row>107</xdr:row>
      <xdr:rowOff>38100</xdr:rowOff>
    </xdr:from>
    <xdr:to>
      <xdr:col>14</xdr:col>
      <xdr:colOff>76200</xdr:colOff>
      <xdr:row>107</xdr:row>
      <xdr:rowOff>142875</xdr:rowOff>
    </xdr:to>
    <xdr:sp macro="" textlink="">
      <xdr:nvSpPr>
        <xdr:cNvPr id="362" name="円/楕円 361"/>
        <xdr:cNvSpPr/>
      </xdr:nvSpPr>
      <xdr:spPr>
        <a:xfrm>
          <a:off x="8410575" y="183832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95250</xdr:rowOff>
    </xdr:from>
    <xdr:to>
      <xdr:col>15</xdr:col>
      <xdr:colOff>180975</xdr:colOff>
      <xdr:row>107</xdr:row>
      <xdr:rowOff>95250</xdr:rowOff>
    </xdr:to>
    <xdr:cxnSp macro="">
      <xdr:nvCxnSpPr>
        <xdr:cNvPr id="363" name="直線コネクタ 362"/>
        <xdr:cNvCxnSpPr/>
      </xdr:nvCxnSpPr>
      <xdr:spPr>
        <a:xfrm flipV="1">
          <a:off x="8439150" y="184404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438150</xdr:colOff>
      <xdr:row>104</xdr:row>
      <xdr:rowOff>123825</xdr:rowOff>
    </xdr:from>
    <xdr:ext cx="533400" cy="257175"/>
    <xdr:sp macro="" textlink="">
      <xdr:nvSpPr>
        <xdr:cNvPr id="364" name="n_1aveValue【港湾・漁港】&#10;一人当たり有形固定資産（償却資産）額"/>
        <xdr:cNvSpPr txBox="1"/>
      </xdr:nvSpPr>
      <xdr:spPr>
        <a:xfrm>
          <a:off x="8248650" y="17954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438150</xdr:colOff>
      <xdr:row>107</xdr:row>
      <xdr:rowOff>133350</xdr:rowOff>
    </xdr:from>
    <xdr:ext cx="533400" cy="257175"/>
    <xdr:sp macro="" textlink="">
      <xdr:nvSpPr>
        <xdr:cNvPr id="365" name="n_1mainValue【港湾・漁港】&#10;一人当たり有形固定資産（償却資産）額"/>
        <xdr:cNvSpPr txBox="1"/>
      </xdr:nvSpPr>
      <xdr:spPr>
        <a:xfrm>
          <a:off x="8248650" y="18478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66" name="正方形/長方形 365"/>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67" name="正方形/長方形 366"/>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68" name="正方形/長方形 367"/>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69" name="正方形/長方形 368"/>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70" name="正方形/長方形 369"/>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71" name="正方形/長方形 370"/>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72" name="正方形/長方形 371"/>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73" name="正方形/長方形 372"/>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74" name="テキスト ボックス 373"/>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375" name="直線コネクタ 374"/>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76" name="テキスト ボックス 375"/>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600075</xdr:colOff>
      <xdr:row>41</xdr:row>
      <xdr:rowOff>133350</xdr:rowOff>
    </xdr:to>
    <xdr:cxnSp macro="">
      <xdr:nvCxnSpPr>
        <xdr:cNvPr id="377" name="直線コネクタ 376"/>
        <xdr:cNvCxnSpPr/>
      </xdr:nvCxnSpPr>
      <xdr:spPr>
        <a:xfrm>
          <a:off x="10906125" y="716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78" name="テキスト ボックス 377"/>
        <xdr:cNvSpPr txBox="1"/>
      </xdr:nvSpPr>
      <xdr:spPr>
        <a:xfrm>
          <a:off x="10582275"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600075</xdr:colOff>
      <xdr:row>39</xdr:row>
      <xdr:rowOff>19050</xdr:rowOff>
    </xdr:to>
    <xdr:cxnSp macro="">
      <xdr:nvCxnSpPr>
        <xdr:cNvPr id="379" name="直線コネクタ 378"/>
        <xdr:cNvCxnSpPr/>
      </xdr:nvCxnSpPr>
      <xdr:spPr>
        <a:xfrm>
          <a:off x="10906125" y="670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80" name="テキスト ボックス 379"/>
        <xdr:cNvSpPr txBox="1"/>
      </xdr:nvSpPr>
      <xdr:spPr>
        <a:xfrm>
          <a:off x="10582275"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600075</xdr:colOff>
      <xdr:row>36</xdr:row>
      <xdr:rowOff>76200</xdr:rowOff>
    </xdr:to>
    <xdr:cxnSp macro="">
      <xdr:nvCxnSpPr>
        <xdr:cNvPr id="381" name="直線コネクタ 380"/>
        <xdr:cNvCxnSpPr/>
      </xdr:nvCxnSpPr>
      <xdr:spPr>
        <a:xfrm>
          <a:off x="10906125" y="624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82" name="テキスト ボックス 381"/>
        <xdr:cNvSpPr txBox="1"/>
      </xdr:nvSpPr>
      <xdr:spPr>
        <a:xfrm>
          <a:off x="10582275"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600075</xdr:colOff>
      <xdr:row>33</xdr:row>
      <xdr:rowOff>133350</xdr:rowOff>
    </xdr:to>
    <xdr:cxnSp macro="">
      <xdr:nvCxnSpPr>
        <xdr:cNvPr id="383" name="直線コネクタ 382"/>
        <xdr:cNvCxnSpPr/>
      </xdr:nvCxnSpPr>
      <xdr:spPr>
        <a:xfrm>
          <a:off x="10906125" y="579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84" name="テキスト ボックス 383"/>
        <xdr:cNvSpPr txBox="1"/>
      </xdr:nvSpPr>
      <xdr:spPr>
        <a:xfrm>
          <a:off x="10582275"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85" name="直線コネクタ 384"/>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86" name="テキスト ボックス 385"/>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87"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104775</xdr:rowOff>
    </xdr:from>
    <xdr:to>
      <xdr:col>23</xdr:col>
      <xdr:colOff>514350</xdr:colOff>
      <xdr:row>41</xdr:row>
      <xdr:rowOff>104775</xdr:rowOff>
    </xdr:to>
    <xdr:cxnSp macro="">
      <xdr:nvCxnSpPr>
        <xdr:cNvPr id="388" name="直線コネクタ 387"/>
        <xdr:cNvCxnSpPr/>
      </xdr:nvCxnSpPr>
      <xdr:spPr>
        <a:xfrm flipV="1">
          <a:off x="14344650" y="57626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104775</xdr:rowOff>
    </xdr:from>
    <xdr:ext cx="400050" cy="257175"/>
    <xdr:sp macro="" textlink="">
      <xdr:nvSpPr>
        <xdr:cNvPr id="389" name="【認定こども園・幼稚園・保育所】&#10;有形固定資産減価償却率最小値テキスト"/>
        <xdr:cNvSpPr txBox="1"/>
      </xdr:nvSpPr>
      <xdr:spPr>
        <a:xfrm>
          <a:off x="14430375" y="71342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104775</xdr:rowOff>
    </xdr:from>
    <xdr:to>
      <xdr:col>23</xdr:col>
      <xdr:colOff>600075</xdr:colOff>
      <xdr:row>41</xdr:row>
      <xdr:rowOff>104775</xdr:rowOff>
    </xdr:to>
    <xdr:cxnSp macro="">
      <xdr:nvCxnSpPr>
        <xdr:cNvPr id="390" name="直線コネクタ 389"/>
        <xdr:cNvCxnSpPr/>
      </xdr:nvCxnSpPr>
      <xdr:spPr>
        <a:xfrm>
          <a:off x="14258925"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57150</xdr:rowOff>
    </xdr:from>
    <xdr:ext cx="400050" cy="257175"/>
    <xdr:sp macro="" textlink="">
      <xdr:nvSpPr>
        <xdr:cNvPr id="391" name="【認定こども園・幼稚園・保育所】&#10;有形固定資産減価償却率最大値テキスト"/>
        <xdr:cNvSpPr txBox="1"/>
      </xdr:nvSpPr>
      <xdr:spPr>
        <a:xfrm>
          <a:off x="14430375" y="5543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104775</xdr:rowOff>
    </xdr:from>
    <xdr:to>
      <xdr:col>23</xdr:col>
      <xdr:colOff>600075</xdr:colOff>
      <xdr:row>33</xdr:row>
      <xdr:rowOff>104775</xdr:rowOff>
    </xdr:to>
    <xdr:cxnSp macro="">
      <xdr:nvCxnSpPr>
        <xdr:cNvPr id="392" name="直線コネクタ 391"/>
        <xdr:cNvCxnSpPr/>
      </xdr:nvCxnSpPr>
      <xdr:spPr>
        <a:xfrm>
          <a:off x="14258925" y="5762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35</xdr:row>
      <xdr:rowOff>123825</xdr:rowOff>
    </xdr:from>
    <xdr:ext cx="400050" cy="257175"/>
    <xdr:sp macro="" textlink="">
      <xdr:nvSpPr>
        <xdr:cNvPr id="393" name="【認定こども園・幼稚園・保育所】&#10;有形固定資産減価償却率平均値テキスト"/>
        <xdr:cNvSpPr txBox="1"/>
      </xdr:nvSpPr>
      <xdr:spPr>
        <a:xfrm>
          <a:off x="14430375" y="61245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95250</xdr:rowOff>
    </xdr:from>
    <xdr:to>
      <xdr:col>23</xdr:col>
      <xdr:colOff>571500</xdr:colOff>
      <xdr:row>37</xdr:row>
      <xdr:rowOff>28575</xdr:rowOff>
    </xdr:to>
    <xdr:sp macro="" textlink="">
      <xdr:nvSpPr>
        <xdr:cNvPr id="394" name="フローチャート : 判断 393"/>
        <xdr:cNvSpPr/>
      </xdr:nvSpPr>
      <xdr:spPr>
        <a:xfrm>
          <a:off x="142970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57150</xdr:rowOff>
    </xdr:from>
    <xdr:to>
      <xdr:col>22</xdr:col>
      <xdr:colOff>419100</xdr:colOff>
      <xdr:row>36</xdr:row>
      <xdr:rowOff>152400</xdr:rowOff>
    </xdr:to>
    <xdr:sp macro="" textlink="">
      <xdr:nvSpPr>
        <xdr:cNvPr id="395" name="フローチャート : 判断 394"/>
        <xdr:cNvSpPr/>
      </xdr:nvSpPr>
      <xdr:spPr>
        <a:xfrm>
          <a:off x="13544550"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96" name="テキスト ボックス 395"/>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97" name="テキスト ボックス 396"/>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398" name="テキスト ボックス 397"/>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99" name="テキスト ボックス 398"/>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400" name="テキスト ボックス 399"/>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85725</xdr:rowOff>
    </xdr:from>
    <xdr:to>
      <xdr:col>23</xdr:col>
      <xdr:colOff>571500</xdr:colOff>
      <xdr:row>38</xdr:row>
      <xdr:rowOff>19050</xdr:rowOff>
    </xdr:to>
    <xdr:sp macro="" textlink="">
      <xdr:nvSpPr>
        <xdr:cNvPr id="401" name="円/楕円 400"/>
        <xdr:cNvSpPr/>
      </xdr:nvSpPr>
      <xdr:spPr>
        <a:xfrm>
          <a:off x="14297025" y="642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37</xdr:row>
      <xdr:rowOff>66675</xdr:rowOff>
    </xdr:from>
    <xdr:ext cx="400050" cy="257175"/>
    <xdr:sp macro="" textlink="">
      <xdr:nvSpPr>
        <xdr:cNvPr id="402" name="【認定こども園・幼稚園・保育所】&#10;有形固定資産減価償却率該当値テキスト"/>
        <xdr:cNvSpPr txBox="1"/>
      </xdr:nvSpPr>
      <xdr:spPr>
        <a:xfrm>
          <a:off x="14430375" y="6410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76200</xdr:rowOff>
    </xdr:to>
    <xdr:sp macro="" textlink="">
      <xdr:nvSpPr>
        <xdr:cNvPr id="403" name="円/楕円 402"/>
        <xdr:cNvSpPr/>
      </xdr:nvSpPr>
      <xdr:spPr>
        <a:xfrm>
          <a:off x="1354455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37</xdr:row>
      <xdr:rowOff>133350</xdr:rowOff>
    </xdr:from>
    <xdr:to>
      <xdr:col>23</xdr:col>
      <xdr:colOff>514350</xdr:colOff>
      <xdr:row>38</xdr:row>
      <xdr:rowOff>19050</xdr:rowOff>
    </xdr:to>
    <xdr:cxnSp macro="">
      <xdr:nvCxnSpPr>
        <xdr:cNvPr id="404" name="直線コネクタ 403"/>
        <xdr:cNvCxnSpPr/>
      </xdr:nvCxnSpPr>
      <xdr:spPr>
        <a:xfrm flipV="1">
          <a:off x="13592175" y="64770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34</xdr:row>
      <xdr:rowOff>171450</xdr:rowOff>
    </xdr:from>
    <xdr:ext cx="409575" cy="257175"/>
    <xdr:sp macro="" textlink="">
      <xdr:nvSpPr>
        <xdr:cNvPr id="405" name="n_1aveValue【認定こども園・幼稚園・保育所】&#10;有形固定資産減価償却率"/>
        <xdr:cNvSpPr txBox="1"/>
      </xdr:nvSpPr>
      <xdr:spPr>
        <a:xfrm>
          <a:off x="13382625" y="6000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152400</xdr:colOff>
      <xdr:row>38</xdr:row>
      <xdr:rowOff>66675</xdr:rowOff>
    </xdr:from>
    <xdr:ext cx="409575" cy="257175"/>
    <xdr:sp macro="" textlink="">
      <xdr:nvSpPr>
        <xdr:cNvPr id="406" name="n_1mainValue【認定こども園・幼稚園・保育所】&#10;有形固定資産減価償却率"/>
        <xdr:cNvSpPr txBox="1"/>
      </xdr:nvSpPr>
      <xdr:spPr>
        <a:xfrm>
          <a:off x="13382625" y="6581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407" name="正方形/長方形 406"/>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408" name="正方形/長方形 407"/>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409" name="正方形/長方形 408"/>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410" name="正方形/長方形 409"/>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411" name="正方形/長方形 410"/>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412" name="正方形/長方形 411"/>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413" name="正方形/長方形 412"/>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4" name="正方形/長方形 413"/>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415" name="テキスト ボックス 414"/>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6" name="直線コネクタ 415"/>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7" name="直線コネクタ 416"/>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418" name="テキスト ボックス 417"/>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9" name="直線コネクタ 418"/>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420" name="テキスト ボックス 419"/>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1" name="直線コネクタ 420"/>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422" name="テキスト ボックス 421"/>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3" name="直線コネクタ 422"/>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424" name="テキスト ボックス 423"/>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5" name="直線コネクタ 424"/>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426" name="テキスト ボックス 425"/>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7" name="直線コネクタ 426"/>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428" name="テキスト ボックス 427"/>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9"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57150</xdr:rowOff>
    </xdr:from>
    <xdr:to>
      <xdr:col>32</xdr:col>
      <xdr:colOff>190500</xdr:colOff>
      <xdr:row>41</xdr:row>
      <xdr:rowOff>171450</xdr:rowOff>
    </xdr:to>
    <xdr:cxnSp macro="">
      <xdr:nvCxnSpPr>
        <xdr:cNvPr id="430" name="直線コネクタ 429"/>
        <xdr:cNvCxnSpPr/>
      </xdr:nvCxnSpPr>
      <xdr:spPr>
        <a:xfrm flipV="1">
          <a:off x="19421475" y="58864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0</xdr:rowOff>
    </xdr:from>
    <xdr:ext cx="466725" cy="257175"/>
    <xdr:sp macro="" textlink="">
      <xdr:nvSpPr>
        <xdr:cNvPr id="431" name="【認定こども園・幼稚園・保育所】&#10;一人当たり面積最小値テキスト"/>
        <xdr:cNvSpPr txBox="1"/>
      </xdr:nvSpPr>
      <xdr:spPr>
        <a:xfrm>
          <a:off x="19507200" y="720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41</xdr:row>
      <xdr:rowOff>171450</xdr:rowOff>
    </xdr:from>
    <xdr:to>
      <xdr:col>32</xdr:col>
      <xdr:colOff>276225</xdr:colOff>
      <xdr:row>41</xdr:row>
      <xdr:rowOff>171450</xdr:rowOff>
    </xdr:to>
    <xdr:cxnSp macro="">
      <xdr:nvCxnSpPr>
        <xdr:cNvPr id="432" name="直線コネクタ 431"/>
        <xdr:cNvCxnSpPr/>
      </xdr:nvCxnSpPr>
      <xdr:spPr>
        <a:xfrm>
          <a:off x="19326225" y="720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0</xdr:rowOff>
    </xdr:from>
    <xdr:ext cx="466725" cy="257175"/>
    <xdr:sp macro="" textlink="">
      <xdr:nvSpPr>
        <xdr:cNvPr id="433" name="【認定こども園・幼稚園・保育所】&#10;一人当たり面積最大値テキスト"/>
        <xdr:cNvSpPr txBox="1"/>
      </xdr:nvSpPr>
      <xdr:spPr>
        <a:xfrm>
          <a:off x="19507200" y="565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95250</xdr:colOff>
      <xdr:row>34</xdr:row>
      <xdr:rowOff>57150</xdr:rowOff>
    </xdr:from>
    <xdr:to>
      <xdr:col>32</xdr:col>
      <xdr:colOff>276225</xdr:colOff>
      <xdr:row>34</xdr:row>
      <xdr:rowOff>57150</xdr:rowOff>
    </xdr:to>
    <xdr:cxnSp macro="">
      <xdr:nvCxnSpPr>
        <xdr:cNvPr id="434" name="直線コネクタ 433"/>
        <xdr:cNvCxnSpPr/>
      </xdr:nvCxnSpPr>
      <xdr:spPr>
        <a:xfrm>
          <a:off x="19326225" y="588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38100</xdr:rowOff>
    </xdr:from>
    <xdr:ext cx="466725" cy="257175"/>
    <xdr:sp macro="" textlink="">
      <xdr:nvSpPr>
        <xdr:cNvPr id="435" name="【認定こども園・幼稚園・保育所】&#10;一人当たり面積平均値テキスト"/>
        <xdr:cNvSpPr txBox="1"/>
      </xdr:nvSpPr>
      <xdr:spPr>
        <a:xfrm>
          <a:off x="195072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436" name="フローチャート : 判断 435"/>
        <xdr:cNvSpPr/>
      </xdr:nvSpPr>
      <xdr:spPr>
        <a:xfrm>
          <a:off x="19364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38</xdr:row>
      <xdr:rowOff>123825</xdr:rowOff>
    </xdr:from>
    <xdr:to>
      <xdr:col>31</xdr:col>
      <xdr:colOff>85725</xdr:colOff>
      <xdr:row>39</xdr:row>
      <xdr:rowOff>57150</xdr:rowOff>
    </xdr:to>
    <xdr:sp macro="" textlink="">
      <xdr:nvSpPr>
        <xdr:cNvPr id="437" name="フローチャート : 判断 436"/>
        <xdr:cNvSpPr/>
      </xdr:nvSpPr>
      <xdr:spPr>
        <a:xfrm>
          <a:off x="18630900" y="6638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438" name="テキスト ボックス 437"/>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39" name="テキスト ボックス 438"/>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40" name="テキスト ボックス 439"/>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41" name="テキスト ボックス 440"/>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442" name="テキスト ボックス 441"/>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36</xdr:row>
      <xdr:rowOff>95250</xdr:rowOff>
    </xdr:from>
    <xdr:to>
      <xdr:col>32</xdr:col>
      <xdr:colOff>238125</xdr:colOff>
      <xdr:row>37</xdr:row>
      <xdr:rowOff>28575</xdr:rowOff>
    </xdr:to>
    <xdr:sp macro="" textlink="">
      <xdr:nvSpPr>
        <xdr:cNvPr id="443" name="円/楕円 442"/>
        <xdr:cNvSpPr/>
      </xdr:nvSpPr>
      <xdr:spPr>
        <a:xfrm>
          <a:off x="193643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123825</xdr:rowOff>
    </xdr:from>
    <xdr:ext cx="466725" cy="257175"/>
    <xdr:sp macro="" textlink="">
      <xdr:nvSpPr>
        <xdr:cNvPr id="444" name="【認定こども園・幼稚園・保育所】&#10;一人当たり面積該当値テキスト"/>
        <xdr:cNvSpPr txBox="1"/>
      </xdr:nvSpPr>
      <xdr:spPr>
        <a:xfrm>
          <a:off x="1950720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0.241</a:t>
          </a:r>
          <a:endParaRPr kumimoji="1" lang="ja-JP" altLang="en-US" sz="1000" b="1">
            <a:solidFill>
              <a:srgbClr val="FF0000"/>
            </a:solidFill>
            <a:latin typeface="ＭＳ Ｐゴシック"/>
          </a:endParaRPr>
        </a:p>
      </xdr:txBody>
    </xdr:sp>
    <xdr:clientData/>
  </xdr:oneCellAnchor>
  <xdr:twoCellAnchor>
    <xdr:from>
      <xdr:col>30</xdr:col>
      <xdr:colOff>600075</xdr:colOff>
      <xdr:row>36</xdr:row>
      <xdr:rowOff>104775</xdr:rowOff>
    </xdr:from>
    <xdr:to>
      <xdr:col>31</xdr:col>
      <xdr:colOff>85725</xdr:colOff>
      <xdr:row>37</xdr:row>
      <xdr:rowOff>38100</xdr:rowOff>
    </xdr:to>
    <xdr:sp macro="" textlink="">
      <xdr:nvSpPr>
        <xdr:cNvPr id="445" name="円/楕円 444"/>
        <xdr:cNvSpPr/>
      </xdr:nvSpPr>
      <xdr:spPr>
        <a:xfrm>
          <a:off x="18630900" y="62769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36</xdr:row>
      <xdr:rowOff>152400</xdr:rowOff>
    </xdr:from>
    <xdr:to>
      <xdr:col>32</xdr:col>
      <xdr:colOff>190500</xdr:colOff>
      <xdr:row>36</xdr:row>
      <xdr:rowOff>161925</xdr:rowOff>
    </xdr:to>
    <xdr:cxnSp macro="">
      <xdr:nvCxnSpPr>
        <xdr:cNvPr id="446" name="直線コネクタ 445"/>
        <xdr:cNvCxnSpPr/>
      </xdr:nvCxnSpPr>
      <xdr:spPr>
        <a:xfrm flipV="1">
          <a:off x="18669000" y="6324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39</xdr:row>
      <xdr:rowOff>47625</xdr:rowOff>
    </xdr:from>
    <xdr:ext cx="466725" cy="257175"/>
    <xdr:sp macro="" textlink="">
      <xdr:nvSpPr>
        <xdr:cNvPr id="447" name="n_1aveValue【認定こども園・幼稚園・保育所】&#10;一人当たり面積"/>
        <xdr:cNvSpPr txBox="1"/>
      </xdr:nvSpPr>
      <xdr:spPr>
        <a:xfrm>
          <a:off x="18507075" y="6734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476250</xdr:colOff>
      <xdr:row>35</xdr:row>
      <xdr:rowOff>57150</xdr:rowOff>
    </xdr:from>
    <xdr:ext cx="466725" cy="257175"/>
    <xdr:sp macro="" textlink="">
      <xdr:nvSpPr>
        <xdr:cNvPr id="448" name="n_1mainValue【認定こども園・幼稚園・保育所】&#10;一人当たり面積"/>
        <xdr:cNvSpPr txBox="1"/>
      </xdr:nvSpPr>
      <xdr:spPr>
        <a:xfrm>
          <a:off x="1850707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449" name="正方形/長方形 448"/>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50" name="正方形/長方形 449"/>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51" name="正方形/長方形 450"/>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452" name="正方形/長方形 451"/>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453" name="正方形/長方形 452"/>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54" name="正方形/長方形 453"/>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55" name="正方形/長方形 454"/>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456" name="正方形/長方形 455"/>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57" name="テキスト ボックス 456"/>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458" name="直線コネクタ 457"/>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459" name="テキスト ボックス 458"/>
        <xdr:cNvSpPr txBox="1"/>
      </xdr:nvSpPr>
      <xdr:spPr>
        <a:xfrm>
          <a:off x="10582275"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600075</xdr:colOff>
      <xdr:row>64</xdr:row>
      <xdr:rowOff>76200</xdr:rowOff>
    </xdr:to>
    <xdr:cxnSp macro="">
      <xdr:nvCxnSpPr>
        <xdr:cNvPr id="460" name="直線コネクタ 459"/>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461" name="テキスト ボックス 460"/>
        <xdr:cNvSpPr txBox="1"/>
      </xdr:nvSpPr>
      <xdr:spPr>
        <a:xfrm>
          <a:off x="105822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462" name="直線コネクタ 461"/>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463" name="テキスト ボックス 462"/>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464" name="直線コネクタ 463"/>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465" name="テキスト ボックス 464"/>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466" name="直線コネクタ 465"/>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467" name="テキスト ボックス 466"/>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468" name="直線コネクタ 467"/>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469" name="テキスト ボックス 468"/>
        <xdr:cNvSpPr txBox="1"/>
      </xdr:nvSpPr>
      <xdr:spPr>
        <a:xfrm>
          <a:off x="10582275"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470" name="直線コネクタ 469"/>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52</xdr:row>
      <xdr:rowOff>85725</xdr:rowOff>
    </xdr:from>
    <xdr:ext cx="400050" cy="257175"/>
    <xdr:sp macro="" textlink="">
      <xdr:nvSpPr>
        <xdr:cNvPr id="471" name="テキスト ボックス 470"/>
        <xdr:cNvSpPr txBox="1"/>
      </xdr:nvSpPr>
      <xdr:spPr>
        <a:xfrm>
          <a:off x="10582275"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472"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28575</xdr:rowOff>
    </xdr:from>
    <xdr:to>
      <xdr:col>23</xdr:col>
      <xdr:colOff>514350</xdr:colOff>
      <xdr:row>65</xdr:row>
      <xdr:rowOff>0</xdr:rowOff>
    </xdr:to>
    <xdr:cxnSp macro="">
      <xdr:nvCxnSpPr>
        <xdr:cNvPr id="473" name="直線コネクタ 472"/>
        <xdr:cNvCxnSpPr/>
      </xdr:nvCxnSpPr>
      <xdr:spPr>
        <a:xfrm flipV="1">
          <a:off x="14344650" y="9629775"/>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65</xdr:row>
      <xdr:rowOff>0</xdr:rowOff>
    </xdr:from>
    <xdr:ext cx="400050" cy="257175"/>
    <xdr:sp macro="" textlink="">
      <xdr:nvSpPr>
        <xdr:cNvPr id="474" name="【学校施設】&#10;有形固定資産減価償却率最小値テキスト"/>
        <xdr:cNvSpPr txBox="1"/>
      </xdr:nvSpPr>
      <xdr:spPr>
        <a:xfrm>
          <a:off x="14430375" y="111442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600075</xdr:colOff>
      <xdr:row>65</xdr:row>
      <xdr:rowOff>0</xdr:rowOff>
    </xdr:to>
    <xdr:cxnSp macro="">
      <xdr:nvCxnSpPr>
        <xdr:cNvPr id="475" name="直線コネクタ 474"/>
        <xdr:cNvCxnSpPr/>
      </xdr:nvCxnSpPr>
      <xdr:spPr>
        <a:xfrm>
          <a:off x="14258925" y="11144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142875</xdr:rowOff>
    </xdr:from>
    <xdr:ext cx="400050" cy="257175"/>
    <xdr:sp macro="" textlink="">
      <xdr:nvSpPr>
        <xdr:cNvPr id="476" name="【学校施設】&#10;有形固定資産減価償却率最大値テキスト"/>
        <xdr:cNvSpPr txBox="1"/>
      </xdr:nvSpPr>
      <xdr:spPr>
        <a:xfrm>
          <a:off x="14430375" y="9401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28575</xdr:rowOff>
    </xdr:from>
    <xdr:to>
      <xdr:col>23</xdr:col>
      <xdr:colOff>600075</xdr:colOff>
      <xdr:row>56</xdr:row>
      <xdr:rowOff>28575</xdr:rowOff>
    </xdr:to>
    <xdr:cxnSp macro="">
      <xdr:nvCxnSpPr>
        <xdr:cNvPr id="477" name="直線コネクタ 476"/>
        <xdr:cNvCxnSpPr/>
      </xdr:nvCxnSpPr>
      <xdr:spPr>
        <a:xfrm>
          <a:off x="14258925" y="9629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19050</xdr:rowOff>
    </xdr:from>
    <xdr:ext cx="400050" cy="257175"/>
    <xdr:sp macro="" textlink="">
      <xdr:nvSpPr>
        <xdr:cNvPr id="478" name="【学校施設】&#10;有形固定資産減価償却率平均値テキスト"/>
        <xdr:cNvSpPr txBox="1"/>
      </xdr:nvSpPr>
      <xdr:spPr>
        <a:xfrm>
          <a:off x="14430375" y="101346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38100</xdr:rowOff>
    </xdr:from>
    <xdr:to>
      <xdr:col>23</xdr:col>
      <xdr:colOff>571500</xdr:colOff>
      <xdr:row>59</xdr:row>
      <xdr:rowOff>142875</xdr:rowOff>
    </xdr:to>
    <xdr:sp macro="" textlink="">
      <xdr:nvSpPr>
        <xdr:cNvPr id="479" name="フローチャート : 判断 478"/>
        <xdr:cNvSpPr/>
      </xdr:nvSpPr>
      <xdr:spPr>
        <a:xfrm>
          <a:off x="14297025" y="1015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133350</xdr:rowOff>
    </xdr:from>
    <xdr:to>
      <xdr:col>22</xdr:col>
      <xdr:colOff>419100</xdr:colOff>
      <xdr:row>60</xdr:row>
      <xdr:rowOff>66675</xdr:rowOff>
    </xdr:to>
    <xdr:sp macro="" textlink="">
      <xdr:nvSpPr>
        <xdr:cNvPr id="480" name="フローチャート : 判断 479"/>
        <xdr:cNvSpPr/>
      </xdr:nvSpPr>
      <xdr:spPr>
        <a:xfrm>
          <a:off x="13544550" y="1024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81" name="テキスト ボックス 480"/>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82" name="テキスト ボックス 481"/>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83" name="テキスト ボックス 482"/>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84" name="テキスト ボックス 483"/>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85" name="テキスト ボックス 484"/>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9525</xdr:rowOff>
    </xdr:from>
    <xdr:to>
      <xdr:col>23</xdr:col>
      <xdr:colOff>571500</xdr:colOff>
      <xdr:row>58</xdr:row>
      <xdr:rowOff>114300</xdr:rowOff>
    </xdr:to>
    <xdr:sp macro="" textlink="">
      <xdr:nvSpPr>
        <xdr:cNvPr id="486" name="円/楕円 485"/>
        <xdr:cNvSpPr/>
      </xdr:nvSpPr>
      <xdr:spPr>
        <a:xfrm>
          <a:off x="14297025"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57</xdr:row>
      <xdr:rowOff>38100</xdr:rowOff>
    </xdr:from>
    <xdr:ext cx="400050" cy="257175"/>
    <xdr:sp macro="" textlink="">
      <xdr:nvSpPr>
        <xdr:cNvPr id="487" name="【学校施設】&#10;有形固定資産減価償却率該当値テキスト"/>
        <xdr:cNvSpPr txBox="1"/>
      </xdr:nvSpPr>
      <xdr:spPr>
        <a:xfrm>
          <a:off x="14430375" y="98107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104775</xdr:rowOff>
    </xdr:from>
    <xdr:to>
      <xdr:col>22</xdr:col>
      <xdr:colOff>419100</xdr:colOff>
      <xdr:row>58</xdr:row>
      <xdr:rowOff>38100</xdr:rowOff>
    </xdr:to>
    <xdr:sp macro="" textlink="">
      <xdr:nvSpPr>
        <xdr:cNvPr id="488" name="円/楕円 487"/>
        <xdr:cNvSpPr/>
      </xdr:nvSpPr>
      <xdr:spPr>
        <a:xfrm>
          <a:off x="1354455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57</xdr:row>
      <xdr:rowOff>152400</xdr:rowOff>
    </xdr:from>
    <xdr:to>
      <xdr:col>23</xdr:col>
      <xdr:colOff>514350</xdr:colOff>
      <xdr:row>58</xdr:row>
      <xdr:rowOff>66675</xdr:rowOff>
    </xdr:to>
    <xdr:cxnSp macro="">
      <xdr:nvCxnSpPr>
        <xdr:cNvPr id="489" name="直線コネクタ 488"/>
        <xdr:cNvCxnSpPr/>
      </xdr:nvCxnSpPr>
      <xdr:spPr>
        <a:xfrm>
          <a:off x="13592175" y="992505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60</xdr:row>
      <xdr:rowOff>57150</xdr:rowOff>
    </xdr:from>
    <xdr:ext cx="409575" cy="257175"/>
    <xdr:sp macro="" textlink="">
      <xdr:nvSpPr>
        <xdr:cNvPr id="490" name="n_1aveValue【学校施設】&#10;有形固定資産減価償却率"/>
        <xdr:cNvSpPr txBox="1"/>
      </xdr:nvSpPr>
      <xdr:spPr>
        <a:xfrm>
          <a:off x="13382625" y="1034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152400</xdr:colOff>
      <xdr:row>56</xdr:row>
      <xdr:rowOff>47625</xdr:rowOff>
    </xdr:from>
    <xdr:ext cx="409575" cy="257175"/>
    <xdr:sp macro="" textlink="">
      <xdr:nvSpPr>
        <xdr:cNvPr id="491" name="n_1mainValue【学校施設】&#10;有形固定資産減価償却率"/>
        <xdr:cNvSpPr txBox="1"/>
      </xdr:nvSpPr>
      <xdr:spPr>
        <a:xfrm>
          <a:off x="13382625" y="9648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92" name="正方形/長方形 491"/>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93" name="正方形/長方形 492"/>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94" name="正方形/長方形 493"/>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95" name="正方形/長方形 494"/>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96" name="正方形/長方形 495"/>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497" name="正方形/長方形 496"/>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498" name="正方形/長方形 497"/>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9" name="正方形/長方形 498"/>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500" name="テキスト ボックス 499"/>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1" name="直線コネクタ 500"/>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502" name="テキスト ボックス 501"/>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3" name="直線コネクタ 502"/>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504" name="テキスト ボックス 503"/>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5" name="直線コネクタ 504"/>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506" name="テキスト ボックス 505"/>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7" name="直線コネクタ 506"/>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508" name="テキスト ボックス 507"/>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9" name="直線コネクタ 508"/>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510" name="テキスト ボックス 509"/>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1" name="直線コネクタ 510"/>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512" name="テキスト ボックス 511"/>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3" name="直線コネクタ 512"/>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514" name="テキスト ボックス 513"/>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5"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76200</xdr:rowOff>
    </xdr:from>
    <xdr:to>
      <xdr:col>32</xdr:col>
      <xdr:colOff>190500</xdr:colOff>
      <xdr:row>63</xdr:row>
      <xdr:rowOff>161925</xdr:rowOff>
    </xdr:to>
    <xdr:cxnSp macro="">
      <xdr:nvCxnSpPr>
        <xdr:cNvPr id="516" name="直線コネクタ 515"/>
        <xdr:cNvCxnSpPr/>
      </xdr:nvCxnSpPr>
      <xdr:spPr>
        <a:xfrm flipV="1">
          <a:off x="19421475" y="95059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171450</xdr:rowOff>
    </xdr:from>
    <xdr:ext cx="466725" cy="257175"/>
    <xdr:sp macro="" textlink="">
      <xdr:nvSpPr>
        <xdr:cNvPr id="517" name="【学校施設】&#10;一人当たり面積最小値テキスト"/>
        <xdr:cNvSpPr txBox="1"/>
      </xdr:nvSpPr>
      <xdr:spPr>
        <a:xfrm>
          <a:off x="195072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95250</xdr:colOff>
      <xdr:row>63</xdr:row>
      <xdr:rowOff>161925</xdr:rowOff>
    </xdr:from>
    <xdr:to>
      <xdr:col>32</xdr:col>
      <xdr:colOff>276225</xdr:colOff>
      <xdr:row>63</xdr:row>
      <xdr:rowOff>161925</xdr:rowOff>
    </xdr:to>
    <xdr:cxnSp macro="">
      <xdr:nvCxnSpPr>
        <xdr:cNvPr id="518" name="直線コネクタ 517"/>
        <xdr:cNvCxnSpPr/>
      </xdr:nvCxnSpPr>
      <xdr:spPr>
        <a:xfrm>
          <a:off x="19326225" y="1096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19050</xdr:rowOff>
    </xdr:from>
    <xdr:ext cx="466725" cy="257175"/>
    <xdr:sp macro="" textlink="">
      <xdr:nvSpPr>
        <xdr:cNvPr id="519" name="【学校施設】&#10;一人当たり面積最大値テキスト"/>
        <xdr:cNvSpPr txBox="1"/>
      </xdr:nvSpPr>
      <xdr:spPr>
        <a:xfrm>
          <a:off x="19507200" y="927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95250</xdr:colOff>
      <xdr:row>55</xdr:row>
      <xdr:rowOff>76200</xdr:rowOff>
    </xdr:from>
    <xdr:to>
      <xdr:col>32</xdr:col>
      <xdr:colOff>276225</xdr:colOff>
      <xdr:row>55</xdr:row>
      <xdr:rowOff>76200</xdr:rowOff>
    </xdr:to>
    <xdr:cxnSp macro="">
      <xdr:nvCxnSpPr>
        <xdr:cNvPr id="520" name="直線コネクタ 519"/>
        <xdr:cNvCxnSpPr/>
      </xdr:nvCxnSpPr>
      <xdr:spPr>
        <a:xfrm>
          <a:off x="19326225" y="950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66675</xdr:rowOff>
    </xdr:from>
    <xdr:ext cx="466725" cy="257175"/>
    <xdr:sp macro="" textlink="">
      <xdr:nvSpPr>
        <xdr:cNvPr id="521" name="【学校施設】&#10;一人当たり面積平均値テキスト"/>
        <xdr:cNvSpPr txBox="1"/>
      </xdr:nvSpPr>
      <xdr:spPr>
        <a:xfrm>
          <a:off x="19507200"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85725</xdr:rowOff>
    </xdr:from>
    <xdr:to>
      <xdr:col>32</xdr:col>
      <xdr:colOff>238125</xdr:colOff>
      <xdr:row>60</xdr:row>
      <xdr:rowOff>19050</xdr:rowOff>
    </xdr:to>
    <xdr:sp macro="" textlink="">
      <xdr:nvSpPr>
        <xdr:cNvPr id="522" name="フローチャート : 判断 521"/>
        <xdr:cNvSpPr/>
      </xdr:nvSpPr>
      <xdr:spPr>
        <a:xfrm>
          <a:off x="19364325" y="1020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59</xdr:row>
      <xdr:rowOff>19050</xdr:rowOff>
    </xdr:from>
    <xdr:to>
      <xdr:col>31</xdr:col>
      <xdr:colOff>85725</xdr:colOff>
      <xdr:row>59</xdr:row>
      <xdr:rowOff>123825</xdr:rowOff>
    </xdr:to>
    <xdr:sp macro="" textlink="">
      <xdr:nvSpPr>
        <xdr:cNvPr id="523" name="フローチャート : 判断 522"/>
        <xdr:cNvSpPr/>
      </xdr:nvSpPr>
      <xdr:spPr>
        <a:xfrm>
          <a:off x="18630900" y="101346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524" name="テキスト ボックス 523"/>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525" name="テキスト ボックス 524"/>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526" name="テキスト ボックス 525"/>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527" name="テキスト ボックス 526"/>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528" name="テキスト ボックス 527"/>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57</xdr:row>
      <xdr:rowOff>104775</xdr:rowOff>
    </xdr:from>
    <xdr:to>
      <xdr:col>32</xdr:col>
      <xdr:colOff>238125</xdr:colOff>
      <xdr:row>58</xdr:row>
      <xdr:rowOff>38100</xdr:rowOff>
    </xdr:to>
    <xdr:sp macro="" textlink="">
      <xdr:nvSpPr>
        <xdr:cNvPr id="529" name="円/楕円 528"/>
        <xdr:cNvSpPr/>
      </xdr:nvSpPr>
      <xdr:spPr>
        <a:xfrm>
          <a:off x="19364325"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133350</xdr:rowOff>
    </xdr:from>
    <xdr:ext cx="466725" cy="257175"/>
    <xdr:sp macro="" textlink="">
      <xdr:nvSpPr>
        <xdr:cNvPr id="530" name="【学校施設】&#10;一人当たり面積該当値テキスト"/>
        <xdr:cNvSpPr txBox="1"/>
      </xdr:nvSpPr>
      <xdr:spPr>
        <a:xfrm>
          <a:off x="195072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30</xdr:col>
      <xdr:colOff>600075</xdr:colOff>
      <xdr:row>57</xdr:row>
      <xdr:rowOff>123825</xdr:rowOff>
    </xdr:from>
    <xdr:to>
      <xdr:col>31</xdr:col>
      <xdr:colOff>85725</xdr:colOff>
      <xdr:row>58</xdr:row>
      <xdr:rowOff>57150</xdr:rowOff>
    </xdr:to>
    <xdr:sp macro="" textlink="">
      <xdr:nvSpPr>
        <xdr:cNvPr id="531" name="円/楕円 530"/>
        <xdr:cNvSpPr/>
      </xdr:nvSpPr>
      <xdr:spPr>
        <a:xfrm>
          <a:off x="18630900" y="98964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57</xdr:row>
      <xdr:rowOff>152400</xdr:rowOff>
    </xdr:from>
    <xdr:to>
      <xdr:col>32</xdr:col>
      <xdr:colOff>190500</xdr:colOff>
      <xdr:row>58</xdr:row>
      <xdr:rowOff>9525</xdr:rowOff>
    </xdr:to>
    <xdr:cxnSp macro="">
      <xdr:nvCxnSpPr>
        <xdr:cNvPr id="532" name="直線コネクタ 531"/>
        <xdr:cNvCxnSpPr/>
      </xdr:nvCxnSpPr>
      <xdr:spPr>
        <a:xfrm flipV="1">
          <a:off x="18669000" y="99250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59</xdr:row>
      <xdr:rowOff>114300</xdr:rowOff>
    </xdr:from>
    <xdr:ext cx="466725" cy="257175"/>
    <xdr:sp macro="" textlink="">
      <xdr:nvSpPr>
        <xdr:cNvPr id="533" name="n_1aveValue【学校施設】&#10;一人当たり面積"/>
        <xdr:cNvSpPr txBox="1"/>
      </xdr:nvSpPr>
      <xdr:spPr>
        <a:xfrm>
          <a:off x="18507075" y="1022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476250</xdr:colOff>
      <xdr:row>56</xdr:row>
      <xdr:rowOff>76200</xdr:rowOff>
    </xdr:from>
    <xdr:ext cx="466725" cy="257175"/>
    <xdr:sp macro="" textlink="">
      <xdr:nvSpPr>
        <xdr:cNvPr id="534" name="n_1mainValue【学校施設】&#10;一人当たり面積"/>
        <xdr:cNvSpPr txBox="1"/>
      </xdr:nvSpPr>
      <xdr:spPr>
        <a:xfrm>
          <a:off x="18507075" y="967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535" name="正方形/長方形 534"/>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536" name="正方形/長方形 535"/>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537" name="正方形/長方形 536"/>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538" name="正方形/長方形 537"/>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539" name="正方形/長方形 538"/>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540" name="正方形/長方形 539"/>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541" name="正方形/長方形 540"/>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542" name="正方形/長方形 541"/>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543" name="テキスト ボックス 542"/>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544" name="直線コネクタ 543"/>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545" name="テキスト ボックス 544"/>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600075</xdr:colOff>
      <xdr:row>86</xdr:row>
      <xdr:rowOff>114300</xdr:rowOff>
    </xdr:to>
    <xdr:cxnSp macro="">
      <xdr:nvCxnSpPr>
        <xdr:cNvPr id="546" name="直線コネクタ 545"/>
        <xdr:cNvCxnSpPr/>
      </xdr:nvCxnSpPr>
      <xdr:spPr>
        <a:xfrm>
          <a:off x="10906125" y="1485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547" name="テキスト ボックス 546"/>
        <xdr:cNvSpPr txBox="1"/>
      </xdr:nvSpPr>
      <xdr:spPr>
        <a:xfrm>
          <a:off x="10582275"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600075</xdr:colOff>
      <xdr:row>84</xdr:row>
      <xdr:rowOff>76200</xdr:rowOff>
    </xdr:to>
    <xdr:cxnSp macro="">
      <xdr:nvCxnSpPr>
        <xdr:cNvPr id="548" name="直線コネクタ 547"/>
        <xdr:cNvCxnSpPr/>
      </xdr:nvCxnSpPr>
      <xdr:spPr>
        <a:xfrm>
          <a:off x="10906125" y="1447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549" name="テキスト ボックス 548"/>
        <xdr:cNvSpPr txBox="1"/>
      </xdr:nvSpPr>
      <xdr:spPr>
        <a:xfrm>
          <a:off x="10582275"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600075</xdr:colOff>
      <xdr:row>82</xdr:row>
      <xdr:rowOff>38100</xdr:rowOff>
    </xdr:to>
    <xdr:cxnSp macro="">
      <xdr:nvCxnSpPr>
        <xdr:cNvPr id="550" name="直線コネクタ 549"/>
        <xdr:cNvCxnSpPr/>
      </xdr:nvCxnSpPr>
      <xdr:spPr>
        <a:xfrm>
          <a:off x="10906125" y="1409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551" name="テキスト ボックス 550"/>
        <xdr:cNvSpPr txBox="1"/>
      </xdr:nvSpPr>
      <xdr:spPr>
        <a:xfrm>
          <a:off x="10582275"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600075</xdr:colOff>
      <xdr:row>80</xdr:row>
      <xdr:rowOff>0</xdr:rowOff>
    </xdr:to>
    <xdr:cxnSp macro="">
      <xdr:nvCxnSpPr>
        <xdr:cNvPr id="552" name="直線コネクタ 551"/>
        <xdr:cNvCxnSpPr/>
      </xdr:nvCxnSpPr>
      <xdr:spPr>
        <a:xfrm>
          <a:off x="10906125" y="1371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553" name="テキスト ボックス 552"/>
        <xdr:cNvSpPr txBox="1"/>
      </xdr:nvSpPr>
      <xdr:spPr>
        <a:xfrm>
          <a:off x="10582275"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600075</xdr:colOff>
      <xdr:row>77</xdr:row>
      <xdr:rowOff>133350</xdr:rowOff>
    </xdr:to>
    <xdr:cxnSp macro="">
      <xdr:nvCxnSpPr>
        <xdr:cNvPr id="554" name="直線コネクタ 553"/>
        <xdr:cNvCxnSpPr/>
      </xdr:nvCxnSpPr>
      <xdr:spPr>
        <a:xfrm>
          <a:off x="10906125" y="1333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555" name="テキスト ボックス 554"/>
        <xdr:cNvSpPr txBox="1"/>
      </xdr:nvSpPr>
      <xdr:spPr>
        <a:xfrm>
          <a:off x="105251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556" name="直線コネクタ 555"/>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557" name="テキスト ボックス 556"/>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558" name="【児童館】&#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133350</xdr:rowOff>
    </xdr:from>
    <xdr:to>
      <xdr:col>23</xdr:col>
      <xdr:colOff>514350</xdr:colOff>
      <xdr:row>86</xdr:row>
      <xdr:rowOff>28575</xdr:rowOff>
    </xdr:to>
    <xdr:cxnSp macro="">
      <xdr:nvCxnSpPr>
        <xdr:cNvPr id="559" name="直線コネクタ 558"/>
        <xdr:cNvCxnSpPr/>
      </xdr:nvCxnSpPr>
      <xdr:spPr>
        <a:xfrm flipV="1">
          <a:off x="14344650" y="133350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28575</xdr:rowOff>
    </xdr:from>
    <xdr:ext cx="400050" cy="257175"/>
    <xdr:sp macro="" textlink="">
      <xdr:nvSpPr>
        <xdr:cNvPr id="560" name="【児童館】&#10;有形固定資産減価償却率最小値テキスト"/>
        <xdr:cNvSpPr txBox="1"/>
      </xdr:nvSpPr>
      <xdr:spPr>
        <a:xfrm>
          <a:off x="14430375"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600075</xdr:colOff>
      <xdr:row>86</xdr:row>
      <xdr:rowOff>28575</xdr:rowOff>
    </xdr:to>
    <xdr:cxnSp macro="">
      <xdr:nvCxnSpPr>
        <xdr:cNvPr id="561" name="直線コネクタ 560"/>
        <xdr:cNvCxnSpPr/>
      </xdr:nvCxnSpPr>
      <xdr:spPr>
        <a:xfrm>
          <a:off x="14258925" y="14773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76200</xdr:rowOff>
    </xdr:from>
    <xdr:ext cx="457200" cy="257175"/>
    <xdr:sp macro="" textlink="">
      <xdr:nvSpPr>
        <xdr:cNvPr id="562" name="【児童館】&#10;有形固定資産減価償却率最大値テキスト"/>
        <xdr:cNvSpPr txBox="1"/>
      </xdr:nvSpPr>
      <xdr:spPr>
        <a:xfrm>
          <a:off x="14430375" y="131064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600075</xdr:colOff>
      <xdr:row>77</xdr:row>
      <xdr:rowOff>133350</xdr:rowOff>
    </xdr:to>
    <xdr:cxnSp macro="">
      <xdr:nvCxnSpPr>
        <xdr:cNvPr id="563" name="直線コネクタ 562"/>
        <xdr:cNvCxnSpPr/>
      </xdr:nvCxnSpPr>
      <xdr:spPr>
        <a:xfrm>
          <a:off x="14258925" y="1333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81</xdr:row>
      <xdr:rowOff>47625</xdr:rowOff>
    </xdr:from>
    <xdr:ext cx="400050" cy="257175"/>
    <xdr:sp macro="" textlink="">
      <xdr:nvSpPr>
        <xdr:cNvPr id="564" name="【児童館】&#10;有形固定資産減価償却率平均値テキスト"/>
        <xdr:cNvSpPr txBox="1"/>
      </xdr:nvSpPr>
      <xdr:spPr>
        <a:xfrm>
          <a:off x="14430375" y="13935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28575</xdr:rowOff>
    </xdr:from>
    <xdr:to>
      <xdr:col>23</xdr:col>
      <xdr:colOff>571500</xdr:colOff>
      <xdr:row>82</xdr:row>
      <xdr:rowOff>133350</xdr:rowOff>
    </xdr:to>
    <xdr:sp macro="" textlink="">
      <xdr:nvSpPr>
        <xdr:cNvPr id="565" name="フローチャート : 判断 564"/>
        <xdr:cNvSpPr/>
      </xdr:nvSpPr>
      <xdr:spPr>
        <a:xfrm>
          <a:off x="14297025" y="1408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123825</xdr:rowOff>
    </xdr:from>
    <xdr:to>
      <xdr:col>22</xdr:col>
      <xdr:colOff>419100</xdr:colOff>
      <xdr:row>83</xdr:row>
      <xdr:rowOff>47625</xdr:rowOff>
    </xdr:to>
    <xdr:sp macro="" textlink="">
      <xdr:nvSpPr>
        <xdr:cNvPr id="566" name="フローチャート : 判断 565"/>
        <xdr:cNvSpPr/>
      </xdr:nvSpPr>
      <xdr:spPr>
        <a:xfrm>
          <a:off x="13544550" y="1418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67" name="テキスト ボックス 566"/>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68" name="テキスト ボックス 567"/>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569" name="テキスト ボックス 568"/>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70" name="テキスト ボックス 569"/>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71" name="テキスト ボックス 570"/>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76200</xdr:rowOff>
    </xdr:from>
    <xdr:to>
      <xdr:col>23</xdr:col>
      <xdr:colOff>571500</xdr:colOff>
      <xdr:row>83</xdr:row>
      <xdr:rowOff>9525</xdr:rowOff>
    </xdr:to>
    <xdr:sp macro="" textlink="">
      <xdr:nvSpPr>
        <xdr:cNvPr id="572" name="円/楕円 571"/>
        <xdr:cNvSpPr/>
      </xdr:nvSpPr>
      <xdr:spPr>
        <a:xfrm>
          <a:off x="14297025" y="1413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82</xdr:row>
      <xdr:rowOff>57150</xdr:rowOff>
    </xdr:from>
    <xdr:ext cx="400050" cy="257175"/>
    <xdr:sp macro="" textlink="">
      <xdr:nvSpPr>
        <xdr:cNvPr id="573" name="【児童館】&#10;有形固定資産減価償却率該当値テキスト"/>
        <xdr:cNvSpPr txBox="1"/>
      </xdr:nvSpPr>
      <xdr:spPr>
        <a:xfrm>
          <a:off x="14430375"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161925</xdr:rowOff>
    </xdr:from>
    <xdr:to>
      <xdr:col>22</xdr:col>
      <xdr:colOff>419100</xdr:colOff>
      <xdr:row>83</xdr:row>
      <xdr:rowOff>95250</xdr:rowOff>
    </xdr:to>
    <xdr:sp macro="" textlink="">
      <xdr:nvSpPr>
        <xdr:cNvPr id="574" name="円/楕円 573"/>
        <xdr:cNvSpPr/>
      </xdr:nvSpPr>
      <xdr:spPr>
        <a:xfrm>
          <a:off x="13544550" y="1422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82</xdr:row>
      <xdr:rowOff>133350</xdr:rowOff>
    </xdr:from>
    <xdr:to>
      <xdr:col>23</xdr:col>
      <xdr:colOff>514350</xdr:colOff>
      <xdr:row>83</xdr:row>
      <xdr:rowOff>47625</xdr:rowOff>
    </xdr:to>
    <xdr:cxnSp macro="">
      <xdr:nvCxnSpPr>
        <xdr:cNvPr id="575" name="直線コネクタ 574"/>
        <xdr:cNvCxnSpPr/>
      </xdr:nvCxnSpPr>
      <xdr:spPr>
        <a:xfrm flipV="1">
          <a:off x="13592175" y="1419225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81</xdr:row>
      <xdr:rowOff>66675</xdr:rowOff>
    </xdr:from>
    <xdr:ext cx="409575" cy="257175"/>
    <xdr:sp macro="" textlink="">
      <xdr:nvSpPr>
        <xdr:cNvPr id="576" name="n_1aveValue【児童館】&#10;有形固定資産減価償却率"/>
        <xdr:cNvSpPr txBox="1"/>
      </xdr:nvSpPr>
      <xdr:spPr>
        <a:xfrm>
          <a:off x="13382625" y="13954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152400</xdr:colOff>
      <xdr:row>83</xdr:row>
      <xdr:rowOff>85725</xdr:rowOff>
    </xdr:from>
    <xdr:ext cx="409575" cy="257175"/>
    <xdr:sp macro="" textlink="">
      <xdr:nvSpPr>
        <xdr:cNvPr id="577" name="n_1mainValue【児童館】&#10;有形固定資産減価償却率"/>
        <xdr:cNvSpPr txBox="1"/>
      </xdr:nvSpPr>
      <xdr:spPr>
        <a:xfrm>
          <a:off x="13382625" y="1431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578" name="正方形/長方形 577"/>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79" name="正方形/長方形 578"/>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80" name="正方形/長方形 579"/>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81" name="正方形/長方形 580"/>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82" name="正方形/長方形 581"/>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583" name="正方形/長方形 582"/>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584" name="正方形/長方形 583"/>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86" name="テキスト ボックス 585"/>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88" name="直線コネクタ 587"/>
        <xdr:cNvCxnSpPr/>
      </xdr:nvCxnSpPr>
      <xdr:spPr>
        <a:xfrm>
          <a:off x="1605915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66675</xdr:rowOff>
    </xdr:from>
    <xdr:ext cx="457200" cy="257175"/>
    <xdr:sp macro="" textlink="">
      <xdr:nvSpPr>
        <xdr:cNvPr id="589" name="テキスト ボックス 588"/>
        <xdr:cNvSpPr txBox="1"/>
      </xdr:nvSpPr>
      <xdr:spPr>
        <a:xfrm>
          <a:off x="15630525"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0" name="直線コネクタ 589"/>
        <xdr:cNvCxnSpPr/>
      </xdr:nvCxnSpPr>
      <xdr:spPr>
        <a:xfrm>
          <a:off x="1605915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123825</xdr:rowOff>
    </xdr:from>
    <xdr:ext cx="457200" cy="257175"/>
    <xdr:sp macro="" textlink="">
      <xdr:nvSpPr>
        <xdr:cNvPr id="591" name="テキスト ボックス 590"/>
        <xdr:cNvSpPr txBox="1"/>
      </xdr:nvSpPr>
      <xdr:spPr>
        <a:xfrm>
          <a:off x="15630525"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2" name="直線コネクタ 591"/>
        <xdr:cNvCxnSpPr/>
      </xdr:nvCxnSpPr>
      <xdr:spPr>
        <a:xfrm>
          <a:off x="1605915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9525</xdr:rowOff>
    </xdr:from>
    <xdr:ext cx="457200" cy="257175"/>
    <xdr:sp macro="" textlink="">
      <xdr:nvSpPr>
        <xdr:cNvPr id="593" name="テキスト ボックス 592"/>
        <xdr:cNvSpPr txBox="1"/>
      </xdr:nvSpPr>
      <xdr:spPr>
        <a:xfrm>
          <a:off x="15630525"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4" name="直線コネクタ 593"/>
        <xdr:cNvCxnSpPr/>
      </xdr:nvCxnSpPr>
      <xdr:spPr>
        <a:xfrm>
          <a:off x="1605915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77</xdr:row>
      <xdr:rowOff>66675</xdr:rowOff>
    </xdr:from>
    <xdr:ext cx="457200" cy="257175"/>
    <xdr:sp macro="" textlink="">
      <xdr:nvSpPr>
        <xdr:cNvPr id="595" name="テキスト ボックス 594"/>
        <xdr:cNvSpPr txBox="1"/>
      </xdr:nvSpPr>
      <xdr:spPr>
        <a:xfrm>
          <a:off x="15630525"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6" name="直線コネクタ 595"/>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597" name="テキスト ボックス 596"/>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8" name="【児童館】&#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114300</xdr:rowOff>
    </xdr:from>
    <xdr:to>
      <xdr:col>32</xdr:col>
      <xdr:colOff>190500</xdr:colOff>
      <xdr:row>85</xdr:row>
      <xdr:rowOff>161925</xdr:rowOff>
    </xdr:to>
    <xdr:cxnSp macro="">
      <xdr:nvCxnSpPr>
        <xdr:cNvPr id="599" name="直線コネクタ 598"/>
        <xdr:cNvCxnSpPr/>
      </xdr:nvCxnSpPr>
      <xdr:spPr>
        <a:xfrm flipV="1">
          <a:off x="19421475" y="133159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171450</xdr:rowOff>
    </xdr:from>
    <xdr:ext cx="466725" cy="257175"/>
    <xdr:sp macro="" textlink="">
      <xdr:nvSpPr>
        <xdr:cNvPr id="600" name="【児童館】&#10;一人当たり面積最小値テキスト"/>
        <xdr:cNvSpPr txBox="1"/>
      </xdr:nvSpPr>
      <xdr:spPr>
        <a:xfrm>
          <a:off x="19507200" y="1474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95250</xdr:colOff>
      <xdr:row>85</xdr:row>
      <xdr:rowOff>161925</xdr:rowOff>
    </xdr:from>
    <xdr:to>
      <xdr:col>32</xdr:col>
      <xdr:colOff>276225</xdr:colOff>
      <xdr:row>85</xdr:row>
      <xdr:rowOff>161925</xdr:rowOff>
    </xdr:to>
    <xdr:cxnSp macro="">
      <xdr:nvCxnSpPr>
        <xdr:cNvPr id="601" name="直線コネクタ 600"/>
        <xdr:cNvCxnSpPr/>
      </xdr:nvCxnSpPr>
      <xdr:spPr>
        <a:xfrm>
          <a:off x="19326225" y="1473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66675</xdr:rowOff>
    </xdr:from>
    <xdr:ext cx="466725" cy="257175"/>
    <xdr:sp macro="" textlink="">
      <xdr:nvSpPr>
        <xdr:cNvPr id="602" name="【児童館】&#10;一人当たり面積最大値テキスト"/>
        <xdr:cNvSpPr txBox="1"/>
      </xdr:nvSpPr>
      <xdr:spPr>
        <a:xfrm>
          <a:off x="19507200"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95250</xdr:colOff>
      <xdr:row>77</xdr:row>
      <xdr:rowOff>114300</xdr:rowOff>
    </xdr:from>
    <xdr:to>
      <xdr:col>32</xdr:col>
      <xdr:colOff>276225</xdr:colOff>
      <xdr:row>77</xdr:row>
      <xdr:rowOff>114300</xdr:rowOff>
    </xdr:to>
    <xdr:cxnSp macro="">
      <xdr:nvCxnSpPr>
        <xdr:cNvPr id="603" name="直線コネクタ 602"/>
        <xdr:cNvCxnSpPr/>
      </xdr:nvCxnSpPr>
      <xdr:spPr>
        <a:xfrm>
          <a:off x="19326225" y="1331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104775</xdr:rowOff>
    </xdr:from>
    <xdr:ext cx="466725" cy="257175"/>
    <xdr:sp macro="" textlink="">
      <xdr:nvSpPr>
        <xdr:cNvPr id="604" name="【児童館】&#10;一人当たり面積平均値テキスト"/>
        <xdr:cNvSpPr txBox="1"/>
      </xdr:nvSpPr>
      <xdr:spPr>
        <a:xfrm>
          <a:off x="19507200" y="1399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133350</xdr:colOff>
      <xdr:row>82</xdr:row>
      <xdr:rowOff>76200</xdr:rowOff>
    </xdr:from>
    <xdr:to>
      <xdr:col>32</xdr:col>
      <xdr:colOff>238125</xdr:colOff>
      <xdr:row>83</xdr:row>
      <xdr:rowOff>9525</xdr:rowOff>
    </xdr:to>
    <xdr:sp macro="" textlink="">
      <xdr:nvSpPr>
        <xdr:cNvPr id="605" name="フローチャート : 判断 604"/>
        <xdr:cNvSpPr/>
      </xdr:nvSpPr>
      <xdr:spPr>
        <a:xfrm>
          <a:off x="19364325" y="1413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82</xdr:row>
      <xdr:rowOff>142875</xdr:rowOff>
    </xdr:from>
    <xdr:to>
      <xdr:col>31</xdr:col>
      <xdr:colOff>85725</xdr:colOff>
      <xdr:row>83</xdr:row>
      <xdr:rowOff>76200</xdr:rowOff>
    </xdr:to>
    <xdr:sp macro="" textlink="">
      <xdr:nvSpPr>
        <xdr:cNvPr id="606" name="フローチャート : 判断 605"/>
        <xdr:cNvSpPr/>
      </xdr:nvSpPr>
      <xdr:spPr>
        <a:xfrm>
          <a:off x="18630900" y="14201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607" name="テキスト ボックス 606"/>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608" name="テキスト ボックス 607"/>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609" name="テキスト ボックス 608"/>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610" name="テキスト ボックス 609"/>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611" name="テキスト ボックス 610"/>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84</xdr:row>
      <xdr:rowOff>123825</xdr:rowOff>
    </xdr:from>
    <xdr:to>
      <xdr:col>32</xdr:col>
      <xdr:colOff>238125</xdr:colOff>
      <xdr:row>85</xdr:row>
      <xdr:rowOff>57150</xdr:rowOff>
    </xdr:to>
    <xdr:sp macro="" textlink="">
      <xdr:nvSpPr>
        <xdr:cNvPr id="612" name="円/楕円 611"/>
        <xdr:cNvSpPr/>
      </xdr:nvSpPr>
      <xdr:spPr>
        <a:xfrm>
          <a:off x="19364325" y="14525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104775</xdr:rowOff>
    </xdr:from>
    <xdr:ext cx="466725" cy="257175"/>
    <xdr:sp macro="" textlink="">
      <xdr:nvSpPr>
        <xdr:cNvPr id="613" name="【児童館】&#10;一人当たり面積該当値テキスト"/>
        <xdr:cNvSpPr txBox="1"/>
      </xdr:nvSpPr>
      <xdr:spPr>
        <a:xfrm>
          <a:off x="19507200" y="14506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30</xdr:col>
      <xdr:colOff>600075</xdr:colOff>
      <xdr:row>84</xdr:row>
      <xdr:rowOff>123825</xdr:rowOff>
    </xdr:from>
    <xdr:to>
      <xdr:col>31</xdr:col>
      <xdr:colOff>85725</xdr:colOff>
      <xdr:row>85</xdr:row>
      <xdr:rowOff>57150</xdr:rowOff>
    </xdr:to>
    <xdr:sp macro="" textlink="">
      <xdr:nvSpPr>
        <xdr:cNvPr id="614" name="円/楕円 613"/>
        <xdr:cNvSpPr/>
      </xdr:nvSpPr>
      <xdr:spPr>
        <a:xfrm>
          <a:off x="18630900" y="145256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85</xdr:row>
      <xdr:rowOff>0</xdr:rowOff>
    </xdr:from>
    <xdr:to>
      <xdr:col>32</xdr:col>
      <xdr:colOff>190500</xdr:colOff>
      <xdr:row>85</xdr:row>
      <xdr:rowOff>0</xdr:rowOff>
    </xdr:to>
    <xdr:cxnSp macro="">
      <xdr:nvCxnSpPr>
        <xdr:cNvPr id="615" name="直線コネクタ 614"/>
        <xdr:cNvCxnSpPr/>
      </xdr:nvCxnSpPr>
      <xdr:spPr>
        <a:xfrm>
          <a:off x="18669000" y="145732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81</xdr:row>
      <xdr:rowOff>95250</xdr:rowOff>
    </xdr:from>
    <xdr:ext cx="466725" cy="257175"/>
    <xdr:sp macro="" textlink="">
      <xdr:nvSpPr>
        <xdr:cNvPr id="616" name="n_1aveValue【児童館】&#10;一人当たり面積"/>
        <xdr:cNvSpPr txBox="1"/>
      </xdr:nvSpPr>
      <xdr:spPr>
        <a:xfrm>
          <a:off x="18507075" y="1398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476250</xdr:colOff>
      <xdr:row>85</xdr:row>
      <xdr:rowOff>47625</xdr:rowOff>
    </xdr:from>
    <xdr:ext cx="466725" cy="257175"/>
    <xdr:sp macro="" textlink="">
      <xdr:nvSpPr>
        <xdr:cNvPr id="617" name="n_1mainValue【児童館】&#10;一人当たり面積"/>
        <xdr:cNvSpPr txBox="1"/>
      </xdr:nvSpPr>
      <xdr:spPr>
        <a:xfrm>
          <a:off x="18507075" y="14620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618" name="正方形/長方形 617"/>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619" name="正方形/長方形 618"/>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620" name="正方形/長方形 619"/>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23/25</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621" name="正方形/長方形 620"/>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622" name="正方形/長方形 621"/>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623" name="正方形/長方形 622"/>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624" name="正方形/長方形 623"/>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625" name="正方形/長方形 624"/>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626" name="テキスト ボックス 625"/>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627" name="直線コネクタ 626"/>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628" name="テキスト ボックス 627"/>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629" name="直線コネクタ 628"/>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630" name="テキスト ボックス 629"/>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631" name="直線コネクタ 630"/>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632" name="テキスト ボックス 631"/>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633" name="直線コネクタ 632"/>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634" name="テキスト ボックス 633"/>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635" name="直線コネクタ 634"/>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636" name="テキスト ボックス 635"/>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637" name="直線コネクタ 636"/>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638" name="テキスト ボックス 637"/>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639" name="直線コネクタ 638"/>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640" name="テキスト ボックス 639"/>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641"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28575</xdr:rowOff>
    </xdr:from>
    <xdr:to>
      <xdr:col>23</xdr:col>
      <xdr:colOff>514350</xdr:colOff>
      <xdr:row>107</xdr:row>
      <xdr:rowOff>57150</xdr:rowOff>
    </xdr:to>
    <xdr:cxnSp macro="">
      <xdr:nvCxnSpPr>
        <xdr:cNvPr id="642" name="直線コネクタ 641"/>
        <xdr:cNvCxnSpPr/>
      </xdr:nvCxnSpPr>
      <xdr:spPr>
        <a:xfrm flipV="1">
          <a:off x="14344650" y="17345025"/>
          <a:ext cx="0"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107</xdr:row>
      <xdr:rowOff>57150</xdr:rowOff>
    </xdr:from>
    <xdr:ext cx="400050" cy="257175"/>
    <xdr:sp macro="" textlink="">
      <xdr:nvSpPr>
        <xdr:cNvPr id="643" name="【公民館】&#10;有形固定資産減価償却率最小値テキスト"/>
        <xdr:cNvSpPr txBox="1"/>
      </xdr:nvSpPr>
      <xdr:spPr>
        <a:xfrm>
          <a:off x="14430375" y="184023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600075</xdr:colOff>
      <xdr:row>107</xdr:row>
      <xdr:rowOff>57150</xdr:rowOff>
    </xdr:to>
    <xdr:cxnSp macro="">
      <xdr:nvCxnSpPr>
        <xdr:cNvPr id="644" name="直線コネクタ 643"/>
        <xdr:cNvCxnSpPr/>
      </xdr:nvCxnSpPr>
      <xdr:spPr>
        <a:xfrm>
          <a:off x="14258925" y="18402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142875</xdr:rowOff>
    </xdr:from>
    <xdr:ext cx="400050" cy="257175"/>
    <xdr:sp macro="" textlink="">
      <xdr:nvSpPr>
        <xdr:cNvPr id="645" name="【公民館】&#10;有形固定資産減価償却率最大値テキスト"/>
        <xdr:cNvSpPr txBox="1"/>
      </xdr:nvSpPr>
      <xdr:spPr>
        <a:xfrm>
          <a:off x="14430375" y="17116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600075</xdr:colOff>
      <xdr:row>101</xdr:row>
      <xdr:rowOff>28575</xdr:rowOff>
    </xdr:to>
    <xdr:cxnSp macro="">
      <xdr:nvCxnSpPr>
        <xdr:cNvPr id="646" name="直線コネクタ 645"/>
        <xdr:cNvCxnSpPr/>
      </xdr:nvCxnSpPr>
      <xdr:spPr>
        <a:xfrm>
          <a:off x="14258925"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103</xdr:row>
      <xdr:rowOff>123825</xdr:rowOff>
    </xdr:from>
    <xdr:ext cx="400050" cy="257175"/>
    <xdr:sp macro="" textlink="">
      <xdr:nvSpPr>
        <xdr:cNvPr id="647" name="【公民館】&#10;有形固定資産減価償却率平均値テキスト"/>
        <xdr:cNvSpPr txBox="1"/>
      </xdr:nvSpPr>
      <xdr:spPr>
        <a:xfrm>
          <a:off x="14430375" y="17783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104775</xdr:rowOff>
    </xdr:from>
    <xdr:to>
      <xdr:col>23</xdr:col>
      <xdr:colOff>571500</xdr:colOff>
      <xdr:row>105</xdr:row>
      <xdr:rowOff>28575</xdr:rowOff>
    </xdr:to>
    <xdr:sp macro="" textlink="">
      <xdr:nvSpPr>
        <xdr:cNvPr id="648" name="フローチャート : 判断 647"/>
        <xdr:cNvSpPr/>
      </xdr:nvSpPr>
      <xdr:spPr>
        <a:xfrm>
          <a:off x="14297025" y="1793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142875</xdr:rowOff>
    </xdr:from>
    <xdr:to>
      <xdr:col>22</xdr:col>
      <xdr:colOff>419100</xdr:colOff>
      <xdr:row>105</xdr:row>
      <xdr:rowOff>76200</xdr:rowOff>
    </xdr:to>
    <xdr:sp macro="" textlink="">
      <xdr:nvSpPr>
        <xdr:cNvPr id="649" name="フローチャート : 判断 648"/>
        <xdr:cNvSpPr/>
      </xdr:nvSpPr>
      <xdr:spPr>
        <a:xfrm>
          <a:off x="13544550" y="1797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650" name="テキスト ボックス 649"/>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651" name="テキスト ボックス 650"/>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652" name="テキスト ボックス 651"/>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653" name="テキスト ボックス 652"/>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654" name="テキスト ボックス 653"/>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57150</xdr:rowOff>
    </xdr:from>
    <xdr:to>
      <xdr:col>23</xdr:col>
      <xdr:colOff>571500</xdr:colOff>
      <xdr:row>106</xdr:row>
      <xdr:rowOff>161925</xdr:rowOff>
    </xdr:to>
    <xdr:sp macro="" textlink="">
      <xdr:nvSpPr>
        <xdr:cNvPr id="655" name="円/楕円 654"/>
        <xdr:cNvSpPr/>
      </xdr:nvSpPr>
      <xdr:spPr>
        <a:xfrm>
          <a:off x="14297025" y="18230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105</xdr:row>
      <xdr:rowOff>142875</xdr:rowOff>
    </xdr:from>
    <xdr:ext cx="400050" cy="257175"/>
    <xdr:sp macro="" textlink="">
      <xdr:nvSpPr>
        <xdr:cNvPr id="656" name="【公民館】&#10;有形固定資産減価償却率該当値テキスト"/>
        <xdr:cNvSpPr txBox="1"/>
      </xdr:nvSpPr>
      <xdr:spPr>
        <a:xfrm>
          <a:off x="144303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95250</xdr:rowOff>
    </xdr:from>
    <xdr:to>
      <xdr:col>22</xdr:col>
      <xdr:colOff>419100</xdr:colOff>
      <xdr:row>107</xdr:row>
      <xdr:rowOff>28575</xdr:rowOff>
    </xdr:to>
    <xdr:sp macro="" textlink="">
      <xdr:nvSpPr>
        <xdr:cNvPr id="657" name="円/楕円 656"/>
        <xdr:cNvSpPr/>
      </xdr:nvSpPr>
      <xdr:spPr>
        <a:xfrm>
          <a:off x="13544550" y="1826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106</xdr:row>
      <xdr:rowOff>104775</xdr:rowOff>
    </xdr:from>
    <xdr:to>
      <xdr:col>23</xdr:col>
      <xdr:colOff>514350</xdr:colOff>
      <xdr:row>106</xdr:row>
      <xdr:rowOff>142875</xdr:rowOff>
    </xdr:to>
    <xdr:cxnSp macro="">
      <xdr:nvCxnSpPr>
        <xdr:cNvPr id="658" name="直線コネクタ 657"/>
        <xdr:cNvCxnSpPr/>
      </xdr:nvCxnSpPr>
      <xdr:spPr>
        <a:xfrm flipV="1">
          <a:off x="13592175" y="182784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103</xdr:row>
      <xdr:rowOff>95250</xdr:rowOff>
    </xdr:from>
    <xdr:ext cx="409575" cy="257175"/>
    <xdr:sp macro="" textlink="">
      <xdr:nvSpPr>
        <xdr:cNvPr id="659" name="n_1aveValue【公民館】&#10;有形固定資産減価償却率"/>
        <xdr:cNvSpPr txBox="1"/>
      </xdr:nvSpPr>
      <xdr:spPr>
        <a:xfrm>
          <a:off x="13382625" y="17754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152400</xdr:colOff>
      <xdr:row>107</xdr:row>
      <xdr:rowOff>19050</xdr:rowOff>
    </xdr:from>
    <xdr:ext cx="409575" cy="257175"/>
    <xdr:sp macro="" textlink="">
      <xdr:nvSpPr>
        <xdr:cNvPr id="660" name="n_1mainValue【公民館】&#10;有形固定資産減価償却率"/>
        <xdr:cNvSpPr txBox="1"/>
      </xdr:nvSpPr>
      <xdr:spPr>
        <a:xfrm>
          <a:off x="13382625" y="18364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661" name="正方形/長方形 660"/>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662" name="正方形/長方形 661"/>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63" name="正方形/長方形 662"/>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64" name="正方形/長方形 663"/>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65" name="正方形/長方形 664"/>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666" name="正方形/長方形 665"/>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667" name="正方形/長方形 666"/>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8" name="正方形/長方形 667"/>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69" name="テキスト ボックス 668"/>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0" name="直線コネクタ 669"/>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71" name="直線コネクタ 670"/>
        <xdr:cNvCxnSpPr/>
      </xdr:nvCxnSpPr>
      <xdr:spPr>
        <a:xfrm>
          <a:off x="16059150" y="1866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9525</xdr:rowOff>
    </xdr:from>
    <xdr:ext cx="457200" cy="257175"/>
    <xdr:sp macro="" textlink="">
      <xdr:nvSpPr>
        <xdr:cNvPr id="672" name="テキスト ボックス 671"/>
        <xdr:cNvSpPr txBox="1"/>
      </xdr:nvSpPr>
      <xdr:spPr>
        <a:xfrm>
          <a:off x="15630525" y="1852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3" name="直線コネクタ 672"/>
        <xdr:cNvCxnSpPr/>
      </xdr:nvCxnSpPr>
      <xdr:spPr>
        <a:xfrm>
          <a:off x="16059150" y="1828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105</xdr:row>
      <xdr:rowOff>142875</xdr:rowOff>
    </xdr:from>
    <xdr:ext cx="457200" cy="257175"/>
    <xdr:sp macro="" textlink="">
      <xdr:nvSpPr>
        <xdr:cNvPr id="674" name="テキスト ボックス 673"/>
        <xdr:cNvSpPr txBox="1"/>
      </xdr:nvSpPr>
      <xdr:spPr>
        <a:xfrm>
          <a:off x="15630525" y="1814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5" name="直線コネクタ 674"/>
        <xdr:cNvCxnSpPr/>
      </xdr:nvCxnSpPr>
      <xdr:spPr>
        <a:xfrm>
          <a:off x="16059150" y="1790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103</xdr:row>
      <xdr:rowOff>104775</xdr:rowOff>
    </xdr:from>
    <xdr:ext cx="457200" cy="257175"/>
    <xdr:sp macro="" textlink="">
      <xdr:nvSpPr>
        <xdr:cNvPr id="676" name="テキスト ボックス 675"/>
        <xdr:cNvSpPr txBox="1"/>
      </xdr:nvSpPr>
      <xdr:spPr>
        <a:xfrm>
          <a:off x="15630525" y="1776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77" name="直線コネクタ 676"/>
        <xdr:cNvCxnSpPr/>
      </xdr:nvCxnSpPr>
      <xdr:spPr>
        <a:xfrm>
          <a:off x="16059150" y="1752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101</xdr:row>
      <xdr:rowOff>66675</xdr:rowOff>
    </xdr:from>
    <xdr:ext cx="457200" cy="257175"/>
    <xdr:sp macro="" textlink="">
      <xdr:nvSpPr>
        <xdr:cNvPr id="678" name="テキスト ボックス 677"/>
        <xdr:cNvSpPr txBox="1"/>
      </xdr:nvSpPr>
      <xdr:spPr>
        <a:xfrm>
          <a:off x="15630525" y="1738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79" name="直線コネクタ 678"/>
        <xdr:cNvCxnSpPr/>
      </xdr:nvCxnSpPr>
      <xdr:spPr>
        <a:xfrm>
          <a:off x="16059150" y="1714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28575</xdr:rowOff>
    </xdr:from>
    <xdr:ext cx="457200" cy="257175"/>
    <xdr:sp macro="" textlink="">
      <xdr:nvSpPr>
        <xdr:cNvPr id="680" name="テキスト ボックス 679"/>
        <xdr:cNvSpPr txBox="1"/>
      </xdr:nvSpPr>
      <xdr:spPr>
        <a:xfrm>
          <a:off x="15630525" y="1700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1" name="直線コネクタ 680"/>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682" name="テキスト ボックス 681"/>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3"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99</xdr:row>
      <xdr:rowOff>152400</xdr:rowOff>
    </xdr:from>
    <xdr:to>
      <xdr:col>32</xdr:col>
      <xdr:colOff>190500</xdr:colOff>
      <xdr:row>108</xdr:row>
      <xdr:rowOff>114300</xdr:rowOff>
    </xdr:to>
    <xdr:cxnSp macro="">
      <xdr:nvCxnSpPr>
        <xdr:cNvPr id="684" name="直線コネクタ 683"/>
        <xdr:cNvCxnSpPr/>
      </xdr:nvCxnSpPr>
      <xdr:spPr>
        <a:xfrm flipV="1">
          <a:off x="19421475" y="1712595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114300</xdr:rowOff>
    </xdr:from>
    <xdr:ext cx="466725" cy="257175"/>
    <xdr:sp macro="" textlink="">
      <xdr:nvSpPr>
        <xdr:cNvPr id="685" name="【公民館】&#10;一人当たり面積最小値テキスト"/>
        <xdr:cNvSpPr txBox="1"/>
      </xdr:nvSpPr>
      <xdr:spPr>
        <a:xfrm>
          <a:off x="19507200" y="1863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108</xdr:row>
      <xdr:rowOff>114300</xdr:rowOff>
    </xdr:from>
    <xdr:to>
      <xdr:col>32</xdr:col>
      <xdr:colOff>276225</xdr:colOff>
      <xdr:row>108</xdr:row>
      <xdr:rowOff>114300</xdr:rowOff>
    </xdr:to>
    <xdr:cxnSp macro="">
      <xdr:nvCxnSpPr>
        <xdr:cNvPr id="686" name="直線コネクタ 685"/>
        <xdr:cNvCxnSpPr/>
      </xdr:nvCxnSpPr>
      <xdr:spPr>
        <a:xfrm>
          <a:off x="19326225" y="1863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104775</xdr:rowOff>
    </xdr:from>
    <xdr:ext cx="466725" cy="257175"/>
    <xdr:sp macro="" textlink="">
      <xdr:nvSpPr>
        <xdr:cNvPr id="687" name="【公民館】&#10;一人当たり面積最大値テキスト"/>
        <xdr:cNvSpPr txBox="1"/>
      </xdr:nvSpPr>
      <xdr:spPr>
        <a:xfrm>
          <a:off x="19507200" y="1690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95250</xdr:colOff>
      <xdr:row>99</xdr:row>
      <xdr:rowOff>152400</xdr:rowOff>
    </xdr:from>
    <xdr:to>
      <xdr:col>32</xdr:col>
      <xdr:colOff>276225</xdr:colOff>
      <xdr:row>99</xdr:row>
      <xdr:rowOff>152400</xdr:rowOff>
    </xdr:to>
    <xdr:cxnSp macro="">
      <xdr:nvCxnSpPr>
        <xdr:cNvPr id="688" name="直線コネクタ 687"/>
        <xdr:cNvCxnSpPr/>
      </xdr:nvCxnSpPr>
      <xdr:spPr>
        <a:xfrm>
          <a:off x="19326225" y="1712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85725</xdr:rowOff>
    </xdr:from>
    <xdr:ext cx="466725" cy="257175"/>
    <xdr:sp macro="" textlink="">
      <xdr:nvSpPr>
        <xdr:cNvPr id="689" name="【公民館】&#10;一人当たり面積平均値テキスト"/>
        <xdr:cNvSpPr txBox="1"/>
      </xdr:nvSpPr>
      <xdr:spPr>
        <a:xfrm>
          <a:off x="19507200" y="17916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66675</xdr:rowOff>
    </xdr:from>
    <xdr:to>
      <xdr:col>32</xdr:col>
      <xdr:colOff>238125</xdr:colOff>
      <xdr:row>105</xdr:row>
      <xdr:rowOff>161925</xdr:rowOff>
    </xdr:to>
    <xdr:sp macro="" textlink="">
      <xdr:nvSpPr>
        <xdr:cNvPr id="690" name="フローチャート : 判断 689"/>
        <xdr:cNvSpPr/>
      </xdr:nvSpPr>
      <xdr:spPr>
        <a:xfrm>
          <a:off x="19364325" y="1806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105</xdr:row>
      <xdr:rowOff>76200</xdr:rowOff>
    </xdr:from>
    <xdr:to>
      <xdr:col>31</xdr:col>
      <xdr:colOff>85725</xdr:colOff>
      <xdr:row>106</xdr:row>
      <xdr:rowOff>9525</xdr:rowOff>
    </xdr:to>
    <xdr:sp macro="" textlink="">
      <xdr:nvSpPr>
        <xdr:cNvPr id="691" name="フローチャート : 判断 690"/>
        <xdr:cNvSpPr/>
      </xdr:nvSpPr>
      <xdr:spPr>
        <a:xfrm>
          <a:off x="18630900" y="18078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692" name="テキスト ボックス 691"/>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93" name="テキスト ボックス 692"/>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94" name="テキスト ボックス 693"/>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95" name="テキスト ボックス 694"/>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696" name="テキスト ボックス 695"/>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105</xdr:row>
      <xdr:rowOff>114300</xdr:rowOff>
    </xdr:from>
    <xdr:to>
      <xdr:col>32</xdr:col>
      <xdr:colOff>238125</xdr:colOff>
      <xdr:row>106</xdr:row>
      <xdr:rowOff>47625</xdr:rowOff>
    </xdr:to>
    <xdr:sp macro="" textlink="">
      <xdr:nvSpPr>
        <xdr:cNvPr id="697" name="円/楕円 696"/>
        <xdr:cNvSpPr/>
      </xdr:nvSpPr>
      <xdr:spPr>
        <a:xfrm>
          <a:off x="19364325" y="1811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95250</xdr:rowOff>
    </xdr:from>
    <xdr:ext cx="466725" cy="257175"/>
    <xdr:sp macro="" textlink="">
      <xdr:nvSpPr>
        <xdr:cNvPr id="698" name="【公民館】&#10;一人当たり面積該当値テキスト"/>
        <xdr:cNvSpPr txBox="1"/>
      </xdr:nvSpPr>
      <xdr:spPr>
        <a:xfrm>
          <a:off x="19507200" y="1809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30</xdr:col>
      <xdr:colOff>600075</xdr:colOff>
      <xdr:row>105</xdr:row>
      <xdr:rowOff>123825</xdr:rowOff>
    </xdr:from>
    <xdr:to>
      <xdr:col>31</xdr:col>
      <xdr:colOff>85725</xdr:colOff>
      <xdr:row>106</xdr:row>
      <xdr:rowOff>57150</xdr:rowOff>
    </xdr:to>
    <xdr:sp macro="" textlink="">
      <xdr:nvSpPr>
        <xdr:cNvPr id="699" name="円/楕円 698"/>
        <xdr:cNvSpPr/>
      </xdr:nvSpPr>
      <xdr:spPr>
        <a:xfrm>
          <a:off x="18630900" y="181260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105</xdr:row>
      <xdr:rowOff>171450</xdr:rowOff>
    </xdr:from>
    <xdr:to>
      <xdr:col>32</xdr:col>
      <xdr:colOff>190500</xdr:colOff>
      <xdr:row>106</xdr:row>
      <xdr:rowOff>0</xdr:rowOff>
    </xdr:to>
    <xdr:cxnSp macro="">
      <xdr:nvCxnSpPr>
        <xdr:cNvPr id="700" name="直線コネクタ 699"/>
        <xdr:cNvCxnSpPr/>
      </xdr:nvCxnSpPr>
      <xdr:spPr>
        <a:xfrm flipV="1">
          <a:off x="18669000" y="181737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104</xdr:row>
      <xdr:rowOff>28575</xdr:rowOff>
    </xdr:from>
    <xdr:ext cx="466725" cy="257175"/>
    <xdr:sp macro="" textlink="">
      <xdr:nvSpPr>
        <xdr:cNvPr id="701" name="n_1aveValue【公民館】&#10;一人当たり面積"/>
        <xdr:cNvSpPr txBox="1"/>
      </xdr:nvSpPr>
      <xdr:spPr>
        <a:xfrm>
          <a:off x="18507075" y="1785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476250</xdr:colOff>
      <xdr:row>106</xdr:row>
      <xdr:rowOff>47625</xdr:rowOff>
    </xdr:from>
    <xdr:ext cx="466725" cy="257175"/>
    <xdr:sp macro="" textlink="">
      <xdr:nvSpPr>
        <xdr:cNvPr id="702" name="n_1mainValue【公民館】&#10;一人当たり面積"/>
        <xdr:cNvSpPr txBox="1"/>
      </xdr:nvSpPr>
      <xdr:spPr>
        <a:xfrm>
          <a:off x="18507075" y="1822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3" name="正方形/長方形 70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704" name="正方形/長方形 70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705" name="テキスト ボックス 70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当市は広大な面積を有し、人口密度が低いことから一人当たりの面積が大きくなる傾向がある。また、６町村が合併していることから既存の公営住宅や学校施設等の数が多く、施設の更新時期までは活用できることから十分な施設数が存在するが、維持修繕に多額の費用がかかることが課題となっている。</a:t>
          </a:r>
          <a:endParaRPr lang="ja-JP" altLang="ja-JP" sz="1400">
            <a:effectLst/>
          </a:endParaRPr>
        </a:p>
        <a:p>
          <a:r>
            <a:rPr kumimoji="1" lang="ja-JP" altLang="ja-JP" sz="1100">
              <a:solidFill>
                <a:schemeClr val="dk1"/>
              </a:solidFill>
              <a:effectLst/>
              <a:latin typeface="+mn-lt"/>
              <a:ea typeface="+mn-ea"/>
              <a:cs typeface="+mn-cs"/>
            </a:rPr>
            <a:t>減価償却率については比較的新しい施設が多い認定こども園や公民館等は類似団体の平均値より低い状況にあるが、施設の更新があまり進んでいない学校施設や漁港等は平均値より大幅に高い状況にあるため更新時期が間近に迫っている。特に学校施設については計画的に大規模改修を継続し、改善を進めていく予定である。また、漁港等については現時点において更新予定がないため施設の状況を踏まえ、最小の</a:t>
          </a:r>
          <a:r>
            <a:rPr kumimoji="1" lang="ja-JP" altLang="en-US" sz="1100">
              <a:solidFill>
                <a:schemeClr val="dk1"/>
              </a:solidFill>
              <a:effectLst/>
              <a:latin typeface="+mn-lt"/>
              <a:ea typeface="+mn-ea"/>
              <a:cs typeface="+mn-cs"/>
            </a:rPr>
            <a:t>投資</a:t>
          </a:r>
          <a:r>
            <a:rPr kumimoji="1" lang="ja-JP" altLang="ja-JP" sz="1100">
              <a:solidFill>
                <a:schemeClr val="dk1"/>
              </a:solidFill>
              <a:effectLst/>
              <a:latin typeface="+mn-lt"/>
              <a:ea typeface="+mn-ea"/>
              <a:cs typeface="+mn-cs"/>
            </a:rPr>
            <a:t>で維持管理していく必要がある。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95250</xdr:rowOff>
    </xdr:from>
    <xdr:to>
      <xdr:col>7</xdr:col>
      <xdr:colOff>600075</xdr:colOff>
      <xdr:row>42</xdr:row>
      <xdr:rowOff>95250</xdr:rowOff>
    </xdr:to>
    <xdr:cxnSp macro="">
      <xdr:nvCxnSpPr>
        <xdr:cNvPr id="43" name="直線コネクタ 42"/>
        <xdr:cNvCxnSpPr/>
      </xdr:nvCxnSpPr>
      <xdr:spPr>
        <a:xfrm>
          <a:off x="676275" y="729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41</xdr:row>
      <xdr:rowOff>123825</xdr:rowOff>
    </xdr:from>
    <xdr:ext cx="342900" cy="257175"/>
    <xdr:sp macro="" textlink="">
      <xdr:nvSpPr>
        <xdr:cNvPr id="44" name="テキスト ボックス 43"/>
        <xdr:cNvSpPr txBox="1"/>
      </xdr:nvSpPr>
      <xdr:spPr>
        <a:xfrm>
          <a:off x="419100" y="715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104775</xdr:rowOff>
    </xdr:from>
    <xdr:to>
      <xdr:col>7</xdr:col>
      <xdr:colOff>600075</xdr:colOff>
      <xdr:row>40</xdr:row>
      <xdr:rowOff>104775</xdr:rowOff>
    </xdr:to>
    <xdr:cxnSp macro="">
      <xdr:nvCxnSpPr>
        <xdr:cNvPr id="45" name="直線コネクタ 44"/>
        <xdr:cNvCxnSpPr/>
      </xdr:nvCxnSpPr>
      <xdr:spPr>
        <a:xfrm>
          <a:off x="676275" y="696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133350</xdr:rowOff>
    </xdr:from>
    <xdr:ext cx="400050" cy="257175"/>
    <xdr:sp macro="" textlink="">
      <xdr:nvSpPr>
        <xdr:cNvPr id="46" name="テキスト ボックス 45"/>
        <xdr:cNvSpPr txBox="1"/>
      </xdr:nvSpPr>
      <xdr:spPr>
        <a:xfrm>
          <a:off x="361950" y="681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600075</xdr:colOff>
      <xdr:row>38</xdr:row>
      <xdr:rowOff>123825</xdr:rowOff>
    </xdr:to>
    <xdr:cxnSp macro="">
      <xdr:nvCxnSpPr>
        <xdr:cNvPr id="47" name="直線コネクタ 46"/>
        <xdr:cNvCxnSpPr/>
      </xdr:nvCxnSpPr>
      <xdr:spPr>
        <a:xfrm>
          <a:off x="676275" y="663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37</xdr:row>
      <xdr:rowOff>152400</xdr:rowOff>
    </xdr:from>
    <xdr:ext cx="400050" cy="257175"/>
    <xdr:sp macro="" textlink="">
      <xdr:nvSpPr>
        <xdr:cNvPr id="48" name="テキスト ボックス 47"/>
        <xdr:cNvSpPr txBox="1"/>
      </xdr:nvSpPr>
      <xdr:spPr>
        <a:xfrm>
          <a:off x="361950" y="649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142875</xdr:rowOff>
    </xdr:from>
    <xdr:to>
      <xdr:col>7</xdr:col>
      <xdr:colOff>600075</xdr:colOff>
      <xdr:row>36</xdr:row>
      <xdr:rowOff>142875</xdr:rowOff>
    </xdr:to>
    <xdr:cxnSp macro="">
      <xdr:nvCxnSpPr>
        <xdr:cNvPr id="49" name="直線コネクタ 48"/>
        <xdr:cNvCxnSpPr/>
      </xdr:nvCxnSpPr>
      <xdr:spPr>
        <a:xfrm>
          <a:off x="676275" y="631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171450</xdr:rowOff>
    </xdr:from>
    <xdr:ext cx="400050" cy="257175"/>
    <xdr:sp macro="" textlink="">
      <xdr:nvSpPr>
        <xdr:cNvPr id="50" name="テキスト ボックス 49"/>
        <xdr:cNvSpPr txBox="1"/>
      </xdr:nvSpPr>
      <xdr:spPr>
        <a:xfrm>
          <a:off x="361950" y="617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161925</xdr:rowOff>
    </xdr:from>
    <xdr:to>
      <xdr:col>7</xdr:col>
      <xdr:colOff>600075</xdr:colOff>
      <xdr:row>34</xdr:row>
      <xdr:rowOff>161925</xdr:rowOff>
    </xdr:to>
    <xdr:cxnSp macro="">
      <xdr:nvCxnSpPr>
        <xdr:cNvPr id="51" name="直線コネクタ 50"/>
        <xdr:cNvCxnSpPr/>
      </xdr:nvCxnSpPr>
      <xdr:spPr>
        <a:xfrm>
          <a:off x="676275" y="599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19050</xdr:rowOff>
    </xdr:from>
    <xdr:ext cx="400050" cy="257175"/>
    <xdr:sp macro="" textlink="">
      <xdr:nvSpPr>
        <xdr:cNvPr id="52" name="テキスト ボックス 51"/>
        <xdr:cNvSpPr txBox="1"/>
      </xdr:nvSpPr>
      <xdr:spPr>
        <a:xfrm>
          <a:off x="361950" y="584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0</xdr:rowOff>
    </xdr:from>
    <xdr:to>
      <xdr:col>7</xdr:col>
      <xdr:colOff>600075</xdr:colOff>
      <xdr:row>33</xdr:row>
      <xdr:rowOff>0</xdr:rowOff>
    </xdr:to>
    <xdr:cxnSp macro="">
      <xdr:nvCxnSpPr>
        <xdr:cNvPr id="53" name="直線コネクタ 52"/>
        <xdr:cNvCxnSpPr/>
      </xdr:nvCxnSpPr>
      <xdr:spPr>
        <a:xfrm>
          <a:off x="676275" y="565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28575</xdr:rowOff>
    </xdr:from>
    <xdr:ext cx="466725" cy="257175"/>
    <xdr:sp macro="" textlink="">
      <xdr:nvSpPr>
        <xdr:cNvPr id="54" name="テキスト ボックス 53"/>
        <xdr:cNvSpPr txBox="1"/>
      </xdr:nvSpPr>
      <xdr:spPr>
        <a:xfrm>
          <a:off x="295275"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5" name="直線コネクタ 54"/>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6" name="テキスト ボックス 55"/>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7" name="【図書館】&#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152400</xdr:rowOff>
    </xdr:from>
    <xdr:to>
      <xdr:col>6</xdr:col>
      <xdr:colOff>514350</xdr:colOff>
      <xdr:row>42</xdr:row>
      <xdr:rowOff>38100</xdr:rowOff>
    </xdr:to>
    <xdr:cxnSp macro="">
      <xdr:nvCxnSpPr>
        <xdr:cNvPr id="58" name="直線コネクタ 57"/>
        <xdr:cNvCxnSpPr/>
      </xdr:nvCxnSpPr>
      <xdr:spPr>
        <a:xfrm flipV="1">
          <a:off x="4124325" y="581025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38100</xdr:rowOff>
    </xdr:from>
    <xdr:ext cx="342900" cy="257175"/>
    <xdr:sp macro="" textlink="">
      <xdr:nvSpPr>
        <xdr:cNvPr id="59" name="【図書館】&#10;有形固定資産減価償却率最小値テキスト"/>
        <xdr:cNvSpPr txBox="1"/>
      </xdr:nvSpPr>
      <xdr:spPr>
        <a:xfrm>
          <a:off x="4210050" y="7239000"/>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419100</xdr:colOff>
      <xdr:row>42</xdr:row>
      <xdr:rowOff>38100</xdr:rowOff>
    </xdr:from>
    <xdr:to>
      <xdr:col>6</xdr:col>
      <xdr:colOff>600075</xdr:colOff>
      <xdr:row>42</xdr:row>
      <xdr:rowOff>38100</xdr:rowOff>
    </xdr:to>
    <xdr:cxnSp macro="">
      <xdr:nvCxnSpPr>
        <xdr:cNvPr id="60" name="直線コネクタ 59"/>
        <xdr:cNvCxnSpPr/>
      </xdr:nvCxnSpPr>
      <xdr:spPr>
        <a:xfrm>
          <a:off x="4029075" y="723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104775</xdr:rowOff>
    </xdr:from>
    <xdr:ext cx="409575" cy="257175"/>
    <xdr:sp macro="" textlink="">
      <xdr:nvSpPr>
        <xdr:cNvPr id="61" name="【図書館】&#10;有形固定資産減価償却率最大値テキスト"/>
        <xdr:cNvSpPr txBox="1"/>
      </xdr:nvSpPr>
      <xdr:spPr>
        <a:xfrm>
          <a:off x="4210050" y="559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419100</xdr:colOff>
      <xdr:row>33</xdr:row>
      <xdr:rowOff>152400</xdr:rowOff>
    </xdr:from>
    <xdr:to>
      <xdr:col>6</xdr:col>
      <xdr:colOff>600075</xdr:colOff>
      <xdr:row>33</xdr:row>
      <xdr:rowOff>152400</xdr:rowOff>
    </xdr:to>
    <xdr:cxnSp macro="">
      <xdr:nvCxnSpPr>
        <xdr:cNvPr id="62" name="直線コネクタ 61"/>
        <xdr:cNvCxnSpPr/>
      </xdr:nvCxnSpPr>
      <xdr:spPr>
        <a:xfrm>
          <a:off x="4029075" y="581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76200</xdr:rowOff>
    </xdr:from>
    <xdr:ext cx="409575" cy="257175"/>
    <xdr:sp macro="" textlink="">
      <xdr:nvSpPr>
        <xdr:cNvPr id="63" name="【図書館】&#10;有形固定資産減価償却率平均値テキスト"/>
        <xdr:cNvSpPr txBox="1"/>
      </xdr:nvSpPr>
      <xdr:spPr>
        <a:xfrm>
          <a:off x="4210050" y="659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95250</xdr:rowOff>
    </xdr:from>
    <xdr:to>
      <xdr:col>6</xdr:col>
      <xdr:colOff>561975</xdr:colOff>
      <xdr:row>39</xdr:row>
      <xdr:rowOff>28575</xdr:rowOff>
    </xdr:to>
    <xdr:sp macro="" textlink="">
      <xdr:nvSpPr>
        <xdr:cNvPr id="64" name="フローチャート : 判断 63"/>
        <xdr:cNvSpPr/>
      </xdr:nvSpPr>
      <xdr:spPr>
        <a:xfrm>
          <a:off x="4067175" y="661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95250</xdr:rowOff>
    </xdr:from>
    <xdr:to>
      <xdr:col>5</xdr:col>
      <xdr:colOff>409575</xdr:colOff>
      <xdr:row>39</xdr:row>
      <xdr:rowOff>19050</xdr:rowOff>
    </xdr:to>
    <xdr:sp macro="" textlink="">
      <xdr:nvSpPr>
        <xdr:cNvPr id="65" name="フローチャート : 判断 64"/>
        <xdr:cNvSpPr/>
      </xdr:nvSpPr>
      <xdr:spPr>
        <a:xfrm>
          <a:off x="3314700"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6" name="テキスト ボックス 65"/>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7" name="テキスト ボックス 66"/>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8" name="テキスト ボックス 67"/>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9" name="テキスト ボックス 68"/>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70" name="テキスト ボックス 69"/>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38</xdr:row>
      <xdr:rowOff>95250</xdr:rowOff>
    </xdr:from>
    <xdr:to>
      <xdr:col>6</xdr:col>
      <xdr:colOff>561975</xdr:colOff>
      <xdr:row>39</xdr:row>
      <xdr:rowOff>28575</xdr:rowOff>
    </xdr:to>
    <xdr:sp macro="" textlink="">
      <xdr:nvSpPr>
        <xdr:cNvPr id="71" name="円/楕円 70"/>
        <xdr:cNvSpPr/>
      </xdr:nvSpPr>
      <xdr:spPr>
        <a:xfrm>
          <a:off x="4067175"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114300</xdr:rowOff>
    </xdr:from>
    <xdr:ext cx="409575" cy="257175"/>
    <xdr:sp macro="" textlink="">
      <xdr:nvSpPr>
        <xdr:cNvPr id="72" name="【図書館】&#10;有形固定資産減価償却率該当値テキスト"/>
        <xdr:cNvSpPr txBox="1"/>
      </xdr:nvSpPr>
      <xdr:spPr>
        <a:xfrm>
          <a:off x="4210050" y="6457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123825</xdr:rowOff>
    </xdr:from>
    <xdr:to>
      <xdr:col>5</xdr:col>
      <xdr:colOff>409575</xdr:colOff>
      <xdr:row>39</xdr:row>
      <xdr:rowOff>57150</xdr:rowOff>
    </xdr:to>
    <xdr:sp macro="" textlink="">
      <xdr:nvSpPr>
        <xdr:cNvPr id="73" name="円/楕円 72"/>
        <xdr:cNvSpPr/>
      </xdr:nvSpPr>
      <xdr:spPr>
        <a:xfrm>
          <a:off x="3314700"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38</xdr:row>
      <xdr:rowOff>142875</xdr:rowOff>
    </xdr:from>
    <xdr:to>
      <xdr:col>6</xdr:col>
      <xdr:colOff>514350</xdr:colOff>
      <xdr:row>39</xdr:row>
      <xdr:rowOff>9525</xdr:rowOff>
    </xdr:to>
    <xdr:cxnSp macro="">
      <xdr:nvCxnSpPr>
        <xdr:cNvPr id="74" name="直線コネクタ 73"/>
        <xdr:cNvCxnSpPr/>
      </xdr:nvCxnSpPr>
      <xdr:spPr>
        <a:xfrm flipV="1">
          <a:off x="3371850" y="66579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37</xdr:row>
      <xdr:rowOff>38100</xdr:rowOff>
    </xdr:from>
    <xdr:ext cx="409575" cy="257175"/>
    <xdr:sp macro="" textlink="">
      <xdr:nvSpPr>
        <xdr:cNvPr id="75" name="n_1aveValue【図書館】&#10;有形固定資産減価償却率"/>
        <xdr:cNvSpPr txBox="1"/>
      </xdr:nvSpPr>
      <xdr:spPr>
        <a:xfrm>
          <a:off x="3152775" y="6381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142875</xdr:colOff>
      <xdr:row>39</xdr:row>
      <xdr:rowOff>47625</xdr:rowOff>
    </xdr:from>
    <xdr:ext cx="409575" cy="257175"/>
    <xdr:sp macro="" textlink="">
      <xdr:nvSpPr>
        <xdr:cNvPr id="76" name="n_1mainValue【図書館】&#10;有形固定資産減価償却率"/>
        <xdr:cNvSpPr txBox="1"/>
      </xdr:nvSpPr>
      <xdr:spPr>
        <a:xfrm>
          <a:off x="3152775" y="6734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7" name="正方形/長方形 76"/>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8" name="正方形/長方形 77"/>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9" name="正方形/長方形 78"/>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80" name="正方形/長方形 79"/>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81" name="正方形/長方形 80"/>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82" name="正方形/長方形 81"/>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3" name="正方形/長方形 82"/>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4" name="正方形/長方形 83"/>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85" name="テキスト ボックス 84"/>
        <xdr:cNvSpPr txBox="1"/>
      </xdr:nvSpPr>
      <xdr:spPr>
        <a:xfrm>
          <a:off x="57912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6" name="直線コネクタ 85"/>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7" name="直線コネクタ 86"/>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8" name="テキスト ボックス 87"/>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9" name="直線コネクタ 88"/>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39</xdr:row>
      <xdr:rowOff>28575</xdr:rowOff>
    </xdr:from>
    <xdr:ext cx="457200" cy="257175"/>
    <xdr:sp macro="" textlink="">
      <xdr:nvSpPr>
        <xdr:cNvPr id="90" name="テキスト ボックス 89"/>
        <xdr:cNvSpPr txBox="1"/>
      </xdr:nvSpPr>
      <xdr:spPr>
        <a:xfrm>
          <a:off x="5410200"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91" name="直線コネクタ 90"/>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161925</xdr:rowOff>
    </xdr:from>
    <xdr:ext cx="457200" cy="257175"/>
    <xdr:sp macro="" textlink="">
      <xdr:nvSpPr>
        <xdr:cNvPr id="92" name="テキスト ボックス 91"/>
        <xdr:cNvSpPr txBox="1"/>
      </xdr:nvSpPr>
      <xdr:spPr>
        <a:xfrm>
          <a:off x="5410200"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93" name="直線コネクタ 92"/>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34</xdr:row>
      <xdr:rowOff>123825</xdr:rowOff>
    </xdr:from>
    <xdr:ext cx="457200" cy="257175"/>
    <xdr:sp macro="" textlink="">
      <xdr:nvSpPr>
        <xdr:cNvPr id="94" name="テキスト ボックス 93"/>
        <xdr:cNvSpPr txBox="1"/>
      </xdr:nvSpPr>
      <xdr:spPr>
        <a:xfrm>
          <a:off x="5410200"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5" name="直線コネクタ 94"/>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85725</xdr:rowOff>
    </xdr:from>
    <xdr:ext cx="457200" cy="257175"/>
    <xdr:sp macro="" textlink="">
      <xdr:nvSpPr>
        <xdr:cNvPr id="96" name="テキスト ボックス 95"/>
        <xdr:cNvSpPr txBox="1"/>
      </xdr:nvSpPr>
      <xdr:spPr>
        <a:xfrm>
          <a:off x="5410200"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7" name="直線コネクタ 96"/>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30</xdr:row>
      <xdr:rowOff>47625</xdr:rowOff>
    </xdr:from>
    <xdr:ext cx="457200" cy="257175"/>
    <xdr:sp macro="" textlink="">
      <xdr:nvSpPr>
        <xdr:cNvPr id="98" name="テキスト ボックス 97"/>
        <xdr:cNvSpPr txBox="1"/>
      </xdr:nvSpPr>
      <xdr:spPr>
        <a:xfrm>
          <a:off x="5410200"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9" name="【図書館】&#10;一人当たり面積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57150</xdr:rowOff>
    </xdr:from>
    <xdr:to>
      <xdr:col>15</xdr:col>
      <xdr:colOff>180975</xdr:colOff>
      <xdr:row>41</xdr:row>
      <xdr:rowOff>85725</xdr:rowOff>
    </xdr:to>
    <xdr:cxnSp macro="">
      <xdr:nvCxnSpPr>
        <xdr:cNvPr id="100" name="直線コネクタ 99"/>
        <xdr:cNvCxnSpPr/>
      </xdr:nvCxnSpPr>
      <xdr:spPr>
        <a:xfrm flipV="1">
          <a:off x="9191625" y="5715000"/>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85725</xdr:rowOff>
    </xdr:from>
    <xdr:ext cx="466725" cy="257175"/>
    <xdr:sp macro="" textlink="">
      <xdr:nvSpPr>
        <xdr:cNvPr id="101" name="【図書館】&#10;一人当たり面積最小値テキスト"/>
        <xdr:cNvSpPr txBox="1"/>
      </xdr:nvSpPr>
      <xdr:spPr>
        <a:xfrm>
          <a:off x="9277350" y="711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95250</xdr:colOff>
      <xdr:row>41</xdr:row>
      <xdr:rowOff>85725</xdr:rowOff>
    </xdr:from>
    <xdr:to>
      <xdr:col>15</xdr:col>
      <xdr:colOff>266700</xdr:colOff>
      <xdr:row>41</xdr:row>
      <xdr:rowOff>85725</xdr:rowOff>
    </xdr:to>
    <xdr:cxnSp macro="">
      <xdr:nvCxnSpPr>
        <xdr:cNvPr id="102" name="直線コネクタ 101"/>
        <xdr:cNvCxnSpPr/>
      </xdr:nvCxnSpPr>
      <xdr:spPr>
        <a:xfrm>
          <a:off x="9105900" y="7115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0</xdr:rowOff>
    </xdr:from>
    <xdr:ext cx="466725" cy="257175"/>
    <xdr:sp macro="" textlink="">
      <xdr:nvSpPr>
        <xdr:cNvPr id="103" name="【図書館】&#10;一人当たり面積最大値テキスト"/>
        <xdr:cNvSpPr txBox="1"/>
      </xdr:nvSpPr>
      <xdr:spPr>
        <a:xfrm>
          <a:off x="9277350" y="548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95250</xdr:colOff>
      <xdr:row>33</xdr:row>
      <xdr:rowOff>57150</xdr:rowOff>
    </xdr:from>
    <xdr:to>
      <xdr:col>15</xdr:col>
      <xdr:colOff>266700</xdr:colOff>
      <xdr:row>33</xdr:row>
      <xdr:rowOff>57150</xdr:rowOff>
    </xdr:to>
    <xdr:cxnSp macro="">
      <xdr:nvCxnSpPr>
        <xdr:cNvPr id="104" name="直線コネクタ 103"/>
        <xdr:cNvCxnSpPr/>
      </xdr:nvCxnSpPr>
      <xdr:spPr>
        <a:xfrm>
          <a:off x="9105900" y="571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0</xdr:rowOff>
    </xdr:from>
    <xdr:ext cx="466725" cy="257175"/>
    <xdr:sp macro="" textlink="">
      <xdr:nvSpPr>
        <xdr:cNvPr id="105" name="【図書館】&#10;一人当たり面積平均値テキスト"/>
        <xdr:cNvSpPr txBox="1"/>
      </xdr:nvSpPr>
      <xdr:spPr>
        <a:xfrm>
          <a:off x="927735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28575</xdr:rowOff>
    </xdr:from>
    <xdr:to>
      <xdr:col>15</xdr:col>
      <xdr:colOff>228600</xdr:colOff>
      <xdr:row>38</xdr:row>
      <xdr:rowOff>123825</xdr:rowOff>
    </xdr:to>
    <xdr:sp macro="" textlink="">
      <xdr:nvSpPr>
        <xdr:cNvPr id="106" name="フローチャート : 判断 105"/>
        <xdr:cNvSpPr/>
      </xdr:nvSpPr>
      <xdr:spPr>
        <a:xfrm>
          <a:off x="9144000" y="6543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66675</xdr:rowOff>
    </xdr:from>
    <xdr:to>
      <xdr:col>14</xdr:col>
      <xdr:colOff>76200</xdr:colOff>
      <xdr:row>38</xdr:row>
      <xdr:rowOff>161925</xdr:rowOff>
    </xdr:to>
    <xdr:sp macro="" textlink="">
      <xdr:nvSpPr>
        <xdr:cNvPr id="107" name="フローチャート : 判断 106"/>
        <xdr:cNvSpPr/>
      </xdr:nvSpPr>
      <xdr:spPr>
        <a:xfrm>
          <a:off x="8410575" y="65817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8" name="テキスト ボックス 107"/>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9" name="テキスト ボックス 108"/>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10" name="テキスト ボックス 109"/>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11" name="テキスト ボックス 110"/>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2" name="テキスト ボックス 111"/>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33</xdr:row>
      <xdr:rowOff>9525</xdr:rowOff>
    </xdr:from>
    <xdr:to>
      <xdr:col>15</xdr:col>
      <xdr:colOff>228600</xdr:colOff>
      <xdr:row>33</xdr:row>
      <xdr:rowOff>104775</xdr:rowOff>
    </xdr:to>
    <xdr:sp macro="" textlink="">
      <xdr:nvSpPr>
        <xdr:cNvPr id="113" name="円/楕円 112"/>
        <xdr:cNvSpPr/>
      </xdr:nvSpPr>
      <xdr:spPr>
        <a:xfrm>
          <a:off x="9144000" y="5667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32</xdr:row>
      <xdr:rowOff>133350</xdr:rowOff>
    </xdr:from>
    <xdr:ext cx="466725" cy="257175"/>
    <xdr:sp macro="" textlink="">
      <xdr:nvSpPr>
        <xdr:cNvPr id="114" name="【図書館】&#10;一人当たり面積該当値テキスト"/>
        <xdr:cNvSpPr txBox="1"/>
      </xdr:nvSpPr>
      <xdr:spPr>
        <a:xfrm>
          <a:off x="9277350" y="561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13</xdr:col>
      <xdr:colOff>600075</xdr:colOff>
      <xdr:row>33</xdr:row>
      <xdr:rowOff>28575</xdr:rowOff>
    </xdr:from>
    <xdr:to>
      <xdr:col>14</xdr:col>
      <xdr:colOff>76200</xdr:colOff>
      <xdr:row>33</xdr:row>
      <xdr:rowOff>133350</xdr:rowOff>
    </xdr:to>
    <xdr:sp macro="" textlink="">
      <xdr:nvSpPr>
        <xdr:cNvPr id="115" name="円/楕円 114"/>
        <xdr:cNvSpPr/>
      </xdr:nvSpPr>
      <xdr:spPr>
        <a:xfrm>
          <a:off x="8410575" y="56864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57150</xdr:rowOff>
    </xdr:from>
    <xdr:to>
      <xdr:col>15</xdr:col>
      <xdr:colOff>180975</xdr:colOff>
      <xdr:row>33</xdr:row>
      <xdr:rowOff>85725</xdr:rowOff>
    </xdr:to>
    <xdr:cxnSp macro="">
      <xdr:nvCxnSpPr>
        <xdr:cNvPr id="116" name="直線コネクタ 115"/>
        <xdr:cNvCxnSpPr/>
      </xdr:nvCxnSpPr>
      <xdr:spPr>
        <a:xfrm flipV="1">
          <a:off x="8439150" y="57150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38</xdr:row>
      <xdr:rowOff>152400</xdr:rowOff>
    </xdr:from>
    <xdr:ext cx="466725" cy="257175"/>
    <xdr:sp macro="" textlink="">
      <xdr:nvSpPr>
        <xdr:cNvPr id="117" name="n_1aveValue【図書館】&#10;一人当たり面積"/>
        <xdr:cNvSpPr txBox="1"/>
      </xdr:nvSpPr>
      <xdr:spPr>
        <a:xfrm>
          <a:off x="827722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466725</xdr:colOff>
      <xdr:row>31</xdr:row>
      <xdr:rowOff>152400</xdr:rowOff>
    </xdr:from>
    <xdr:ext cx="466725" cy="257175"/>
    <xdr:sp macro="" textlink="">
      <xdr:nvSpPr>
        <xdr:cNvPr id="118" name="n_1mainValue【図書館】&#10;一人当たり面積"/>
        <xdr:cNvSpPr txBox="1"/>
      </xdr:nvSpPr>
      <xdr:spPr>
        <a:xfrm>
          <a:off x="8277225" y="546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9" name="正方形/長方形 118"/>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20" name="正方形/長方形 119"/>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21" name="正方形/長方形 120"/>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22" name="正方形/長方形 121"/>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23" name="正方形/長方形 122"/>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4" name="正方形/長方形 123"/>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5" name="正方形/長方形 124"/>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6" name="正方形/長方形 125"/>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7" name="テキスト ボックス 126"/>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8" name="直線コネクタ 127"/>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29" name="テキスト ボックス 128"/>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600075</xdr:colOff>
      <xdr:row>64</xdr:row>
      <xdr:rowOff>0</xdr:rowOff>
    </xdr:to>
    <xdr:cxnSp macro="">
      <xdr:nvCxnSpPr>
        <xdr:cNvPr id="130" name="直線コネクタ 129"/>
        <xdr:cNvCxnSpPr/>
      </xdr:nvCxnSpPr>
      <xdr:spPr>
        <a:xfrm>
          <a:off x="676275" y="1097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28575</xdr:rowOff>
    </xdr:from>
    <xdr:ext cx="400050" cy="257175"/>
    <xdr:sp macro="" textlink="">
      <xdr:nvSpPr>
        <xdr:cNvPr id="131" name="テキスト ボックス 130"/>
        <xdr:cNvSpPr txBox="1"/>
      </xdr:nvSpPr>
      <xdr:spPr>
        <a:xfrm>
          <a:off x="361950"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600075</xdr:colOff>
      <xdr:row>61</xdr:row>
      <xdr:rowOff>57150</xdr:rowOff>
    </xdr:to>
    <xdr:cxnSp macro="">
      <xdr:nvCxnSpPr>
        <xdr:cNvPr id="132" name="直線コネクタ 131"/>
        <xdr:cNvCxnSpPr/>
      </xdr:nvCxnSpPr>
      <xdr:spPr>
        <a:xfrm>
          <a:off x="676275" y="1051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85725</xdr:rowOff>
    </xdr:from>
    <xdr:ext cx="400050" cy="257175"/>
    <xdr:sp macro="" textlink="">
      <xdr:nvSpPr>
        <xdr:cNvPr id="133" name="テキスト ボックス 132"/>
        <xdr:cNvSpPr txBox="1"/>
      </xdr:nvSpPr>
      <xdr:spPr>
        <a:xfrm>
          <a:off x="361950"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600075</xdr:colOff>
      <xdr:row>58</xdr:row>
      <xdr:rowOff>114300</xdr:rowOff>
    </xdr:to>
    <xdr:cxnSp macro="">
      <xdr:nvCxnSpPr>
        <xdr:cNvPr id="134" name="直線コネクタ 133"/>
        <xdr:cNvCxnSpPr/>
      </xdr:nvCxnSpPr>
      <xdr:spPr>
        <a:xfrm>
          <a:off x="676275" y="1005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57</xdr:row>
      <xdr:rowOff>142875</xdr:rowOff>
    </xdr:from>
    <xdr:ext cx="400050" cy="257175"/>
    <xdr:sp macro="" textlink="">
      <xdr:nvSpPr>
        <xdr:cNvPr id="135" name="テキスト ボックス 134"/>
        <xdr:cNvSpPr txBox="1"/>
      </xdr:nvSpPr>
      <xdr:spPr>
        <a:xfrm>
          <a:off x="361950"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600075</xdr:colOff>
      <xdr:row>56</xdr:row>
      <xdr:rowOff>0</xdr:rowOff>
    </xdr:to>
    <xdr:cxnSp macro="">
      <xdr:nvCxnSpPr>
        <xdr:cNvPr id="136" name="直線コネクタ 135"/>
        <xdr:cNvCxnSpPr/>
      </xdr:nvCxnSpPr>
      <xdr:spPr>
        <a:xfrm>
          <a:off x="676275" y="960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55</xdr:row>
      <xdr:rowOff>28575</xdr:rowOff>
    </xdr:from>
    <xdr:ext cx="466725" cy="257175"/>
    <xdr:sp macro="" textlink="">
      <xdr:nvSpPr>
        <xdr:cNvPr id="137" name="テキスト ボックス 136"/>
        <xdr:cNvSpPr txBox="1"/>
      </xdr:nvSpPr>
      <xdr:spPr>
        <a:xfrm>
          <a:off x="295275"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8" name="直線コネクタ 137"/>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9" name="テキスト ボックス 138"/>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40"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19050</xdr:rowOff>
    </xdr:from>
    <xdr:to>
      <xdr:col>6</xdr:col>
      <xdr:colOff>514350</xdr:colOff>
      <xdr:row>63</xdr:row>
      <xdr:rowOff>28575</xdr:rowOff>
    </xdr:to>
    <xdr:cxnSp macro="">
      <xdr:nvCxnSpPr>
        <xdr:cNvPr id="141" name="直線コネクタ 140"/>
        <xdr:cNvCxnSpPr/>
      </xdr:nvCxnSpPr>
      <xdr:spPr>
        <a:xfrm flipV="1">
          <a:off x="4124325" y="962025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28575</xdr:rowOff>
    </xdr:from>
    <xdr:ext cx="409575" cy="257175"/>
    <xdr:sp macro="" textlink="">
      <xdr:nvSpPr>
        <xdr:cNvPr id="142" name="【体育館・プール】&#10;有形固定資産減価償却率最小値テキスト"/>
        <xdr:cNvSpPr txBox="1"/>
      </xdr:nvSpPr>
      <xdr:spPr>
        <a:xfrm>
          <a:off x="4210050" y="10829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419100</xdr:colOff>
      <xdr:row>63</xdr:row>
      <xdr:rowOff>28575</xdr:rowOff>
    </xdr:from>
    <xdr:to>
      <xdr:col>6</xdr:col>
      <xdr:colOff>600075</xdr:colOff>
      <xdr:row>63</xdr:row>
      <xdr:rowOff>28575</xdr:rowOff>
    </xdr:to>
    <xdr:cxnSp macro="">
      <xdr:nvCxnSpPr>
        <xdr:cNvPr id="143" name="直線コネクタ 142"/>
        <xdr:cNvCxnSpPr/>
      </xdr:nvCxnSpPr>
      <xdr:spPr>
        <a:xfrm>
          <a:off x="4029075" y="1082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142875</xdr:rowOff>
    </xdr:from>
    <xdr:ext cx="409575" cy="257175"/>
    <xdr:sp macro="" textlink="">
      <xdr:nvSpPr>
        <xdr:cNvPr id="144" name="【体育館・プール】&#10;有形固定資産減価償却率最大値テキスト"/>
        <xdr:cNvSpPr txBox="1"/>
      </xdr:nvSpPr>
      <xdr:spPr>
        <a:xfrm>
          <a:off x="4210050" y="940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419100</xdr:colOff>
      <xdr:row>56</xdr:row>
      <xdr:rowOff>19050</xdr:rowOff>
    </xdr:from>
    <xdr:to>
      <xdr:col>6</xdr:col>
      <xdr:colOff>600075</xdr:colOff>
      <xdr:row>56</xdr:row>
      <xdr:rowOff>19050</xdr:rowOff>
    </xdr:to>
    <xdr:cxnSp macro="">
      <xdr:nvCxnSpPr>
        <xdr:cNvPr id="145" name="直線コネクタ 144"/>
        <xdr:cNvCxnSpPr/>
      </xdr:nvCxnSpPr>
      <xdr:spPr>
        <a:xfrm>
          <a:off x="4029075" y="962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114300</xdr:rowOff>
    </xdr:from>
    <xdr:ext cx="409575" cy="257175"/>
    <xdr:sp macro="" textlink="">
      <xdr:nvSpPr>
        <xdr:cNvPr id="146" name="【体育館・プール】&#10;有形固定資産減価償却率平均値テキスト"/>
        <xdr:cNvSpPr txBox="1"/>
      </xdr:nvSpPr>
      <xdr:spPr>
        <a:xfrm>
          <a:off x="4210050"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133350</xdr:rowOff>
    </xdr:from>
    <xdr:to>
      <xdr:col>6</xdr:col>
      <xdr:colOff>561975</xdr:colOff>
      <xdr:row>61</xdr:row>
      <xdr:rowOff>66675</xdr:rowOff>
    </xdr:to>
    <xdr:sp macro="" textlink="">
      <xdr:nvSpPr>
        <xdr:cNvPr id="147" name="フローチャート : 判断 146"/>
        <xdr:cNvSpPr/>
      </xdr:nvSpPr>
      <xdr:spPr>
        <a:xfrm>
          <a:off x="4067175" y="1042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61</xdr:row>
      <xdr:rowOff>38100</xdr:rowOff>
    </xdr:from>
    <xdr:to>
      <xdr:col>5</xdr:col>
      <xdr:colOff>409575</xdr:colOff>
      <xdr:row>61</xdr:row>
      <xdr:rowOff>133350</xdr:rowOff>
    </xdr:to>
    <xdr:sp macro="" textlink="">
      <xdr:nvSpPr>
        <xdr:cNvPr id="148" name="フローチャート : 判断 147"/>
        <xdr:cNvSpPr/>
      </xdr:nvSpPr>
      <xdr:spPr>
        <a:xfrm>
          <a:off x="3314700" y="1049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9" name="テキスト ボックス 148"/>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50" name="テキスト ボックス 149"/>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51" name="テキスト ボックス 150"/>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52" name="テキスト ボックス 151"/>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53" name="テキスト ボックス 152"/>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59</xdr:row>
      <xdr:rowOff>171450</xdr:rowOff>
    </xdr:from>
    <xdr:to>
      <xdr:col>6</xdr:col>
      <xdr:colOff>561975</xdr:colOff>
      <xdr:row>60</xdr:row>
      <xdr:rowOff>95250</xdr:rowOff>
    </xdr:to>
    <xdr:sp macro="" textlink="">
      <xdr:nvSpPr>
        <xdr:cNvPr id="154" name="円/楕円 153"/>
        <xdr:cNvSpPr/>
      </xdr:nvSpPr>
      <xdr:spPr>
        <a:xfrm>
          <a:off x="4067175" y="10287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19050</xdr:rowOff>
    </xdr:from>
    <xdr:ext cx="409575" cy="257175"/>
    <xdr:sp macro="" textlink="">
      <xdr:nvSpPr>
        <xdr:cNvPr id="155" name="【体育館・プール】&#10;有形固定資産減価償却率該当値テキスト"/>
        <xdr:cNvSpPr txBox="1"/>
      </xdr:nvSpPr>
      <xdr:spPr>
        <a:xfrm>
          <a:off x="4210050" y="10134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5</xdr:col>
      <xdr:colOff>304800</xdr:colOff>
      <xdr:row>59</xdr:row>
      <xdr:rowOff>142875</xdr:rowOff>
    </xdr:from>
    <xdr:to>
      <xdr:col>5</xdr:col>
      <xdr:colOff>409575</xdr:colOff>
      <xdr:row>60</xdr:row>
      <xdr:rowOff>76200</xdr:rowOff>
    </xdr:to>
    <xdr:sp macro="" textlink="">
      <xdr:nvSpPr>
        <xdr:cNvPr id="156" name="円/楕円 155"/>
        <xdr:cNvSpPr/>
      </xdr:nvSpPr>
      <xdr:spPr>
        <a:xfrm>
          <a:off x="3314700" y="1025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60</xdr:row>
      <xdr:rowOff>28575</xdr:rowOff>
    </xdr:from>
    <xdr:to>
      <xdr:col>6</xdr:col>
      <xdr:colOff>514350</xdr:colOff>
      <xdr:row>60</xdr:row>
      <xdr:rowOff>47625</xdr:rowOff>
    </xdr:to>
    <xdr:cxnSp macro="">
      <xdr:nvCxnSpPr>
        <xdr:cNvPr id="157" name="直線コネクタ 156"/>
        <xdr:cNvCxnSpPr/>
      </xdr:nvCxnSpPr>
      <xdr:spPr>
        <a:xfrm>
          <a:off x="3371850" y="103155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61</xdr:row>
      <xdr:rowOff>133350</xdr:rowOff>
    </xdr:from>
    <xdr:ext cx="409575" cy="257175"/>
    <xdr:sp macro="" textlink="">
      <xdr:nvSpPr>
        <xdr:cNvPr id="158" name="n_1aveValue【体育館・プール】&#10;有形固定資産減価償却率"/>
        <xdr:cNvSpPr txBox="1"/>
      </xdr:nvSpPr>
      <xdr:spPr>
        <a:xfrm>
          <a:off x="3152775" y="10591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142875</xdr:colOff>
      <xdr:row>58</xdr:row>
      <xdr:rowOff>95250</xdr:rowOff>
    </xdr:from>
    <xdr:ext cx="409575" cy="257175"/>
    <xdr:sp macro="" textlink="">
      <xdr:nvSpPr>
        <xdr:cNvPr id="159" name="n_1mainValue【体育館・プール】&#10;有形固定資産減価償却率"/>
        <xdr:cNvSpPr txBox="1"/>
      </xdr:nvSpPr>
      <xdr:spPr>
        <a:xfrm>
          <a:off x="3152775" y="1003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60" name="正方形/長方形 159"/>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61" name="正方形/長方形 160"/>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62" name="正方形/長方形 161"/>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63" name="正方形/長方形 162"/>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64" name="正方形/長方形 163"/>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65" name="正方形/長方形 164"/>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66" name="正方形/長方形 165"/>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7" name="正方形/長方形 166"/>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8" name="テキスト ボックス 167"/>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9" name="直線コネクタ 168"/>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76200</xdr:rowOff>
    </xdr:from>
    <xdr:to>
      <xdr:col>16</xdr:col>
      <xdr:colOff>304800</xdr:colOff>
      <xdr:row>64</xdr:row>
      <xdr:rowOff>76200</xdr:rowOff>
    </xdr:to>
    <xdr:cxnSp macro="">
      <xdr:nvCxnSpPr>
        <xdr:cNvPr id="170" name="直線コネクタ 169"/>
        <xdr:cNvCxnSpPr/>
      </xdr:nvCxnSpPr>
      <xdr:spPr>
        <a:xfrm>
          <a:off x="582930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104775</xdr:rowOff>
    </xdr:from>
    <xdr:ext cx="457200" cy="257175"/>
    <xdr:sp macro="" textlink="">
      <xdr:nvSpPr>
        <xdr:cNvPr id="171" name="テキスト ボックス 170"/>
        <xdr:cNvSpPr txBox="1"/>
      </xdr:nvSpPr>
      <xdr:spPr>
        <a:xfrm>
          <a:off x="5410200"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62</xdr:row>
      <xdr:rowOff>38100</xdr:rowOff>
    </xdr:from>
    <xdr:to>
      <xdr:col>16</xdr:col>
      <xdr:colOff>304800</xdr:colOff>
      <xdr:row>62</xdr:row>
      <xdr:rowOff>38100</xdr:rowOff>
    </xdr:to>
    <xdr:cxnSp macro="">
      <xdr:nvCxnSpPr>
        <xdr:cNvPr id="172" name="直線コネクタ 171"/>
        <xdr:cNvCxnSpPr/>
      </xdr:nvCxnSpPr>
      <xdr:spPr>
        <a:xfrm>
          <a:off x="582930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61</xdr:row>
      <xdr:rowOff>66675</xdr:rowOff>
    </xdr:from>
    <xdr:ext cx="457200" cy="257175"/>
    <xdr:sp macro="" textlink="">
      <xdr:nvSpPr>
        <xdr:cNvPr id="173" name="テキスト ボックス 172"/>
        <xdr:cNvSpPr txBox="1"/>
      </xdr:nvSpPr>
      <xdr:spPr>
        <a:xfrm>
          <a:off x="5410200"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74" name="直線コネクタ 173"/>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59</xdr:row>
      <xdr:rowOff>28575</xdr:rowOff>
    </xdr:from>
    <xdr:ext cx="457200" cy="257175"/>
    <xdr:sp macro="" textlink="">
      <xdr:nvSpPr>
        <xdr:cNvPr id="175" name="テキスト ボックス 174"/>
        <xdr:cNvSpPr txBox="1"/>
      </xdr:nvSpPr>
      <xdr:spPr>
        <a:xfrm>
          <a:off x="5410200"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57</xdr:row>
      <xdr:rowOff>133350</xdr:rowOff>
    </xdr:from>
    <xdr:to>
      <xdr:col>16</xdr:col>
      <xdr:colOff>304800</xdr:colOff>
      <xdr:row>57</xdr:row>
      <xdr:rowOff>133350</xdr:rowOff>
    </xdr:to>
    <xdr:cxnSp macro="">
      <xdr:nvCxnSpPr>
        <xdr:cNvPr id="176" name="直線コネクタ 175"/>
        <xdr:cNvCxnSpPr/>
      </xdr:nvCxnSpPr>
      <xdr:spPr>
        <a:xfrm>
          <a:off x="582930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161925</xdr:rowOff>
    </xdr:from>
    <xdr:ext cx="457200" cy="257175"/>
    <xdr:sp macro="" textlink="">
      <xdr:nvSpPr>
        <xdr:cNvPr id="177" name="テキスト ボックス 176"/>
        <xdr:cNvSpPr txBox="1"/>
      </xdr:nvSpPr>
      <xdr:spPr>
        <a:xfrm>
          <a:off x="5410200"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55</xdr:row>
      <xdr:rowOff>95250</xdr:rowOff>
    </xdr:from>
    <xdr:to>
      <xdr:col>16</xdr:col>
      <xdr:colOff>304800</xdr:colOff>
      <xdr:row>55</xdr:row>
      <xdr:rowOff>95250</xdr:rowOff>
    </xdr:to>
    <xdr:cxnSp macro="">
      <xdr:nvCxnSpPr>
        <xdr:cNvPr id="178" name="直線コネクタ 177"/>
        <xdr:cNvCxnSpPr/>
      </xdr:nvCxnSpPr>
      <xdr:spPr>
        <a:xfrm>
          <a:off x="582930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123825</xdr:rowOff>
    </xdr:from>
    <xdr:ext cx="457200" cy="257175"/>
    <xdr:sp macro="" textlink="">
      <xdr:nvSpPr>
        <xdr:cNvPr id="179" name="テキスト ボックス 178"/>
        <xdr:cNvSpPr txBox="1"/>
      </xdr:nvSpPr>
      <xdr:spPr>
        <a:xfrm>
          <a:off x="5410200"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80" name="直線コネクタ 179"/>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81" name="テキスト ボックス 180"/>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82"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19050</xdr:rowOff>
    </xdr:from>
    <xdr:to>
      <xdr:col>15</xdr:col>
      <xdr:colOff>180975</xdr:colOff>
      <xdr:row>64</xdr:row>
      <xdr:rowOff>9525</xdr:rowOff>
    </xdr:to>
    <xdr:cxnSp macro="">
      <xdr:nvCxnSpPr>
        <xdr:cNvPr id="183" name="直線コネクタ 182"/>
        <xdr:cNvCxnSpPr/>
      </xdr:nvCxnSpPr>
      <xdr:spPr>
        <a:xfrm flipV="1">
          <a:off x="9191625" y="9448800"/>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64</xdr:row>
      <xdr:rowOff>19050</xdr:rowOff>
    </xdr:from>
    <xdr:ext cx="466725" cy="257175"/>
    <xdr:sp macro="" textlink="">
      <xdr:nvSpPr>
        <xdr:cNvPr id="184" name="【体育館・プール】&#10;一人当たり面積最小値テキスト"/>
        <xdr:cNvSpPr txBox="1"/>
      </xdr:nvSpPr>
      <xdr:spPr>
        <a:xfrm>
          <a:off x="9277350" y="1099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95250</xdr:colOff>
      <xdr:row>64</xdr:row>
      <xdr:rowOff>9525</xdr:rowOff>
    </xdr:from>
    <xdr:to>
      <xdr:col>15</xdr:col>
      <xdr:colOff>266700</xdr:colOff>
      <xdr:row>64</xdr:row>
      <xdr:rowOff>9525</xdr:rowOff>
    </xdr:to>
    <xdr:cxnSp macro="">
      <xdr:nvCxnSpPr>
        <xdr:cNvPr id="185" name="直線コネクタ 184"/>
        <xdr:cNvCxnSpPr/>
      </xdr:nvCxnSpPr>
      <xdr:spPr>
        <a:xfrm>
          <a:off x="9105900" y="10982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53</xdr:row>
      <xdr:rowOff>142875</xdr:rowOff>
    </xdr:from>
    <xdr:ext cx="466725" cy="257175"/>
    <xdr:sp macro="" textlink="">
      <xdr:nvSpPr>
        <xdr:cNvPr id="186" name="【体育館・プール】&#10;一人当たり面積最大値テキスト"/>
        <xdr:cNvSpPr txBox="1"/>
      </xdr:nvSpPr>
      <xdr:spPr>
        <a:xfrm>
          <a:off x="9277350" y="922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95250</xdr:colOff>
      <xdr:row>55</xdr:row>
      <xdr:rowOff>19050</xdr:rowOff>
    </xdr:from>
    <xdr:to>
      <xdr:col>15</xdr:col>
      <xdr:colOff>266700</xdr:colOff>
      <xdr:row>55</xdr:row>
      <xdr:rowOff>19050</xdr:rowOff>
    </xdr:to>
    <xdr:cxnSp macro="">
      <xdr:nvCxnSpPr>
        <xdr:cNvPr id="187" name="直線コネクタ 186"/>
        <xdr:cNvCxnSpPr/>
      </xdr:nvCxnSpPr>
      <xdr:spPr>
        <a:xfrm>
          <a:off x="9105900" y="944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62</xdr:row>
      <xdr:rowOff>9525</xdr:rowOff>
    </xdr:from>
    <xdr:ext cx="466725" cy="257175"/>
    <xdr:sp macro="" textlink="">
      <xdr:nvSpPr>
        <xdr:cNvPr id="188" name="【体育館・プール】&#10;一人当たり面積平均値テキスト"/>
        <xdr:cNvSpPr txBox="1"/>
      </xdr:nvSpPr>
      <xdr:spPr>
        <a:xfrm>
          <a:off x="9277350" y="10639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133350</xdr:colOff>
      <xdr:row>62</xdr:row>
      <xdr:rowOff>28575</xdr:rowOff>
    </xdr:from>
    <xdr:to>
      <xdr:col>15</xdr:col>
      <xdr:colOff>228600</xdr:colOff>
      <xdr:row>62</xdr:row>
      <xdr:rowOff>133350</xdr:rowOff>
    </xdr:to>
    <xdr:sp macro="" textlink="">
      <xdr:nvSpPr>
        <xdr:cNvPr id="189" name="フローチャート : 判断 188"/>
        <xdr:cNvSpPr/>
      </xdr:nvSpPr>
      <xdr:spPr>
        <a:xfrm>
          <a:off x="9144000" y="10658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62</xdr:row>
      <xdr:rowOff>19050</xdr:rowOff>
    </xdr:from>
    <xdr:to>
      <xdr:col>14</xdr:col>
      <xdr:colOff>76200</xdr:colOff>
      <xdr:row>62</xdr:row>
      <xdr:rowOff>123825</xdr:rowOff>
    </xdr:to>
    <xdr:sp macro="" textlink="">
      <xdr:nvSpPr>
        <xdr:cNvPr id="190" name="フローチャート : 判断 189"/>
        <xdr:cNvSpPr/>
      </xdr:nvSpPr>
      <xdr:spPr>
        <a:xfrm>
          <a:off x="8410575" y="106489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91" name="テキスト ボックス 190"/>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92" name="テキスト ボックス 191"/>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93" name="テキスト ボックス 192"/>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4" name="テキスト ボックス 193"/>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5" name="テキスト ボックス 194"/>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59</xdr:row>
      <xdr:rowOff>142875</xdr:rowOff>
    </xdr:from>
    <xdr:to>
      <xdr:col>15</xdr:col>
      <xdr:colOff>228600</xdr:colOff>
      <xdr:row>60</xdr:row>
      <xdr:rowOff>76200</xdr:rowOff>
    </xdr:to>
    <xdr:sp macro="" textlink="">
      <xdr:nvSpPr>
        <xdr:cNvPr id="196" name="円/楕円 195"/>
        <xdr:cNvSpPr/>
      </xdr:nvSpPr>
      <xdr:spPr>
        <a:xfrm>
          <a:off x="9144000" y="10258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58</xdr:row>
      <xdr:rowOff>171450</xdr:rowOff>
    </xdr:from>
    <xdr:ext cx="466725" cy="257175"/>
    <xdr:sp macro="" textlink="">
      <xdr:nvSpPr>
        <xdr:cNvPr id="197" name="【体育館・プール】&#10;一人当たり面積該当値テキスト"/>
        <xdr:cNvSpPr txBox="1"/>
      </xdr:nvSpPr>
      <xdr:spPr>
        <a:xfrm>
          <a:off x="9277350" y="1011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0.387</a:t>
          </a:r>
          <a:endParaRPr kumimoji="1" lang="ja-JP" altLang="en-US" sz="1000" b="1">
            <a:solidFill>
              <a:srgbClr val="FF0000"/>
            </a:solidFill>
            <a:latin typeface="ＭＳ Ｐゴシック"/>
          </a:endParaRPr>
        </a:p>
      </xdr:txBody>
    </xdr:sp>
    <xdr:clientData/>
  </xdr:oneCellAnchor>
  <xdr:twoCellAnchor>
    <xdr:from>
      <xdr:col>13</xdr:col>
      <xdr:colOff>600075</xdr:colOff>
      <xdr:row>59</xdr:row>
      <xdr:rowOff>123825</xdr:rowOff>
    </xdr:from>
    <xdr:to>
      <xdr:col>14</xdr:col>
      <xdr:colOff>76200</xdr:colOff>
      <xdr:row>60</xdr:row>
      <xdr:rowOff>57150</xdr:rowOff>
    </xdr:to>
    <xdr:sp macro="" textlink="">
      <xdr:nvSpPr>
        <xdr:cNvPr id="198" name="円/楕円 197"/>
        <xdr:cNvSpPr/>
      </xdr:nvSpPr>
      <xdr:spPr>
        <a:xfrm>
          <a:off x="8410575" y="102393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0</xdr:rowOff>
    </xdr:from>
    <xdr:to>
      <xdr:col>15</xdr:col>
      <xdr:colOff>180975</xdr:colOff>
      <xdr:row>60</xdr:row>
      <xdr:rowOff>28575</xdr:rowOff>
    </xdr:to>
    <xdr:cxnSp macro="">
      <xdr:nvCxnSpPr>
        <xdr:cNvPr id="199" name="直線コネクタ 198"/>
        <xdr:cNvCxnSpPr/>
      </xdr:nvCxnSpPr>
      <xdr:spPr>
        <a:xfrm>
          <a:off x="8439150" y="102870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62</xdr:row>
      <xdr:rowOff>114300</xdr:rowOff>
    </xdr:from>
    <xdr:ext cx="466725" cy="257175"/>
    <xdr:sp macro="" textlink="">
      <xdr:nvSpPr>
        <xdr:cNvPr id="200" name="n_1aveValue【体育館・プール】&#10;一人当たり面積"/>
        <xdr:cNvSpPr txBox="1"/>
      </xdr:nvSpPr>
      <xdr:spPr>
        <a:xfrm>
          <a:off x="8277225" y="10744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466725</xdr:colOff>
      <xdr:row>58</xdr:row>
      <xdr:rowOff>66675</xdr:rowOff>
    </xdr:from>
    <xdr:ext cx="466725" cy="257175"/>
    <xdr:sp macro="" textlink="">
      <xdr:nvSpPr>
        <xdr:cNvPr id="201" name="n_1mainValue【体育館・プール】&#10;一人当たり面積"/>
        <xdr:cNvSpPr txBox="1"/>
      </xdr:nvSpPr>
      <xdr:spPr>
        <a:xfrm>
          <a:off x="827722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202" name="正方形/長方形 201"/>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203" name="正方形/長方形 202"/>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204" name="正方形/長方形 203"/>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205" name="正方形/長方形 204"/>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206" name="正方形/長方形 205"/>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207" name="正方形/長方形 206"/>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8" name="正方形/長方形 207"/>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9" name="正方形/長方形 208"/>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10" name="テキスト ボックス 209"/>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11" name="直線コネクタ 210"/>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88</xdr:row>
      <xdr:rowOff>9525</xdr:rowOff>
    </xdr:from>
    <xdr:ext cx="342900" cy="257175"/>
    <xdr:sp macro="" textlink="">
      <xdr:nvSpPr>
        <xdr:cNvPr id="212" name="テキスト ボックス 211"/>
        <xdr:cNvSpPr txBox="1"/>
      </xdr:nvSpPr>
      <xdr:spPr>
        <a:xfrm>
          <a:off x="41910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213" name="直線コネクタ 212"/>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214" name="テキスト ボックス 213"/>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15" name="直線コネクタ 214"/>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16" name="テキスト ボックス 215"/>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17" name="直線コネクタ 216"/>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18" name="テキスト ボックス 217"/>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19" name="直線コネクタ 218"/>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20" name="テキスト ボックス 219"/>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21" name="直線コネクタ 220"/>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161925</xdr:rowOff>
    </xdr:from>
    <xdr:ext cx="466725" cy="257175"/>
    <xdr:sp macro="" textlink="">
      <xdr:nvSpPr>
        <xdr:cNvPr id="222" name="テキスト ボックス 221"/>
        <xdr:cNvSpPr txBox="1"/>
      </xdr:nvSpPr>
      <xdr:spPr>
        <a:xfrm>
          <a:off x="295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23" name="直線コネクタ 222"/>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24" name="テキスト ボックス 223"/>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25" name="【福祉施設】&#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0</xdr:rowOff>
    </xdr:from>
    <xdr:to>
      <xdr:col>6</xdr:col>
      <xdr:colOff>514350</xdr:colOff>
      <xdr:row>86</xdr:row>
      <xdr:rowOff>9525</xdr:rowOff>
    </xdr:to>
    <xdr:cxnSp macro="">
      <xdr:nvCxnSpPr>
        <xdr:cNvPr id="226" name="直線コネクタ 225"/>
        <xdr:cNvCxnSpPr/>
      </xdr:nvCxnSpPr>
      <xdr:spPr>
        <a:xfrm flipV="1">
          <a:off x="4124325" y="1337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9525</xdr:rowOff>
    </xdr:from>
    <xdr:ext cx="409575" cy="257175"/>
    <xdr:sp macro="" textlink="">
      <xdr:nvSpPr>
        <xdr:cNvPr id="227" name="【福祉施設】&#10;有形固定資産減価償却率最小値テキスト"/>
        <xdr:cNvSpPr txBox="1"/>
      </xdr:nvSpPr>
      <xdr:spPr>
        <a:xfrm>
          <a:off x="4210050" y="147542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419100</xdr:colOff>
      <xdr:row>86</xdr:row>
      <xdr:rowOff>9525</xdr:rowOff>
    </xdr:from>
    <xdr:to>
      <xdr:col>6</xdr:col>
      <xdr:colOff>600075</xdr:colOff>
      <xdr:row>86</xdr:row>
      <xdr:rowOff>9525</xdr:rowOff>
    </xdr:to>
    <xdr:cxnSp macro="">
      <xdr:nvCxnSpPr>
        <xdr:cNvPr id="228" name="直線コネクタ 227"/>
        <xdr:cNvCxnSpPr/>
      </xdr:nvCxnSpPr>
      <xdr:spPr>
        <a:xfrm>
          <a:off x="4029075" y="1475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114300</xdr:rowOff>
    </xdr:from>
    <xdr:ext cx="409575" cy="257175"/>
    <xdr:sp macro="" textlink="">
      <xdr:nvSpPr>
        <xdr:cNvPr id="229" name="【福祉施設】&#10;有形固定資産減価償却率最大値テキスト"/>
        <xdr:cNvSpPr txBox="1"/>
      </xdr:nvSpPr>
      <xdr:spPr>
        <a:xfrm>
          <a:off x="4210050" y="13144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419100</xdr:colOff>
      <xdr:row>78</xdr:row>
      <xdr:rowOff>0</xdr:rowOff>
    </xdr:from>
    <xdr:to>
      <xdr:col>6</xdr:col>
      <xdr:colOff>600075</xdr:colOff>
      <xdr:row>78</xdr:row>
      <xdr:rowOff>0</xdr:rowOff>
    </xdr:to>
    <xdr:cxnSp macro="">
      <xdr:nvCxnSpPr>
        <xdr:cNvPr id="230" name="直線コネクタ 229"/>
        <xdr:cNvCxnSpPr/>
      </xdr:nvCxnSpPr>
      <xdr:spPr>
        <a:xfrm>
          <a:off x="4029075" y="1337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133350</xdr:rowOff>
    </xdr:from>
    <xdr:ext cx="409575" cy="257175"/>
    <xdr:sp macro="" textlink="">
      <xdr:nvSpPr>
        <xdr:cNvPr id="231" name="【福祉施設】&#10;有形固定資産減価償却率平均値テキスト"/>
        <xdr:cNvSpPr txBox="1"/>
      </xdr:nvSpPr>
      <xdr:spPr>
        <a:xfrm>
          <a:off x="4210050" y="14192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152400</xdr:rowOff>
    </xdr:from>
    <xdr:to>
      <xdr:col>6</xdr:col>
      <xdr:colOff>561975</xdr:colOff>
      <xdr:row>83</xdr:row>
      <xdr:rowOff>85725</xdr:rowOff>
    </xdr:to>
    <xdr:sp macro="" textlink="">
      <xdr:nvSpPr>
        <xdr:cNvPr id="232" name="フローチャート : 判断 231"/>
        <xdr:cNvSpPr/>
      </xdr:nvSpPr>
      <xdr:spPr>
        <a:xfrm>
          <a:off x="4067175" y="1421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82</xdr:row>
      <xdr:rowOff>171450</xdr:rowOff>
    </xdr:from>
    <xdr:to>
      <xdr:col>5</xdr:col>
      <xdr:colOff>409575</xdr:colOff>
      <xdr:row>83</xdr:row>
      <xdr:rowOff>104775</xdr:rowOff>
    </xdr:to>
    <xdr:sp macro="" textlink="">
      <xdr:nvSpPr>
        <xdr:cNvPr id="233" name="フローチャート : 判断 232"/>
        <xdr:cNvSpPr/>
      </xdr:nvSpPr>
      <xdr:spPr>
        <a:xfrm>
          <a:off x="3314700" y="1423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34" name="テキスト ボックス 233"/>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35" name="テキスト ボックス 234"/>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36" name="テキスト ボックス 235"/>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7" name="テキスト ボックス 236"/>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8" name="テキスト ボックス 237"/>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82</xdr:row>
      <xdr:rowOff>133350</xdr:rowOff>
    </xdr:from>
    <xdr:to>
      <xdr:col>6</xdr:col>
      <xdr:colOff>561975</xdr:colOff>
      <xdr:row>83</xdr:row>
      <xdr:rowOff>57150</xdr:rowOff>
    </xdr:to>
    <xdr:sp macro="" textlink="">
      <xdr:nvSpPr>
        <xdr:cNvPr id="239" name="円/楕円 238"/>
        <xdr:cNvSpPr/>
      </xdr:nvSpPr>
      <xdr:spPr>
        <a:xfrm>
          <a:off x="4067175" y="1419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152400</xdr:rowOff>
    </xdr:from>
    <xdr:ext cx="409575" cy="257175"/>
    <xdr:sp macro="" textlink="">
      <xdr:nvSpPr>
        <xdr:cNvPr id="240" name="【福祉施設】&#10;有形固定資産減価償却率該当値テキスト"/>
        <xdr:cNvSpPr txBox="1"/>
      </xdr:nvSpPr>
      <xdr:spPr>
        <a:xfrm>
          <a:off x="4210050" y="14039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5</xdr:col>
      <xdr:colOff>304800</xdr:colOff>
      <xdr:row>83</xdr:row>
      <xdr:rowOff>9525</xdr:rowOff>
    </xdr:from>
    <xdr:to>
      <xdr:col>5</xdr:col>
      <xdr:colOff>409575</xdr:colOff>
      <xdr:row>83</xdr:row>
      <xdr:rowOff>114300</xdr:rowOff>
    </xdr:to>
    <xdr:sp macro="" textlink="">
      <xdr:nvSpPr>
        <xdr:cNvPr id="241" name="円/楕円 240"/>
        <xdr:cNvSpPr/>
      </xdr:nvSpPr>
      <xdr:spPr>
        <a:xfrm>
          <a:off x="3314700" y="1423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83</xdr:row>
      <xdr:rowOff>9525</xdr:rowOff>
    </xdr:from>
    <xdr:to>
      <xdr:col>6</xdr:col>
      <xdr:colOff>514350</xdr:colOff>
      <xdr:row>83</xdr:row>
      <xdr:rowOff>57150</xdr:rowOff>
    </xdr:to>
    <xdr:cxnSp macro="">
      <xdr:nvCxnSpPr>
        <xdr:cNvPr id="242" name="直線コネクタ 241"/>
        <xdr:cNvCxnSpPr/>
      </xdr:nvCxnSpPr>
      <xdr:spPr>
        <a:xfrm flipV="1">
          <a:off x="3371850" y="142398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81</xdr:row>
      <xdr:rowOff>114300</xdr:rowOff>
    </xdr:from>
    <xdr:ext cx="409575" cy="257175"/>
    <xdr:sp macro="" textlink="">
      <xdr:nvSpPr>
        <xdr:cNvPr id="243" name="n_1aveValue【福祉施設】&#10;有形固定資産減価償却率"/>
        <xdr:cNvSpPr txBox="1"/>
      </xdr:nvSpPr>
      <xdr:spPr>
        <a:xfrm>
          <a:off x="3152775" y="14001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142875</xdr:colOff>
      <xdr:row>83</xdr:row>
      <xdr:rowOff>104775</xdr:rowOff>
    </xdr:from>
    <xdr:ext cx="409575" cy="257175"/>
    <xdr:sp macro="" textlink="">
      <xdr:nvSpPr>
        <xdr:cNvPr id="244" name="n_1mainValue【福祉施設】&#10;有形固定資産減価償却率"/>
        <xdr:cNvSpPr txBox="1"/>
      </xdr:nvSpPr>
      <xdr:spPr>
        <a:xfrm>
          <a:off x="3152775" y="14335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45" name="正方形/長方形 244"/>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46" name="正方形/長方形 245"/>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47" name="正方形/長方形 246"/>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48" name="正方形/長方形 247"/>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49" name="正方形/長方形 248"/>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50" name="正方形/長方形 249"/>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51" name="正方形/長方形 250"/>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52" name="正方形/長方形 251"/>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53" name="テキスト ボックス 252"/>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54" name="直線コネクタ 253"/>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55" name="直線コネクタ 254"/>
        <xdr:cNvCxnSpPr/>
      </xdr:nvCxnSpPr>
      <xdr:spPr>
        <a:xfrm>
          <a:off x="582930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86</xdr:row>
      <xdr:rowOff>28575</xdr:rowOff>
    </xdr:from>
    <xdr:ext cx="457200" cy="257175"/>
    <xdr:sp macro="" textlink="">
      <xdr:nvSpPr>
        <xdr:cNvPr id="256" name="テキスト ボックス 255"/>
        <xdr:cNvSpPr txBox="1"/>
      </xdr:nvSpPr>
      <xdr:spPr>
        <a:xfrm>
          <a:off x="5410200"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57" name="直線コネクタ 256"/>
        <xdr:cNvCxnSpPr/>
      </xdr:nvCxnSpPr>
      <xdr:spPr>
        <a:xfrm>
          <a:off x="582930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84</xdr:row>
      <xdr:rowOff>38100</xdr:rowOff>
    </xdr:from>
    <xdr:ext cx="457200" cy="257175"/>
    <xdr:sp macro="" textlink="">
      <xdr:nvSpPr>
        <xdr:cNvPr id="258" name="テキスト ボックス 257"/>
        <xdr:cNvSpPr txBox="1"/>
      </xdr:nvSpPr>
      <xdr:spPr>
        <a:xfrm>
          <a:off x="5410200"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59" name="直線コネクタ 258"/>
        <xdr:cNvCxnSpPr/>
      </xdr:nvCxnSpPr>
      <xdr:spPr>
        <a:xfrm>
          <a:off x="582930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57150</xdr:rowOff>
    </xdr:from>
    <xdr:ext cx="457200" cy="257175"/>
    <xdr:sp macro="" textlink="">
      <xdr:nvSpPr>
        <xdr:cNvPr id="260" name="テキスト ボックス 259"/>
        <xdr:cNvSpPr txBox="1"/>
      </xdr:nvSpPr>
      <xdr:spPr>
        <a:xfrm>
          <a:off x="5410200"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61" name="直線コネクタ 260"/>
        <xdr:cNvCxnSpPr/>
      </xdr:nvCxnSpPr>
      <xdr:spPr>
        <a:xfrm>
          <a:off x="582930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76200</xdr:rowOff>
    </xdr:from>
    <xdr:ext cx="457200" cy="257175"/>
    <xdr:sp macro="" textlink="">
      <xdr:nvSpPr>
        <xdr:cNvPr id="262" name="テキスト ボックス 261"/>
        <xdr:cNvSpPr txBox="1"/>
      </xdr:nvSpPr>
      <xdr:spPr>
        <a:xfrm>
          <a:off x="5410200"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63" name="直線コネクタ 262"/>
        <xdr:cNvCxnSpPr/>
      </xdr:nvCxnSpPr>
      <xdr:spPr>
        <a:xfrm>
          <a:off x="582930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78</xdr:row>
      <xdr:rowOff>95250</xdr:rowOff>
    </xdr:from>
    <xdr:ext cx="457200" cy="257175"/>
    <xdr:sp macro="" textlink="">
      <xdr:nvSpPr>
        <xdr:cNvPr id="264" name="テキスト ボックス 263"/>
        <xdr:cNvSpPr txBox="1"/>
      </xdr:nvSpPr>
      <xdr:spPr>
        <a:xfrm>
          <a:off x="5410200"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65" name="直線コネクタ 264"/>
        <xdr:cNvCxnSpPr/>
      </xdr:nvCxnSpPr>
      <xdr:spPr>
        <a:xfrm>
          <a:off x="582930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104775</xdr:rowOff>
    </xdr:from>
    <xdr:ext cx="457200" cy="257175"/>
    <xdr:sp macro="" textlink="">
      <xdr:nvSpPr>
        <xdr:cNvPr id="266" name="テキスト ボックス 265"/>
        <xdr:cNvSpPr txBox="1"/>
      </xdr:nvSpPr>
      <xdr:spPr>
        <a:xfrm>
          <a:off x="5410200"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67" name="直線コネクタ 266"/>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68" name="テキスト ボックス 267"/>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69" name="【福祉施設】&#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78</xdr:row>
      <xdr:rowOff>85725</xdr:rowOff>
    </xdr:from>
    <xdr:to>
      <xdr:col>15</xdr:col>
      <xdr:colOff>180975</xdr:colOff>
      <xdr:row>86</xdr:row>
      <xdr:rowOff>142875</xdr:rowOff>
    </xdr:to>
    <xdr:cxnSp macro="">
      <xdr:nvCxnSpPr>
        <xdr:cNvPr id="270" name="直線コネクタ 269"/>
        <xdr:cNvCxnSpPr/>
      </xdr:nvCxnSpPr>
      <xdr:spPr>
        <a:xfrm flipV="1">
          <a:off x="9191625" y="1345882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142875</xdr:rowOff>
    </xdr:from>
    <xdr:ext cx="466725" cy="257175"/>
    <xdr:sp macro="" textlink="">
      <xdr:nvSpPr>
        <xdr:cNvPr id="271" name="【福祉施設】&#10;一人当たり面積最小値テキスト"/>
        <xdr:cNvSpPr txBox="1"/>
      </xdr:nvSpPr>
      <xdr:spPr>
        <a:xfrm>
          <a:off x="9277350" y="14887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95250</xdr:colOff>
      <xdr:row>86</xdr:row>
      <xdr:rowOff>142875</xdr:rowOff>
    </xdr:from>
    <xdr:to>
      <xdr:col>15</xdr:col>
      <xdr:colOff>266700</xdr:colOff>
      <xdr:row>86</xdr:row>
      <xdr:rowOff>142875</xdr:rowOff>
    </xdr:to>
    <xdr:cxnSp macro="">
      <xdr:nvCxnSpPr>
        <xdr:cNvPr id="272" name="直線コネクタ 271"/>
        <xdr:cNvCxnSpPr/>
      </xdr:nvCxnSpPr>
      <xdr:spPr>
        <a:xfrm>
          <a:off x="9105900" y="14887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77</xdr:row>
      <xdr:rowOff>28575</xdr:rowOff>
    </xdr:from>
    <xdr:ext cx="466725" cy="257175"/>
    <xdr:sp macro="" textlink="">
      <xdr:nvSpPr>
        <xdr:cNvPr id="273" name="【福祉施設】&#10;一人当たり面積最大値テキスト"/>
        <xdr:cNvSpPr txBox="1"/>
      </xdr:nvSpPr>
      <xdr:spPr>
        <a:xfrm>
          <a:off x="92773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95250</xdr:colOff>
      <xdr:row>78</xdr:row>
      <xdr:rowOff>85725</xdr:rowOff>
    </xdr:from>
    <xdr:to>
      <xdr:col>15</xdr:col>
      <xdr:colOff>266700</xdr:colOff>
      <xdr:row>78</xdr:row>
      <xdr:rowOff>85725</xdr:rowOff>
    </xdr:to>
    <xdr:cxnSp macro="">
      <xdr:nvCxnSpPr>
        <xdr:cNvPr id="274" name="直線コネクタ 273"/>
        <xdr:cNvCxnSpPr/>
      </xdr:nvCxnSpPr>
      <xdr:spPr>
        <a:xfrm>
          <a:off x="9105900" y="13458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142875</xdr:rowOff>
    </xdr:from>
    <xdr:ext cx="466725" cy="257175"/>
    <xdr:sp macro="" textlink="">
      <xdr:nvSpPr>
        <xdr:cNvPr id="275" name="【福祉施設】&#10;一人当たり面積平均値テキスト"/>
        <xdr:cNvSpPr txBox="1"/>
      </xdr:nvSpPr>
      <xdr:spPr>
        <a:xfrm>
          <a:off x="9277350" y="14544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133350</xdr:colOff>
      <xdr:row>84</xdr:row>
      <xdr:rowOff>161925</xdr:rowOff>
    </xdr:from>
    <xdr:to>
      <xdr:col>15</xdr:col>
      <xdr:colOff>228600</xdr:colOff>
      <xdr:row>85</xdr:row>
      <xdr:rowOff>95250</xdr:rowOff>
    </xdr:to>
    <xdr:sp macro="" textlink="">
      <xdr:nvSpPr>
        <xdr:cNvPr id="276" name="フローチャート : 判断 275"/>
        <xdr:cNvSpPr/>
      </xdr:nvSpPr>
      <xdr:spPr>
        <a:xfrm>
          <a:off x="9144000" y="1456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85</xdr:row>
      <xdr:rowOff>28575</xdr:rowOff>
    </xdr:from>
    <xdr:to>
      <xdr:col>14</xdr:col>
      <xdr:colOff>76200</xdr:colOff>
      <xdr:row>85</xdr:row>
      <xdr:rowOff>133350</xdr:rowOff>
    </xdr:to>
    <xdr:sp macro="" textlink="">
      <xdr:nvSpPr>
        <xdr:cNvPr id="277" name="フローチャート : 判断 276"/>
        <xdr:cNvSpPr/>
      </xdr:nvSpPr>
      <xdr:spPr>
        <a:xfrm>
          <a:off x="8410575" y="14601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78" name="テキスト ボックス 277"/>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79" name="テキスト ボックス 278"/>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80" name="テキスト ボックス 279"/>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81" name="テキスト ボックス 280"/>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82" name="テキスト ボックス 281"/>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82</xdr:row>
      <xdr:rowOff>142875</xdr:rowOff>
    </xdr:from>
    <xdr:to>
      <xdr:col>15</xdr:col>
      <xdr:colOff>228600</xdr:colOff>
      <xdr:row>83</xdr:row>
      <xdr:rowOff>76200</xdr:rowOff>
    </xdr:to>
    <xdr:sp macro="" textlink="">
      <xdr:nvSpPr>
        <xdr:cNvPr id="283" name="円/楕円 282"/>
        <xdr:cNvSpPr/>
      </xdr:nvSpPr>
      <xdr:spPr>
        <a:xfrm>
          <a:off x="9144000" y="1420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81</xdr:row>
      <xdr:rowOff>171450</xdr:rowOff>
    </xdr:from>
    <xdr:ext cx="466725" cy="257175"/>
    <xdr:sp macro="" textlink="">
      <xdr:nvSpPr>
        <xdr:cNvPr id="284" name="【福祉施設】&#10;一人当たり面積該当値テキスト"/>
        <xdr:cNvSpPr txBox="1"/>
      </xdr:nvSpPr>
      <xdr:spPr>
        <a:xfrm>
          <a:off x="9277350" y="1405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13</xdr:col>
      <xdr:colOff>600075</xdr:colOff>
      <xdr:row>82</xdr:row>
      <xdr:rowOff>152400</xdr:rowOff>
    </xdr:from>
    <xdr:to>
      <xdr:col>14</xdr:col>
      <xdr:colOff>76200</xdr:colOff>
      <xdr:row>83</xdr:row>
      <xdr:rowOff>85725</xdr:rowOff>
    </xdr:to>
    <xdr:sp macro="" textlink="">
      <xdr:nvSpPr>
        <xdr:cNvPr id="285" name="円/楕円 284"/>
        <xdr:cNvSpPr/>
      </xdr:nvSpPr>
      <xdr:spPr>
        <a:xfrm>
          <a:off x="8410575" y="142113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28575</xdr:rowOff>
    </xdr:from>
    <xdr:to>
      <xdr:col>15</xdr:col>
      <xdr:colOff>180975</xdr:colOff>
      <xdr:row>83</xdr:row>
      <xdr:rowOff>38100</xdr:rowOff>
    </xdr:to>
    <xdr:cxnSp macro="">
      <xdr:nvCxnSpPr>
        <xdr:cNvPr id="286" name="直線コネクタ 285"/>
        <xdr:cNvCxnSpPr/>
      </xdr:nvCxnSpPr>
      <xdr:spPr>
        <a:xfrm flipV="1">
          <a:off x="8439150" y="142589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85</xdr:row>
      <xdr:rowOff>123825</xdr:rowOff>
    </xdr:from>
    <xdr:ext cx="466725" cy="257175"/>
    <xdr:sp macro="" textlink="">
      <xdr:nvSpPr>
        <xdr:cNvPr id="287" name="n_1aveValue【福祉施設】&#10;一人当たり面積"/>
        <xdr:cNvSpPr txBox="1"/>
      </xdr:nvSpPr>
      <xdr:spPr>
        <a:xfrm>
          <a:off x="8277225" y="14697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466725</xdr:colOff>
      <xdr:row>81</xdr:row>
      <xdr:rowOff>104775</xdr:rowOff>
    </xdr:from>
    <xdr:ext cx="466725" cy="257175"/>
    <xdr:sp macro="" textlink="">
      <xdr:nvSpPr>
        <xdr:cNvPr id="288" name="n_1mainValue【福祉施設】&#10;一人当たり面積"/>
        <xdr:cNvSpPr txBox="1"/>
      </xdr:nvSpPr>
      <xdr:spPr>
        <a:xfrm>
          <a:off x="8277225" y="1399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89" name="正方形/長方形 288"/>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90" name="正方形/長方形 289"/>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91" name="正方形/長方形 290"/>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92" name="正方形/長方形 291"/>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93" name="正方形/長方形 292"/>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94" name="正方形/長方形 293"/>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95" name="正方形/長方形 294"/>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96" name="正方形/長方形 295"/>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97" name="テキスト ボックス 296"/>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98" name="直線コネクタ 297"/>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99" name="テキスト ボックス 298"/>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600075</xdr:colOff>
      <xdr:row>108</xdr:row>
      <xdr:rowOff>152400</xdr:rowOff>
    </xdr:to>
    <xdr:cxnSp macro="">
      <xdr:nvCxnSpPr>
        <xdr:cNvPr id="300" name="直線コネクタ 299"/>
        <xdr:cNvCxnSpPr/>
      </xdr:nvCxnSpPr>
      <xdr:spPr>
        <a:xfrm>
          <a:off x="676275" y="1866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301" name="テキスト ボックス 300"/>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600075</xdr:colOff>
      <xdr:row>106</xdr:row>
      <xdr:rowOff>114300</xdr:rowOff>
    </xdr:to>
    <xdr:cxnSp macro="">
      <xdr:nvCxnSpPr>
        <xdr:cNvPr id="302" name="直線コネクタ 301"/>
        <xdr:cNvCxnSpPr/>
      </xdr:nvCxnSpPr>
      <xdr:spPr>
        <a:xfrm>
          <a:off x="676275" y="1828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303" name="テキスト ボックス 302"/>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600075</xdr:colOff>
      <xdr:row>104</xdr:row>
      <xdr:rowOff>76200</xdr:rowOff>
    </xdr:to>
    <xdr:cxnSp macro="">
      <xdr:nvCxnSpPr>
        <xdr:cNvPr id="304" name="直線コネクタ 303"/>
        <xdr:cNvCxnSpPr/>
      </xdr:nvCxnSpPr>
      <xdr:spPr>
        <a:xfrm>
          <a:off x="676275" y="1790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305" name="テキスト ボックス 304"/>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600075</xdr:colOff>
      <xdr:row>102</xdr:row>
      <xdr:rowOff>38100</xdr:rowOff>
    </xdr:to>
    <xdr:cxnSp macro="">
      <xdr:nvCxnSpPr>
        <xdr:cNvPr id="306" name="直線コネクタ 305"/>
        <xdr:cNvCxnSpPr/>
      </xdr:nvCxnSpPr>
      <xdr:spPr>
        <a:xfrm>
          <a:off x="676275" y="1752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307" name="テキスト ボックス 306"/>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600075</xdr:colOff>
      <xdr:row>100</xdr:row>
      <xdr:rowOff>0</xdr:rowOff>
    </xdr:to>
    <xdr:cxnSp macro="">
      <xdr:nvCxnSpPr>
        <xdr:cNvPr id="308" name="直線コネクタ 307"/>
        <xdr:cNvCxnSpPr/>
      </xdr:nvCxnSpPr>
      <xdr:spPr>
        <a:xfrm>
          <a:off x="676275" y="1714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99</xdr:row>
      <xdr:rowOff>28575</xdr:rowOff>
    </xdr:from>
    <xdr:ext cx="466725" cy="257175"/>
    <xdr:sp macro="" textlink="">
      <xdr:nvSpPr>
        <xdr:cNvPr id="309" name="テキスト ボックス 308"/>
        <xdr:cNvSpPr txBox="1"/>
      </xdr:nvSpPr>
      <xdr:spPr>
        <a:xfrm>
          <a:off x="2952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310" name="直線コネクタ 309"/>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311" name="テキスト ボックス 310"/>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312" name="【市民会館】&#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101</xdr:row>
      <xdr:rowOff>0</xdr:rowOff>
    </xdr:from>
    <xdr:to>
      <xdr:col>6</xdr:col>
      <xdr:colOff>514350</xdr:colOff>
      <xdr:row>108</xdr:row>
      <xdr:rowOff>114300</xdr:rowOff>
    </xdr:to>
    <xdr:cxnSp macro="">
      <xdr:nvCxnSpPr>
        <xdr:cNvPr id="313" name="直線コネクタ 312"/>
        <xdr:cNvCxnSpPr/>
      </xdr:nvCxnSpPr>
      <xdr:spPr>
        <a:xfrm flipV="1">
          <a:off x="4124325" y="173164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114300</xdr:rowOff>
    </xdr:from>
    <xdr:ext cx="409575" cy="257175"/>
    <xdr:sp macro="" textlink="">
      <xdr:nvSpPr>
        <xdr:cNvPr id="314" name="【市民会館】&#10;有形固定資産減価償却率最小値テキスト"/>
        <xdr:cNvSpPr txBox="1"/>
      </xdr:nvSpPr>
      <xdr:spPr>
        <a:xfrm>
          <a:off x="4210050" y="18630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419100</xdr:colOff>
      <xdr:row>108</xdr:row>
      <xdr:rowOff>114300</xdr:rowOff>
    </xdr:from>
    <xdr:to>
      <xdr:col>6</xdr:col>
      <xdr:colOff>600075</xdr:colOff>
      <xdr:row>108</xdr:row>
      <xdr:rowOff>114300</xdr:rowOff>
    </xdr:to>
    <xdr:cxnSp macro="">
      <xdr:nvCxnSpPr>
        <xdr:cNvPr id="315" name="直線コネクタ 314"/>
        <xdr:cNvCxnSpPr/>
      </xdr:nvCxnSpPr>
      <xdr:spPr>
        <a:xfrm>
          <a:off x="4029075" y="1863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123825</xdr:rowOff>
    </xdr:from>
    <xdr:ext cx="409575" cy="257175"/>
    <xdr:sp macro="" textlink="">
      <xdr:nvSpPr>
        <xdr:cNvPr id="316" name="【市民会館】&#10;有形固定資産減価償却率最大値テキスト"/>
        <xdr:cNvSpPr txBox="1"/>
      </xdr:nvSpPr>
      <xdr:spPr>
        <a:xfrm>
          <a:off x="4210050"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419100</xdr:colOff>
      <xdr:row>101</xdr:row>
      <xdr:rowOff>0</xdr:rowOff>
    </xdr:from>
    <xdr:to>
      <xdr:col>6</xdr:col>
      <xdr:colOff>600075</xdr:colOff>
      <xdr:row>101</xdr:row>
      <xdr:rowOff>0</xdr:rowOff>
    </xdr:to>
    <xdr:cxnSp macro="">
      <xdr:nvCxnSpPr>
        <xdr:cNvPr id="317" name="直線コネクタ 316"/>
        <xdr:cNvCxnSpPr/>
      </xdr:nvCxnSpPr>
      <xdr:spPr>
        <a:xfrm>
          <a:off x="4029075" y="1731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123825</xdr:rowOff>
    </xdr:from>
    <xdr:ext cx="409575" cy="257175"/>
    <xdr:sp macro="" textlink="">
      <xdr:nvSpPr>
        <xdr:cNvPr id="318" name="【市民会館】&#10;有形固定資産減価償却率平均値テキスト"/>
        <xdr:cNvSpPr txBox="1"/>
      </xdr:nvSpPr>
      <xdr:spPr>
        <a:xfrm>
          <a:off x="4210050"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142875</xdr:rowOff>
    </xdr:from>
    <xdr:to>
      <xdr:col>6</xdr:col>
      <xdr:colOff>561975</xdr:colOff>
      <xdr:row>106</xdr:row>
      <xdr:rowOff>76200</xdr:rowOff>
    </xdr:to>
    <xdr:sp macro="" textlink="">
      <xdr:nvSpPr>
        <xdr:cNvPr id="319" name="フローチャート : 判断 318"/>
        <xdr:cNvSpPr/>
      </xdr:nvSpPr>
      <xdr:spPr>
        <a:xfrm>
          <a:off x="4067175" y="1814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105</xdr:row>
      <xdr:rowOff>28575</xdr:rowOff>
    </xdr:from>
    <xdr:to>
      <xdr:col>5</xdr:col>
      <xdr:colOff>409575</xdr:colOff>
      <xdr:row>105</xdr:row>
      <xdr:rowOff>133350</xdr:rowOff>
    </xdr:to>
    <xdr:sp macro="" textlink="">
      <xdr:nvSpPr>
        <xdr:cNvPr id="320" name="フローチャート : 判断 319"/>
        <xdr:cNvSpPr/>
      </xdr:nvSpPr>
      <xdr:spPr>
        <a:xfrm>
          <a:off x="3314700" y="1803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321" name="テキスト ボックス 320"/>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22" name="テキスト ボックス 321"/>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23" name="テキスト ボックス 322"/>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24" name="テキスト ボックス 323"/>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25" name="テキスト ボックス 324"/>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103</xdr:row>
      <xdr:rowOff>142875</xdr:rowOff>
    </xdr:from>
    <xdr:to>
      <xdr:col>6</xdr:col>
      <xdr:colOff>561975</xdr:colOff>
      <xdr:row>104</xdr:row>
      <xdr:rowOff>66675</xdr:rowOff>
    </xdr:to>
    <xdr:sp macro="" textlink="">
      <xdr:nvSpPr>
        <xdr:cNvPr id="326" name="円/楕円 325"/>
        <xdr:cNvSpPr/>
      </xdr:nvSpPr>
      <xdr:spPr>
        <a:xfrm>
          <a:off x="4067175" y="1780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161925</xdr:rowOff>
    </xdr:from>
    <xdr:ext cx="409575" cy="257175"/>
    <xdr:sp macro="" textlink="">
      <xdr:nvSpPr>
        <xdr:cNvPr id="327" name="【市民会館】&#10;有形固定資産減価償却率該当値テキスト"/>
        <xdr:cNvSpPr txBox="1"/>
      </xdr:nvSpPr>
      <xdr:spPr>
        <a:xfrm>
          <a:off x="4210050" y="17649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5</xdr:col>
      <xdr:colOff>304800</xdr:colOff>
      <xdr:row>104</xdr:row>
      <xdr:rowOff>9525</xdr:rowOff>
    </xdr:from>
    <xdr:to>
      <xdr:col>5</xdr:col>
      <xdr:colOff>409575</xdr:colOff>
      <xdr:row>104</xdr:row>
      <xdr:rowOff>114300</xdr:rowOff>
    </xdr:to>
    <xdr:sp macro="" textlink="">
      <xdr:nvSpPr>
        <xdr:cNvPr id="328" name="円/楕円 327"/>
        <xdr:cNvSpPr/>
      </xdr:nvSpPr>
      <xdr:spPr>
        <a:xfrm>
          <a:off x="3314700" y="1784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104</xdr:row>
      <xdr:rowOff>19050</xdr:rowOff>
    </xdr:from>
    <xdr:to>
      <xdr:col>6</xdr:col>
      <xdr:colOff>514350</xdr:colOff>
      <xdr:row>104</xdr:row>
      <xdr:rowOff>57150</xdr:rowOff>
    </xdr:to>
    <xdr:cxnSp macro="">
      <xdr:nvCxnSpPr>
        <xdr:cNvPr id="329" name="直線コネクタ 328"/>
        <xdr:cNvCxnSpPr/>
      </xdr:nvCxnSpPr>
      <xdr:spPr>
        <a:xfrm flipV="1">
          <a:off x="3371850" y="178498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105</xdr:row>
      <xdr:rowOff>123825</xdr:rowOff>
    </xdr:from>
    <xdr:ext cx="409575" cy="257175"/>
    <xdr:sp macro="" textlink="">
      <xdr:nvSpPr>
        <xdr:cNvPr id="330" name="n_1aveValue【市民会館】&#10;有形固定資産減価償却率"/>
        <xdr:cNvSpPr txBox="1"/>
      </xdr:nvSpPr>
      <xdr:spPr>
        <a:xfrm>
          <a:off x="3152775"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142875</xdr:colOff>
      <xdr:row>102</xdr:row>
      <xdr:rowOff>123825</xdr:rowOff>
    </xdr:from>
    <xdr:ext cx="409575" cy="257175"/>
    <xdr:sp macro="" textlink="">
      <xdr:nvSpPr>
        <xdr:cNvPr id="331" name="n_1mainValue【市民会館】&#10;有形固定資産減価償却率"/>
        <xdr:cNvSpPr txBox="1"/>
      </xdr:nvSpPr>
      <xdr:spPr>
        <a:xfrm>
          <a:off x="3152775" y="17611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32" name="正方形/長方形 331"/>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33" name="正方形/長方形 332"/>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34" name="正方形/長方形 333"/>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35" name="正方形/長方形 334"/>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36" name="正方形/長方形 335"/>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37" name="正方形/長方形 336"/>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38" name="正方形/長方形 337"/>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39" name="正方形/長方形 338"/>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40" name="テキスト ボックス 339"/>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41" name="直線コネクタ 340"/>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42" name="直線コネクタ 341"/>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107</xdr:row>
      <xdr:rowOff>104775</xdr:rowOff>
    </xdr:from>
    <xdr:ext cx="457200" cy="257175"/>
    <xdr:sp macro="" textlink="">
      <xdr:nvSpPr>
        <xdr:cNvPr id="343" name="テキスト ボックス 342"/>
        <xdr:cNvSpPr txBox="1"/>
      </xdr:nvSpPr>
      <xdr:spPr>
        <a:xfrm>
          <a:off x="5410200"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44" name="直線コネクタ 343"/>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104</xdr:row>
      <xdr:rowOff>161925</xdr:rowOff>
    </xdr:from>
    <xdr:ext cx="457200" cy="257175"/>
    <xdr:sp macro="" textlink="">
      <xdr:nvSpPr>
        <xdr:cNvPr id="345" name="テキスト ボックス 344"/>
        <xdr:cNvSpPr txBox="1"/>
      </xdr:nvSpPr>
      <xdr:spPr>
        <a:xfrm>
          <a:off x="5410200"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46" name="直線コネクタ 345"/>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102</xdr:row>
      <xdr:rowOff>47625</xdr:rowOff>
    </xdr:from>
    <xdr:ext cx="457200" cy="257175"/>
    <xdr:sp macro="" textlink="">
      <xdr:nvSpPr>
        <xdr:cNvPr id="347" name="テキスト ボックス 346"/>
        <xdr:cNvSpPr txBox="1"/>
      </xdr:nvSpPr>
      <xdr:spPr>
        <a:xfrm>
          <a:off x="5410200"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48" name="直線コネクタ 347"/>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99</xdr:row>
      <xdr:rowOff>104775</xdr:rowOff>
    </xdr:from>
    <xdr:ext cx="457200" cy="257175"/>
    <xdr:sp macro="" textlink="">
      <xdr:nvSpPr>
        <xdr:cNvPr id="349" name="テキスト ボックス 348"/>
        <xdr:cNvSpPr txBox="1"/>
      </xdr:nvSpPr>
      <xdr:spPr>
        <a:xfrm>
          <a:off x="5410200"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50" name="直線コネクタ 349"/>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96</xdr:row>
      <xdr:rowOff>161925</xdr:rowOff>
    </xdr:from>
    <xdr:ext cx="457200" cy="257175"/>
    <xdr:sp macro="" textlink="">
      <xdr:nvSpPr>
        <xdr:cNvPr id="351" name="テキスト ボックス 350"/>
        <xdr:cNvSpPr txBox="1"/>
      </xdr:nvSpPr>
      <xdr:spPr>
        <a:xfrm>
          <a:off x="5410200"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52" name="【市民会館】&#10;一人当たり面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99</xdr:row>
      <xdr:rowOff>114300</xdr:rowOff>
    </xdr:from>
    <xdr:to>
      <xdr:col>15</xdr:col>
      <xdr:colOff>180975</xdr:colOff>
      <xdr:row>107</xdr:row>
      <xdr:rowOff>114300</xdr:rowOff>
    </xdr:to>
    <xdr:cxnSp macro="">
      <xdr:nvCxnSpPr>
        <xdr:cNvPr id="353" name="直線コネクタ 352"/>
        <xdr:cNvCxnSpPr/>
      </xdr:nvCxnSpPr>
      <xdr:spPr>
        <a:xfrm flipV="1">
          <a:off x="9191625" y="170878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114300</xdr:rowOff>
    </xdr:from>
    <xdr:ext cx="466725" cy="257175"/>
    <xdr:sp macro="" textlink="">
      <xdr:nvSpPr>
        <xdr:cNvPr id="354" name="【市民会館】&#10;一人当たり面積最小値テキスト"/>
        <xdr:cNvSpPr txBox="1"/>
      </xdr:nvSpPr>
      <xdr:spPr>
        <a:xfrm>
          <a:off x="9277350" y="18459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95250</xdr:colOff>
      <xdr:row>107</xdr:row>
      <xdr:rowOff>114300</xdr:rowOff>
    </xdr:from>
    <xdr:to>
      <xdr:col>15</xdr:col>
      <xdr:colOff>266700</xdr:colOff>
      <xdr:row>107</xdr:row>
      <xdr:rowOff>114300</xdr:rowOff>
    </xdr:to>
    <xdr:cxnSp macro="">
      <xdr:nvCxnSpPr>
        <xdr:cNvPr id="355" name="直線コネクタ 354"/>
        <xdr:cNvCxnSpPr/>
      </xdr:nvCxnSpPr>
      <xdr:spPr>
        <a:xfrm>
          <a:off x="9105900" y="18459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98</xdr:row>
      <xdr:rowOff>57150</xdr:rowOff>
    </xdr:from>
    <xdr:ext cx="466725" cy="257175"/>
    <xdr:sp macro="" textlink="">
      <xdr:nvSpPr>
        <xdr:cNvPr id="356" name="【市民会館】&#10;一人当たり面積最大値テキスト"/>
        <xdr:cNvSpPr txBox="1"/>
      </xdr:nvSpPr>
      <xdr:spPr>
        <a:xfrm>
          <a:off x="9277350" y="1685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95250</xdr:colOff>
      <xdr:row>99</xdr:row>
      <xdr:rowOff>114300</xdr:rowOff>
    </xdr:from>
    <xdr:to>
      <xdr:col>15</xdr:col>
      <xdr:colOff>266700</xdr:colOff>
      <xdr:row>99</xdr:row>
      <xdr:rowOff>114300</xdr:rowOff>
    </xdr:to>
    <xdr:cxnSp macro="">
      <xdr:nvCxnSpPr>
        <xdr:cNvPr id="357" name="直線コネクタ 356"/>
        <xdr:cNvCxnSpPr/>
      </xdr:nvCxnSpPr>
      <xdr:spPr>
        <a:xfrm>
          <a:off x="9105900" y="1708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95250</xdr:rowOff>
    </xdr:from>
    <xdr:ext cx="466725" cy="257175"/>
    <xdr:sp macro="" textlink="">
      <xdr:nvSpPr>
        <xdr:cNvPr id="358" name="【市民会館】&#10;一人当たり面積平均値テキスト"/>
        <xdr:cNvSpPr txBox="1"/>
      </xdr:nvSpPr>
      <xdr:spPr>
        <a:xfrm>
          <a:off x="9277350" y="1792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114300</xdr:rowOff>
    </xdr:from>
    <xdr:to>
      <xdr:col>15</xdr:col>
      <xdr:colOff>228600</xdr:colOff>
      <xdr:row>105</xdr:row>
      <xdr:rowOff>38100</xdr:rowOff>
    </xdr:to>
    <xdr:sp macro="" textlink="">
      <xdr:nvSpPr>
        <xdr:cNvPr id="359" name="フローチャート : 判断 358"/>
        <xdr:cNvSpPr/>
      </xdr:nvSpPr>
      <xdr:spPr>
        <a:xfrm>
          <a:off x="9144000" y="17945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104</xdr:row>
      <xdr:rowOff>95250</xdr:rowOff>
    </xdr:from>
    <xdr:to>
      <xdr:col>14</xdr:col>
      <xdr:colOff>76200</xdr:colOff>
      <xdr:row>105</xdr:row>
      <xdr:rowOff>28575</xdr:rowOff>
    </xdr:to>
    <xdr:sp macro="" textlink="">
      <xdr:nvSpPr>
        <xdr:cNvPr id="360" name="フローチャート : 判断 359"/>
        <xdr:cNvSpPr/>
      </xdr:nvSpPr>
      <xdr:spPr>
        <a:xfrm>
          <a:off x="8410575" y="17926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111</xdr:row>
      <xdr:rowOff>19050</xdr:rowOff>
    </xdr:from>
    <xdr:ext cx="752475" cy="257175"/>
    <xdr:sp macro="" textlink="">
      <xdr:nvSpPr>
        <xdr:cNvPr id="361" name="テキスト ボックス 360"/>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62" name="テキスト ボックス 361"/>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63" name="テキスト ボックス 362"/>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64" name="テキスト ボックス 363"/>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65" name="テキスト ボックス 364"/>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102</xdr:row>
      <xdr:rowOff>95250</xdr:rowOff>
    </xdr:from>
    <xdr:to>
      <xdr:col>15</xdr:col>
      <xdr:colOff>228600</xdr:colOff>
      <xdr:row>103</xdr:row>
      <xdr:rowOff>28575</xdr:rowOff>
    </xdr:to>
    <xdr:sp macro="" textlink="">
      <xdr:nvSpPr>
        <xdr:cNvPr id="366" name="円/楕円 365"/>
        <xdr:cNvSpPr/>
      </xdr:nvSpPr>
      <xdr:spPr>
        <a:xfrm>
          <a:off x="9144000" y="1758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101</xdr:row>
      <xdr:rowOff>123825</xdr:rowOff>
    </xdr:from>
    <xdr:ext cx="466725" cy="257175"/>
    <xdr:sp macro="" textlink="">
      <xdr:nvSpPr>
        <xdr:cNvPr id="367" name="【市民会館】&#10;一人当たり面積該当値テキスト"/>
        <xdr:cNvSpPr txBox="1"/>
      </xdr:nvSpPr>
      <xdr:spPr>
        <a:xfrm>
          <a:off x="9277350" y="1744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13</xdr:col>
      <xdr:colOff>600075</xdr:colOff>
      <xdr:row>102</xdr:row>
      <xdr:rowOff>114300</xdr:rowOff>
    </xdr:from>
    <xdr:to>
      <xdr:col>14</xdr:col>
      <xdr:colOff>76200</xdr:colOff>
      <xdr:row>103</xdr:row>
      <xdr:rowOff>38100</xdr:rowOff>
    </xdr:to>
    <xdr:sp macro="" textlink="">
      <xdr:nvSpPr>
        <xdr:cNvPr id="368" name="円/楕円 367"/>
        <xdr:cNvSpPr/>
      </xdr:nvSpPr>
      <xdr:spPr>
        <a:xfrm>
          <a:off x="8410575" y="17602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152400</xdr:rowOff>
    </xdr:from>
    <xdr:to>
      <xdr:col>15</xdr:col>
      <xdr:colOff>180975</xdr:colOff>
      <xdr:row>102</xdr:row>
      <xdr:rowOff>161925</xdr:rowOff>
    </xdr:to>
    <xdr:cxnSp macro="">
      <xdr:nvCxnSpPr>
        <xdr:cNvPr id="369" name="直線コネクタ 368"/>
        <xdr:cNvCxnSpPr/>
      </xdr:nvCxnSpPr>
      <xdr:spPr>
        <a:xfrm flipV="1">
          <a:off x="8439150" y="176403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105</xdr:row>
      <xdr:rowOff>19050</xdr:rowOff>
    </xdr:from>
    <xdr:ext cx="466725" cy="257175"/>
    <xdr:sp macro="" textlink="">
      <xdr:nvSpPr>
        <xdr:cNvPr id="370" name="n_1aveValue【市民会館】&#10;一人当たり面積"/>
        <xdr:cNvSpPr txBox="1"/>
      </xdr:nvSpPr>
      <xdr:spPr>
        <a:xfrm>
          <a:off x="8277225" y="1802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466725</xdr:colOff>
      <xdr:row>101</xdr:row>
      <xdr:rowOff>57150</xdr:rowOff>
    </xdr:from>
    <xdr:ext cx="466725" cy="257175"/>
    <xdr:sp macro="" textlink="">
      <xdr:nvSpPr>
        <xdr:cNvPr id="371" name="n_1mainValue【市民会館】&#10;一人当たり面積"/>
        <xdr:cNvSpPr txBox="1"/>
      </xdr:nvSpPr>
      <xdr:spPr>
        <a:xfrm>
          <a:off x="8277225" y="1737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72" name="正方形/長方形 371"/>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73" name="正方形/長方形 372"/>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74" name="正方形/長方形 373"/>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75" name="正方形/長方形 374"/>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76" name="正方形/長方形 375"/>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77" name="正方形/長方形 376"/>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78" name="正方形/長方形 377"/>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79" name="正方形/長方形 378"/>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80" name="テキスト ボックス 379"/>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381" name="直線コネクタ 380"/>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82" name="テキスト ボックス 381"/>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42</xdr:row>
      <xdr:rowOff>38100</xdr:rowOff>
    </xdr:from>
    <xdr:to>
      <xdr:col>24</xdr:col>
      <xdr:colOff>600075</xdr:colOff>
      <xdr:row>42</xdr:row>
      <xdr:rowOff>38100</xdr:rowOff>
    </xdr:to>
    <xdr:cxnSp macro="">
      <xdr:nvCxnSpPr>
        <xdr:cNvPr id="383" name="直線コネクタ 382"/>
        <xdr:cNvCxnSpPr/>
      </xdr:nvCxnSpPr>
      <xdr:spPr>
        <a:xfrm>
          <a:off x="10906125" y="723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41</xdr:row>
      <xdr:rowOff>66675</xdr:rowOff>
    </xdr:from>
    <xdr:ext cx="400050" cy="257175"/>
    <xdr:sp macro="" textlink="">
      <xdr:nvSpPr>
        <xdr:cNvPr id="384" name="テキスト ボックス 383"/>
        <xdr:cNvSpPr txBox="1"/>
      </xdr:nvSpPr>
      <xdr:spPr>
        <a:xfrm>
          <a:off x="10582275"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40</xdr:row>
      <xdr:rowOff>0</xdr:rowOff>
    </xdr:from>
    <xdr:to>
      <xdr:col>24</xdr:col>
      <xdr:colOff>600075</xdr:colOff>
      <xdr:row>40</xdr:row>
      <xdr:rowOff>0</xdr:rowOff>
    </xdr:to>
    <xdr:cxnSp macro="">
      <xdr:nvCxnSpPr>
        <xdr:cNvPr id="385" name="直線コネクタ 384"/>
        <xdr:cNvCxnSpPr/>
      </xdr:nvCxnSpPr>
      <xdr:spPr>
        <a:xfrm>
          <a:off x="10906125" y="685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39</xdr:row>
      <xdr:rowOff>28575</xdr:rowOff>
    </xdr:from>
    <xdr:ext cx="400050" cy="257175"/>
    <xdr:sp macro="" textlink="">
      <xdr:nvSpPr>
        <xdr:cNvPr id="386" name="テキスト ボックス 385"/>
        <xdr:cNvSpPr txBox="1"/>
      </xdr:nvSpPr>
      <xdr:spPr>
        <a:xfrm>
          <a:off x="10582275"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37</xdr:row>
      <xdr:rowOff>133350</xdr:rowOff>
    </xdr:from>
    <xdr:to>
      <xdr:col>24</xdr:col>
      <xdr:colOff>600075</xdr:colOff>
      <xdr:row>37</xdr:row>
      <xdr:rowOff>133350</xdr:rowOff>
    </xdr:to>
    <xdr:cxnSp macro="">
      <xdr:nvCxnSpPr>
        <xdr:cNvPr id="387" name="直線コネクタ 386"/>
        <xdr:cNvCxnSpPr/>
      </xdr:nvCxnSpPr>
      <xdr:spPr>
        <a:xfrm>
          <a:off x="10906125" y="647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36</xdr:row>
      <xdr:rowOff>161925</xdr:rowOff>
    </xdr:from>
    <xdr:ext cx="400050" cy="257175"/>
    <xdr:sp macro="" textlink="">
      <xdr:nvSpPr>
        <xdr:cNvPr id="388" name="テキスト ボックス 387"/>
        <xdr:cNvSpPr txBox="1"/>
      </xdr:nvSpPr>
      <xdr:spPr>
        <a:xfrm>
          <a:off x="10582275"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35</xdr:row>
      <xdr:rowOff>95250</xdr:rowOff>
    </xdr:from>
    <xdr:to>
      <xdr:col>24</xdr:col>
      <xdr:colOff>600075</xdr:colOff>
      <xdr:row>35</xdr:row>
      <xdr:rowOff>95250</xdr:rowOff>
    </xdr:to>
    <xdr:cxnSp macro="">
      <xdr:nvCxnSpPr>
        <xdr:cNvPr id="389" name="直線コネクタ 388"/>
        <xdr:cNvCxnSpPr/>
      </xdr:nvCxnSpPr>
      <xdr:spPr>
        <a:xfrm>
          <a:off x="10906125" y="609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34</xdr:row>
      <xdr:rowOff>123825</xdr:rowOff>
    </xdr:from>
    <xdr:ext cx="400050" cy="257175"/>
    <xdr:sp macro="" textlink="">
      <xdr:nvSpPr>
        <xdr:cNvPr id="390" name="テキスト ボックス 389"/>
        <xdr:cNvSpPr txBox="1"/>
      </xdr:nvSpPr>
      <xdr:spPr>
        <a:xfrm>
          <a:off x="10582275"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57150</xdr:rowOff>
    </xdr:from>
    <xdr:to>
      <xdr:col>24</xdr:col>
      <xdr:colOff>600075</xdr:colOff>
      <xdr:row>33</xdr:row>
      <xdr:rowOff>57150</xdr:rowOff>
    </xdr:to>
    <xdr:cxnSp macro="">
      <xdr:nvCxnSpPr>
        <xdr:cNvPr id="391" name="直線コネクタ 390"/>
        <xdr:cNvCxnSpPr/>
      </xdr:nvCxnSpPr>
      <xdr:spPr>
        <a:xfrm>
          <a:off x="10906125" y="571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85725</xdr:rowOff>
    </xdr:from>
    <xdr:ext cx="466725" cy="257175"/>
    <xdr:sp macro="" textlink="">
      <xdr:nvSpPr>
        <xdr:cNvPr id="392" name="テキスト ボックス 391"/>
        <xdr:cNvSpPr txBox="1"/>
      </xdr:nvSpPr>
      <xdr:spPr>
        <a:xfrm>
          <a:off x="105251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93" name="直線コネクタ 392"/>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94" name="テキスト ボックス 393"/>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95" name="【一般廃棄物処理施設】&#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152400</xdr:rowOff>
    </xdr:from>
    <xdr:to>
      <xdr:col>23</xdr:col>
      <xdr:colOff>514350</xdr:colOff>
      <xdr:row>41</xdr:row>
      <xdr:rowOff>9525</xdr:rowOff>
    </xdr:to>
    <xdr:cxnSp macro="">
      <xdr:nvCxnSpPr>
        <xdr:cNvPr id="396" name="直線コネクタ 395"/>
        <xdr:cNvCxnSpPr/>
      </xdr:nvCxnSpPr>
      <xdr:spPr>
        <a:xfrm flipV="1">
          <a:off x="14344650" y="58102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19050</xdr:rowOff>
    </xdr:from>
    <xdr:ext cx="400050" cy="257175"/>
    <xdr:sp macro="" textlink="">
      <xdr:nvSpPr>
        <xdr:cNvPr id="397" name="【一般廃棄物処理施設】&#10;有形固定資産減価償却率最小値テキスト"/>
        <xdr:cNvSpPr txBox="1"/>
      </xdr:nvSpPr>
      <xdr:spPr>
        <a:xfrm>
          <a:off x="14430375" y="70485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9525</xdr:rowOff>
    </xdr:from>
    <xdr:to>
      <xdr:col>23</xdr:col>
      <xdr:colOff>600075</xdr:colOff>
      <xdr:row>41</xdr:row>
      <xdr:rowOff>9525</xdr:rowOff>
    </xdr:to>
    <xdr:cxnSp macro="">
      <xdr:nvCxnSpPr>
        <xdr:cNvPr id="398" name="直線コネクタ 397"/>
        <xdr:cNvCxnSpPr/>
      </xdr:nvCxnSpPr>
      <xdr:spPr>
        <a:xfrm>
          <a:off x="14258925" y="7038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95250</xdr:rowOff>
    </xdr:from>
    <xdr:ext cx="400050" cy="257175"/>
    <xdr:sp macro="" textlink="">
      <xdr:nvSpPr>
        <xdr:cNvPr id="399" name="【一般廃棄物処理施設】&#10;有形固定資産減価償却率最大値テキスト"/>
        <xdr:cNvSpPr txBox="1"/>
      </xdr:nvSpPr>
      <xdr:spPr>
        <a:xfrm>
          <a:off x="14430375" y="5581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152400</xdr:rowOff>
    </xdr:from>
    <xdr:to>
      <xdr:col>23</xdr:col>
      <xdr:colOff>600075</xdr:colOff>
      <xdr:row>33</xdr:row>
      <xdr:rowOff>152400</xdr:rowOff>
    </xdr:to>
    <xdr:cxnSp macro="">
      <xdr:nvCxnSpPr>
        <xdr:cNvPr id="400" name="直線コネクタ 399"/>
        <xdr:cNvCxnSpPr/>
      </xdr:nvCxnSpPr>
      <xdr:spPr>
        <a:xfrm>
          <a:off x="14258925" y="581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36</xdr:row>
      <xdr:rowOff>152400</xdr:rowOff>
    </xdr:from>
    <xdr:ext cx="400050" cy="257175"/>
    <xdr:sp macro="" textlink="">
      <xdr:nvSpPr>
        <xdr:cNvPr id="401" name="【一般廃棄物処理施設】&#10;有形固定資産減価償却率平均値テキスト"/>
        <xdr:cNvSpPr txBox="1"/>
      </xdr:nvSpPr>
      <xdr:spPr>
        <a:xfrm>
          <a:off x="14430375" y="63246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104775</xdr:rowOff>
    </xdr:to>
    <xdr:sp macro="" textlink="">
      <xdr:nvSpPr>
        <xdr:cNvPr id="402" name="フローチャート : 判断 401"/>
        <xdr:cNvSpPr/>
      </xdr:nvSpPr>
      <xdr:spPr>
        <a:xfrm>
          <a:off x="14297025" y="634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95250</xdr:rowOff>
    </xdr:from>
    <xdr:to>
      <xdr:col>22</xdr:col>
      <xdr:colOff>419100</xdr:colOff>
      <xdr:row>38</xdr:row>
      <xdr:rowOff>28575</xdr:rowOff>
    </xdr:to>
    <xdr:sp macro="" textlink="">
      <xdr:nvSpPr>
        <xdr:cNvPr id="403" name="フローチャート : 判断 402"/>
        <xdr:cNvSpPr/>
      </xdr:nvSpPr>
      <xdr:spPr>
        <a:xfrm>
          <a:off x="1354455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404" name="テキスト ボックス 403"/>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405" name="テキスト ボックス 404"/>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406" name="テキスト ボックス 405"/>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407" name="テキスト ボックス 406"/>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408" name="テキスト ボックス 407"/>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85725</xdr:rowOff>
    </xdr:from>
    <xdr:to>
      <xdr:col>23</xdr:col>
      <xdr:colOff>571500</xdr:colOff>
      <xdr:row>36</xdr:row>
      <xdr:rowOff>19050</xdr:rowOff>
    </xdr:to>
    <xdr:sp macro="" textlink="">
      <xdr:nvSpPr>
        <xdr:cNvPr id="409" name="円/楕円 408"/>
        <xdr:cNvSpPr/>
      </xdr:nvSpPr>
      <xdr:spPr>
        <a:xfrm>
          <a:off x="14297025"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34</xdr:row>
      <xdr:rowOff>104775</xdr:rowOff>
    </xdr:from>
    <xdr:ext cx="400050" cy="257175"/>
    <xdr:sp macro="" textlink="">
      <xdr:nvSpPr>
        <xdr:cNvPr id="410" name="【一般廃棄物処理施設】&#10;有形固定資産減価償却率該当値テキスト"/>
        <xdr:cNvSpPr txBox="1"/>
      </xdr:nvSpPr>
      <xdr:spPr>
        <a:xfrm>
          <a:off x="14430375" y="5934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9525</xdr:rowOff>
    </xdr:from>
    <xdr:to>
      <xdr:col>22</xdr:col>
      <xdr:colOff>419100</xdr:colOff>
      <xdr:row>35</xdr:row>
      <xdr:rowOff>114300</xdr:rowOff>
    </xdr:to>
    <xdr:sp macro="" textlink="">
      <xdr:nvSpPr>
        <xdr:cNvPr id="411" name="円/楕円 410"/>
        <xdr:cNvSpPr/>
      </xdr:nvSpPr>
      <xdr:spPr>
        <a:xfrm>
          <a:off x="13544550"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35</xdr:row>
      <xdr:rowOff>66675</xdr:rowOff>
    </xdr:from>
    <xdr:to>
      <xdr:col>23</xdr:col>
      <xdr:colOff>514350</xdr:colOff>
      <xdr:row>35</xdr:row>
      <xdr:rowOff>133350</xdr:rowOff>
    </xdr:to>
    <xdr:cxnSp macro="">
      <xdr:nvCxnSpPr>
        <xdr:cNvPr id="412" name="直線コネクタ 411"/>
        <xdr:cNvCxnSpPr/>
      </xdr:nvCxnSpPr>
      <xdr:spPr>
        <a:xfrm>
          <a:off x="13592175" y="606742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38</xdr:row>
      <xdr:rowOff>19050</xdr:rowOff>
    </xdr:from>
    <xdr:ext cx="409575" cy="257175"/>
    <xdr:sp macro="" textlink="">
      <xdr:nvSpPr>
        <xdr:cNvPr id="413" name="n_1aveValue【一般廃棄物処理施設】&#10;有形固定資産減価償却率"/>
        <xdr:cNvSpPr txBox="1"/>
      </xdr:nvSpPr>
      <xdr:spPr>
        <a:xfrm>
          <a:off x="13382625" y="653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22</xdr:col>
      <xdr:colOff>152400</xdr:colOff>
      <xdr:row>33</xdr:row>
      <xdr:rowOff>133350</xdr:rowOff>
    </xdr:from>
    <xdr:ext cx="409575" cy="257175"/>
    <xdr:sp macro="" textlink="">
      <xdr:nvSpPr>
        <xdr:cNvPr id="414" name="n_1mainValue【一般廃棄物処理施設】&#10;有形固定資産減価償却率"/>
        <xdr:cNvSpPr txBox="1"/>
      </xdr:nvSpPr>
      <xdr:spPr>
        <a:xfrm>
          <a:off x="13382625" y="5791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415" name="正方形/長方形 414"/>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416" name="正方形/長方形 415"/>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417" name="正方形/長方形 416"/>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418" name="正方形/長方形 417"/>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419" name="正方形/長方形 418"/>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420" name="正方形/長方形 419"/>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421" name="正方形/長方形 420"/>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423" name="テキスト ボックス 422"/>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5" name="直線コネクタ 424"/>
        <xdr:cNvCxnSpPr/>
      </xdr:nvCxnSpPr>
      <xdr:spPr>
        <a:xfrm>
          <a:off x="16059150" y="7048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40</xdr:row>
      <xdr:rowOff>47625</xdr:rowOff>
    </xdr:from>
    <xdr:ext cx="247650" cy="257175"/>
    <xdr:sp macro="" textlink="">
      <xdr:nvSpPr>
        <xdr:cNvPr id="426" name="テキスト ボックス 425"/>
        <xdr:cNvSpPr txBox="1"/>
      </xdr:nvSpPr>
      <xdr:spPr>
        <a:xfrm>
          <a:off x="15811500" y="69056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36</xdr:row>
      <xdr:rowOff>161925</xdr:rowOff>
    </xdr:from>
    <xdr:ext cx="600075" cy="257175"/>
    <xdr:sp macro="" textlink="">
      <xdr:nvSpPr>
        <xdr:cNvPr id="428" name="テキスト ボックス 427"/>
        <xdr:cNvSpPr txBox="1"/>
      </xdr:nvSpPr>
      <xdr:spPr>
        <a:xfrm>
          <a:off x="15544800"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9" name="直線コネクタ 428"/>
        <xdr:cNvCxnSpPr/>
      </xdr:nvCxnSpPr>
      <xdr:spPr>
        <a:xfrm>
          <a:off x="16059150" y="5905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33</xdr:row>
      <xdr:rowOff>104775</xdr:rowOff>
    </xdr:from>
    <xdr:ext cx="600075" cy="257175"/>
    <xdr:sp macro="" textlink="">
      <xdr:nvSpPr>
        <xdr:cNvPr id="430" name="テキスト ボックス 429"/>
        <xdr:cNvSpPr txBox="1"/>
      </xdr:nvSpPr>
      <xdr:spPr>
        <a:xfrm>
          <a:off x="15544800" y="576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432" name="テキスト ボックス 431"/>
        <xdr:cNvSpPr txBox="1"/>
      </xdr:nvSpPr>
      <xdr:spPr>
        <a:xfrm>
          <a:off x="15544800"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33</xdr:row>
      <xdr:rowOff>76200</xdr:rowOff>
    </xdr:from>
    <xdr:to>
      <xdr:col>32</xdr:col>
      <xdr:colOff>190500</xdr:colOff>
      <xdr:row>40</xdr:row>
      <xdr:rowOff>95250</xdr:rowOff>
    </xdr:to>
    <xdr:cxnSp macro="">
      <xdr:nvCxnSpPr>
        <xdr:cNvPr id="434" name="直線コネクタ 433"/>
        <xdr:cNvCxnSpPr/>
      </xdr:nvCxnSpPr>
      <xdr:spPr>
        <a:xfrm flipV="1">
          <a:off x="19421475" y="57340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95250</xdr:rowOff>
    </xdr:from>
    <xdr:ext cx="533400" cy="257175"/>
    <xdr:sp macro="" textlink="">
      <xdr:nvSpPr>
        <xdr:cNvPr id="435" name="【一般廃棄物処理施設】&#10;一人当たり有形固定資産（償却資産）額最小値テキスト"/>
        <xdr:cNvSpPr txBox="1"/>
      </xdr:nvSpPr>
      <xdr:spPr>
        <a:xfrm>
          <a:off x="19507200" y="6953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95250</xdr:colOff>
      <xdr:row>40</xdr:row>
      <xdr:rowOff>95250</xdr:rowOff>
    </xdr:from>
    <xdr:to>
      <xdr:col>32</xdr:col>
      <xdr:colOff>276225</xdr:colOff>
      <xdr:row>40</xdr:row>
      <xdr:rowOff>95250</xdr:rowOff>
    </xdr:to>
    <xdr:cxnSp macro="">
      <xdr:nvCxnSpPr>
        <xdr:cNvPr id="436" name="直線コネクタ 435"/>
        <xdr:cNvCxnSpPr/>
      </xdr:nvCxnSpPr>
      <xdr:spPr>
        <a:xfrm>
          <a:off x="19326225" y="6953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19050</xdr:rowOff>
    </xdr:from>
    <xdr:ext cx="600075" cy="257175"/>
    <xdr:sp macro="" textlink="">
      <xdr:nvSpPr>
        <xdr:cNvPr id="437" name="【一般廃棄物処理施設】&#10;一人当たり有形固定資産（償却資産）額最大値テキスト"/>
        <xdr:cNvSpPr txBox="1"/>
      </xdr:nvSpPr>
      <xdr:spPr>
        <a:xfrm>
          <a:off x="19507200" y="550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95250</xdr:colOff>
      <xdr:row>33</xdr:row>
      <xdr:rowOff>76200</xdr:rowOff>
    </xdr:from>
    <xdr:to>
      <xdr:col>32</xdr:col>
      <xdr:colOff>276225</xdr:colOff>
      <xdr:row>33</xdr:row>
      <xdr:rowOff>76200</xdr:rowOff>
    </xdr:to>
    <xdr:cxnSp macro="">
      <xdr:nvCxnSpPr>
        <xdr:cNvPr id="438" name="直線コネクタ 437"/>
        <xdr:cNvCxnSpPr/>
      </xdr:nvCxnSpPr>
      <xdr:spPr>
        <a:xfrm>
          <a:off x="19326225"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161925</xdr:rowOff>
    </xdr:from>
    <xdr:ext cx="533400" cy="257175"/>
    <xdr:sp macro="" textlink="">
      <xdr:nvSpPr>
        <xdr:cNvPr id="439" name="【一般廃棄物処理施設】&#10;一人当たり有形固定資産（償却資産）額平均値テキスト"/>
        <xdr:cNvSpPr txBox="1"/>
      </xdr:nvSpPr>
      <xdr:spPr>
        <a:xfrm>
          <a:off x="19507200"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xdr:rowOff>
    </xdr:from>
    <xdr:to>
      <xdr:col>32</xdr:col>
      <xdr:colOff>238125</xdr:colOff>
      <xdr:row>38</xdr:row>
      <xdr:rowOff>104775</xdr:rowOff>
    </xdr:to>
    <xdr:sp macro="" textlink="">
      <xdr:nvSpPr>
        <xdr:cNvPr id="440" name="フローチャート : 判断 439"/>
        <xdr:cNvSpPr/>
      </xdr:nvSpPr>
      <xdr:spPr>
        <a:xfrm>
          <a:off x="19364325" y="652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38</xdr:row>
      <xdr:rowOff>28575</xdr:rowOff>
    </xdr:from>
    <xdr:to>
      <xdr:col>31</xdr:col>
      <xdr:colOff>85725</xdr:colOff>
      <xdr:row>38</xdr:row>
      <xdr:rowOff>133350</xdr:rowOff>
    </xdr:to>
    <xdr:sp macro="" textlink="">
      <xdr:nvSpPr>
        <xdr:cNvPr id="441" name="フローチャート : 判断 440"/>
        <xdr:cNvSpPr/>
      </xdr:nvSpPr>
      <xdr:spPr>
        <a:xfrm>
          <a:off x="18630900" y="65436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442" name="テキスト ボックス 441"/>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43" name="テキスト ボックス 442"/>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44" name="テキスト ボックス 443"/>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45" name="テキスト ボックス 444"/>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446" name="テキスト ボックス 445"/>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34</xdr:row>
      <xdr:rowOff>76200</xdr:rowOff>
    </xdr:from>
    <xdr:to>
      <xdr:col>32</xdr:col>
      <xdr:colOff>238125</xdr:colOff>
      <xdr:row>35</xdr:row>
      <xdr:rowOff>9525</xdr:rowOff>
    </xdr:to>
    <xdr:sp macro="" textlink="">
      <xdr:nvSpPr>
        <xdr:cNvPr id="447" name="円/楕円 446"/>
        <xdr:cNvSpPr/>
      </xdr:nvSpPr>
      <xdr:spPr>
        <a:xfrm>
          <a:off x="19364325" y="590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95250</xdr:rowOff>
    </xdr:from>
    <xdr:ext cx="600075" cy="257175"/>
    <xdr:sp macro="" textlink="">
      <xdr:nvSpPr>
        <xdr:cNvPr id="448" name="【一般廃棄物処理施設】&#10;一人当たり有形固定資産（償却資産）額該当値テキスト"/>
        <xdr:cNvSpPr txBox="1"/>
      </xdr:nvSpPr>
      <xdr:spPr>
        <a:xfrm>
          <a:off x="19507200" y="575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191,176</a:t>
          </a:r>
          <a:endParaRPr kumimoji="1" lang="ja-JP" altLang="en-US" sz="1000" b="1">
            <a:solidFill>
              <a:srgbClr val="FF0000"/>
            </a:solidFill>
            <a:latin typeface="ＭＳ Ｐゴシック"/>
          </a:endParaRPr>
        </a:p>
      </xdr:txBody>
    </xdr:sp>
    <xdr:clientData/>
  </xdr:oneCellAnchor>
  <xdr:twoCellAnchor>
    <xdr:from>
      <xdr:col>30</xdr:col>
      <xdr:colOff>600075</xdr:colOff>
      <xdr:row>34</xdr:row>
      <xdr:rowOff>152400</xdr:rowOff>
    </xdr:from>
    <xdr:to>
      <xdr:col>31</xdr:col>
      <xdr:colOff>85725</xdr:colOff>
      <xdr:row>35</xdr:row>
      <xdr:rowOff>76200</xdr:rowOff>
    </xdr:to>
    <xdr:sp macro="" textlink="">
      <xdr:nvSpPr>
        <xdr:cNvPr id="449" name="円/楕円 448"/>
        <xdr:cNvSpPr/>
      </xdr:nvSpPr>
      <xdr:spPr>
        <a:xfrm>
          <a:off x="18630900" y="59817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34</xdr:row>
      <xdr:rowOff>123825</xdr:rowOff>
    </xdr:from>
    <xdr:to>
      <xdr:col>32</xdr:col>
      <xdr:colOff>190500</xdr:colOff>
      <xdr:row>35</xdr:row>
      <xdr:rowOff>28575</xdr:rowOff>
    </xdr:to>
    <xdr:cxnSp macro="">
      <xdr:nvCxnSpPr>
        <xdr:cNvPr id="450" name="直線コネクタ 449"/>
        <xdr:cNvCxnSpPr/>
      </xdr:nvCxnSpPr>
      <xdr:spPr>
        <a:xfrm flipV="1">
          <a:off x="18669000" y="595312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438150</xdr:colOff>
      <xdr:row>38</xdr:row>
      <xdr:rowOff>123825</xdr:rowOff>
    </xdr:from>
    <xdr:ext cx="533400" cy="257175"/>
    <xdr:sp macro="" textlink="">
      <xdr:nvSpPr>
        <xdr:cNvPr id="451" name="n_1aveValue【一般廃棄物処理施設】&#10;一人当たり有形固定資産（償却資産）額"/>
        <xdr:cNvSpPr txBox="1"/>
      </xdr:nvSpPr>
      <xdr:spPr>
        <a:xfrm>
          <a:off x="18468975"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30</xdr:col>
      <xdr:colOff>409575</xdr:colOff>
      <xdr:row>33</xdr:row>
      <xdr:rowOff>95250</xdr:rowOff>
    </xdr:from>
    <xdr:ext cx="600075" cy="257175"/>
    <xdr:sp macro="" textlink="">
      <xdr:nvSpPr>
        <xdr:cNvPr id="452" name="n_1mainValue【一般廃棄物処理施設】&#10;一人当たり有形固定資産（償却資産）額"/>
        <xdr:cNvSpPr txBox="1"/>
      </xdr:nvSpPr>
      <xdr:spPr>
        <a:xfrm>
          <a:off x="18440400" y="575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178,411</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453" name="正方形/長方形 452"/>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54" name="正方形/長方形 453"/>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55" name="正方形/長方形 454"/>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16/25</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456" name="正方形/長方形 455"/>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457" name="正方形/長方形 456"/>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58" name="正方形/長方形 457"/>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59" name="正方形/長方形 458"/>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460" name="正方形/長方形 459"/>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61" name="テキスト ボックス 460"/>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462" name="直線コネクタ 461"/>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64</xdr:row>
      <xdr:rowOff>133350</xdr:rowOff>
    </xdr:from>
    <xdr:to>
      <xdr:col>24</xdr:col>
      <xdr:colOff>600075</xdr:colOff>
      <xdr:row>64</xdr:row>
      <xdr:rowOff>133350</xdr:rowOff>
    </xdr:to>
    <xdr:cxnSp macro="">
      <xdr:nvCxnSpPr>
        <xdr:cNvPr id="463" name="直線コネクタ 462"/>
        <xdr:cNvCxnSpPr/>
      </xdr:nvCxnSpPr>
      <xdr:spPr>
        <a:xfrm>
          <a:off x="10906125" y="1110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63</xdr:row>
      <xdr:rowOff>161925</xdr:rowOff>
    </xdr:from>
    <xdr:ext cx="342900" cy="257175"/>
    <xdr:sp macro="" textlink="">
      <xdr:nvSpPr>
        <xdr:cNvPr id="464" name="テキスト ボックス 463"/>
        <xdr:cNvSpPr txBox="1"/>
      </xdr:nvSpPr>
      <xdr:spPr>
        <a:xfrm>
          <a:off x="10648950" y="1096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600075</xdr:colOff>
      <xdr:row>62</xdr:row>
      <xdr:rowOff>142875</xdr:rowOff>
    </xdr:to>
    <xdr:cxnSp macro="">
      <xdr:nvCxnSpPr>
        <xdr:cNvPr id="465" name="直線コネクタ 464"/>
        <xdr:cNvCxnSpPr/>
      </xdr:nvCxnSpPr>
      <xdr:spPr>
        <a:xfrm>
          <a:off x="10906125" y="1077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66" name="テキスト ボックス 465"/>
        <xdr:cNvSpPr txBox="1"/>
      </xdr:nvSpPr>
      <xdr:spPr>
        <a:xfrm>
          <a:off x="10582275"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600075</xdr:colOff>
      <xdr:row>60</xdr:row>
      <xdr:rowOff>161925</xdr:rowOff>
    </xdr:to>
    <xdr:cxnSp macro="">
      <xdr:nvCxnSpPr>
        <xdr:cNvPr id="467" name="直線コネクタ 466"/>
        <xdr:cNvCxnSpPr/>
      </xdr:nvCxnSpPr>
      <xdr:spPr>
        <a:xfrm>
          <a:off x="10906125" y="1044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68" name="テキスト ボックス 467"/>
        <xdr:cNvSpPr txBox="1"/>
      </xdr:nvSpPr>
      <xdr:spPr>
        <a:xfrm>
          <a:off x="10582275"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600075</xdr:colOff>
      <xdr:row>59</xdr:row>
      <xdr:rowOff>9525</xdr:rowOff>
    </xdr:to>
    <xdr:cxnSp macro="">
      <xdr:nvCxnSpPr>
        <xdr:cNvPr id="469" name="直線コネクタ 468"/>
        <xdr:cNvCxnSpPr/>
      </xdr:nvCxnSpPr>
      <xdr:spPr>
        <a:xfrm>
          <a:off x="10906125" y="1012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70" name="テキスト ボックス 469"/>
        <xdr:cNvSpPr txBox="1"/>
      </xdr:nvSpPr>
      <xdr:spPr>
        <a:xfrm>
          <a:off x="10582275"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600075</xdr:colOff>
      <xdr:row>57</xdr:row>
      <xdr:rowOff>28575</xdr:rowOff>
    </xdr:to>
    <xdr:cxnSp macro="">
      <xdr:nvCxnSpPr>
        <xdr:cNvPr id="471" name="直線コネクタ 470"/>
        <xdr:cNvCxnSpPr/>
      </xdr:nvCxnSpPr>
      <xdr:spPr>
        <a:xfrm>
          <a:off x="10906125" y="980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72" name="テキスト ボックス 471"/>
        <xdr:cNvSpPr txBox="1"/>
      </xdr:nvSpPr>
      <xdr:spPr>
        <a:xfrm>
          <a:off x="10582275"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600075</xdr:colOff>
      <xdr:row>55</xdr:row>
      <xdr:rowOff>38100</xdr:rowOff>
    </xdr:to>
    <xdr:cxnSp macro="">
      <xdr:nvCxnSpPr>
        <xdr:cNvPr id="473" name="直線コネクタ 472"/>
        <xdr:cNvCxnSpPr/>
      </xdr:nvCxnSpPr>
      <xdr:spPr>
        <a:xfrm>
          <a:off x="10906125" y="946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54</xdr:row>
      <xdr:rowOff>66675</xdr:rowOff>
    </xdr:from>
    <xdr:ext cx="466725" cy="257175"/>
    <xdr:sp macro="" textlink="">
      <xdr:nvSpPr>
        <xdr:cNvPr id="474" name="テキスト ボックス 473"/>
        <xdr:cNvSpPr txBox="1"/>
      </xdr:nvSpPr>
      <xdr:spPr>
        <a:xfrm>
          <a:off x="10525125" y="932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475" name="直線コネクタ 474"/>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76" name="テキスト ボックス 475"/>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477" name="【保健センター・保健所】&#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57150</xdr:rowOff>
    </xdr:from>
    <xdr:to>
      <xdr:col>23</xdr:col>
      <xdr:colOff>514350</xdr:colOff>
      <xdr:row>64</xdr:row>
      <xdr:rowOff>38100</xdr:rowOff>
    </xdr:to>
    <xdr:cxnSp macro="">
      <xdr:nvCxnSpPr>
        <xdr:cNvPr id="478" name="直線コネクタ 477"/>
        <xdr:cNvCxnSpPr/>
      </xdr:nvCxnSpPr>
      <xdr:spPr>
        <a:xfrm flipV="1">
          <a:off x="14344650" y="96583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64</xdr:row>
      <xdr:rowOff>47625</xdr:rowOff>
    </xdr:from>
    <xdr:ext cx="333375" cy="257175"/>
    <xdr:sp macro="" textlink="">
      <xdr:nvSpPr>
        <xdr:cNvPr id="479" name="【保健センター・保健所】&#10;有形固定資産減価償却率最小値テキスト"/>
        <xdr:cNvSpPr txBox="1"/>
      </xdr:nvSpPr>
      <xdr:spPr>
        <a:xfrm>
          <a:off x="14430375" y="1102042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600075</xdr:colOff>
      <xdr:row>64</xdr:row>
      <xdr:rowOff>38100</xdr:rowOff>
    </xdr:to>
    <xdr:cxnSp macro="">
      <xdr:nvCxnSpPr>
        <xdr:cNvPr id="480" name="直線コネクタ 479"/>
        <xdr:cNvCxnSpPr/>
      </xdr:nvCxnSpPr>
      <xdr:spPr>
        <a:xfrm>
          <a:off x="14258925" y="11010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55</xdr:row>
      <xdr:rowOff>0</xdr:rowOff>
    </xdr:from>
    <xdr:ext cx="400050" cy="257175"/>
    <xdr:sp macro="" textlink="">
      <xdr:nvSpPr>
        <xdr:cNvPr id="481" name="【保健センター・保健所】&#10;有形固定資産減価償却率最大値テキスト"/>
        <xdr:cNvSpPr txBox="1"/>
      </xdr:nvSpPr>
      <xdr:spPr>
        <a:xfrm>
          <a:off x="14430375" y="94297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57150</xdr:rowOff>
    </xdr:from>
    <xdr:to>
      <xdr:col>23</xdr:col>
      <xdr:colOff>600075</xdr:colOff>
      <xdr:row>56</xdr:row>
      <xdr:rowOff>57150</xdr:rowOff>
    </xdr:to>
    <xdr:cxnSp macro="">
      <xdr:nvCxnSpPr>
        <xdr:cNvPr id="482" name="直線コネクタ 481"/>
        <xdr:cNvCxnSpPr/>
      </xdr:nvCxnSpPr>
      <xdr:spPr>
        <a:xfrm>
          <a:off x="14258925" y="965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58</xdr:row>
      <xdr:rowOff>133350</xdr:rowOff>
    </xdr:from>
    <xdr:ext cx="400050" cy="257175"/>
    <xdr:sp macro="" textlink="">
      <xdr:nvSpPr>
        <xdr:cNvPr id="483" name="【保健センター・保健所】&#10;有形固定資産減価償却率平均値テキスト"/>
        <xdr:cNvSpPr txBox="1"/>
      </xdr:nvSpPr>
      <xdr:spPr>
        <a:xfrm>
          <a:off x="14430375" y="100774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114300</xdr:rowOff>
    </xdr:from>
    <xdr:to>
      <xdr:col>23</xdr:col>
      <xdr:colOff>571500</xdr:colOff>
      <xdr:row>60</xdr:row>
      <xdr:rowOff>47625</xdr:rowOff>
    </xdr:to>
    <xdr:sp macro="" textlink="">
      <xdr:nvSpPr>
        <xdr:cNvPr id="484" name="フローチャート : 判断 483"/>
        <xdr:cNvSpPr/>
      </xdr:nvSpPr>
      <xdr:spPr>
        <a:xfrm>
          <a:off x="14297025" y="1022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152400</xdr:rowOff>
    </xdr:from>
    <xdr:to>
      <xdr:col>22</xdr:col>
      <xdr:colOff>419100</xdr:colOff>
      <xdr:row>60</xdr:row>
      <xdr:rowOff>85725</xdr:rowOff>
    </xdr:to>
    <xdr:sp macro="" textlink="">
      <xdr:nvSpPr>
        <xdr:cNvPr id="485" name="フローチャート : 判断 484"/>
        <xdr:cNvSpPr/>
      </xdr:nvSpPr>
      <xdr:spPr>
        <a:xfrm>
          <a:off x="13544550" y="1026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86" name="テキスト ボックス 485"/>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87" name="テキスト ボックス 486"/>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88" name="テキスト ボックス 487"/>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89" name="テキスト ボックス 488"/>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90" name="テキスト ボックス 489"/>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123825</xdr:rowOff>
    </xdr:from>
    <xdr:to>
      <xdr:col>23</xdr:col>
      <xdr:colOff>571500</xdr:colOff>
      <xdr:row>60</xdr:row>
      <xdr:rowOff>57150</xdr:rowOff>
    </xdr:to>
    <xdr:sp macro="" textlink="">
      <xdr:nvSpPr>
        <xdr:cNvPr id="491" name="円/楕円 490"/>
        <xdr:cNvSpPr/>
      </xdr:nvSpPr>
      <xdr:spPr>
        <a:xfrm>
          <a:off x="14297025" y="1023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59</xdr:row>
      <xdr:rowOff>104775</xdr:rowOff>
    </xdr:from>
    <xdr:ext cx="400050" cy="257175"/>
    <xdr:sp macro="" textlink="">
      <xdr:nvSpPr>
        <xdr:cNvPr id="492" name="【保健センター・保健所】&#10;有形固定資産減価償却率該当値テキスト"/>
        <xdr:cNvSpPr txBox="1"/>
      </xdr:nvSpPr>
      <xdr:spPr>
        <a:xfrm>
          <a:off x="14430375" y="10220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152400</xdr:rowOff>
    </xdr:from>
    <xdr:to>
      <xdr:col>22</xdr:col>
      <xdr:colOff>419100</xdr:colOff>
      <xdr:row>60</xdr:row>
      <xdr:rowOff>85725</xdr:rowOff>
    </xdr:to>
    <xdr:sp macro="" textlink="">
      <xdr:nvSpPr>
        <xdr:cNvPr id="493" name="円/楕円 492"/>
        <xdr:cNvSpPr/>
      </xdr:nvSpPr>
      <xdr:spPr>
        <a:xfrm>
          <a:off x="13544550" y="1026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60</xdr:row>
      <xdr:rowOff>0</xdr:rowOff>
    </xdr:from>
    <xdr:to>
      <xdr:col>23</xdr:col>
      <xdr:colOff>514350</xdr:colOff>
      <xdr:row>60</xdr:row>
      <xdr:rowOff>38100</xdr:rowOff>
    </xdr:to>
    <xdr:cxnSp macro="">
      <xdr:nvCxnSpPr>
        <xdr:cNvPr id="494" name="直線コネクタ 493"/>
        <xdr:cNvCxnSpPr/>
      </xdr:nvCxnSpPr>
      <xdr:spPr>
        <a:xfrm flipV="1">
          <a:off x="13592175" y="102870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58</xdr:row>
      <xdr:rowOff>95250</xdr:rowOff>
    </xdr:from>
    <xdr:ext cx="409575" cy="257175"/>
    <xdr:sp macro="" textlink="">
      <xdr:nvSpPr>
        <xdr:cNvPr id="495" name="n_1aveValue【保健センター・保健所】&#10;有形固定資産減価償却率"/>
        <xdr:cNvSpPr txBox="1"/>
      </xdr:nvSpPr>
      <xdr:spPr>
        <a:xfrm>
          <a:off x="13382625" y="1003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152400</xdr:colOff>
      <xdr:row>60</xdr:row>
      <xdr:rowOff>76200</xdr:rowOff>
    </xdr:from>
    <xdr:ext cx="409575" cy="257175"/>
    <xdr:sp macro="" textlink="">
      <xdr:nvSpPr>
        <xdr:cNvPr id="496" name="n_1mainValue【保健センター・保健所】&#10;有形固定資産減価償却率"/>
        <xdr:cNvSpPr txBox="1"/>
      </xdr:nvSpPr>
      <xdr:spPr>
        <a:xfrm>
          <a:off x="13382625" y="1036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97" name="正方形/長方形 496"/>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98" name="正方形/長方形 497"/>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99" name="正方形/長方形 498"/>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500" name="正方形/長方形 499"/>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501" name="正方形/長方形 500"/>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502" name="正方形/長方形 501"/>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503" name="正方形/長方形 502"/>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505" name="テキスト ボックス 504"/>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7" name="直線コネクタ 506"/>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508" name="テキスト ボックス 507"/>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9" name="直線コネクタ 508"/>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510" name="テキスト ボックス 509"/>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1" name="直線コネクタ 510"/>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512" name="テキスト ボックス 511"/>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3" name="直線コネクタ 512"/>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514" name="テキスト ボックス 513"/>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5" name="直線コネクタ 514"/>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516" name="テキスト ボックス 515"/>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518" name="テキスト ボックス 517"/>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56</xdr:row>
      <xdr:rowOff>9525</xdr:rowOff>
    </xdr:from>
    <xdr:to>
      <xdr:col>32</xdr:col>
      <xdr:colOff>190500</xdr:colOff>
      <xdr:row>63</xdr:row>
      <xdr:rowOff>95250</xdr:rowOff>
    </xdr:to>
    <xdr:cxnSp macro="">
      <xdr:nvCxnSpPr>
        <xdr:cNvPr id="520" name="直線コネクタ 519"/>
        <xdr:cNvCxnSpPr/>
      </xdr:nvCxnSpPr>
      <xdr:spPr>
        <a:xfrm flipV="1">
          <a:off x="19421475" y="96107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95250</xdr:rowOff>
    </xdr:from>
    <xdr:ext cx="466725" cy="257175"/>
    <xdr:sp macro="" textlink="">
      <xdr:nvSpPr>
        <xdr:cNvPr id="521" name="【保健センター・保健所】&#10;一人当たり面積最小値テキスト"/>
        <xdr:cNvSpPr txBox="1"/>
      </xdr:nvSpPr>
      <xdr:spPr>
        <a:xfrm>
          <a:off x="19507200" y="1089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95250</xdr:colOff>
      <xdr:row>63</xdr:row>
      <xdr:rowOff>95250</xdr:rowOff>
    </xdr:from>
    <xdr:to>
      <xdr:col>32</xdr:col>
      <xdr:colOff>276225</xdr:colOff>
      <xdr:row>63</xdr:row>
      <xdr:rowOff>95250</xdr:rowOff>
    </xdr:to>
    <xdr:cxnSp macro="">
      <xdr:nvCxnSpPr>
        <xdr:cNvPr id="522" name="直線コネクタ 521"/>
        <xdr:cNvCxnSpPr/>
      </xdr:nvCxnSpPr>
      <xdr:spPr>
        <a:xfrm>
          <a:off x="19326225" y="10896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133350</xdr:rowOff>
    </xdr:from>
    <xdr:ext cx="466725" cy="257175"/>
    <xdr:sp macro="" textlink="">
      <xdr:nvSpPr>
        <xdr:cNvPr id="523" name="【保健センター・保健所】&#10;一人当たり面積最大値テキスト"/>
        <xdr:cNvSpPr txBox="1"/>
      </xdr:nvSpPr>
      <xdr:spPr>
        <a:xfrm>
          <a:off x="19507200" y="939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95250</xdr:colOff>
      <xdr:row>56</xdr:row>
      <xdr:rowOff>9525</xdr:rowOff>
    </xdr:from>
    <xdr:to>
      <xdr:col>32</xdr:col>
      <xdr:colOff>276225</xdr:colOff>
      <xdr:row>56</xdr:row>
      <xdr:rowOff>9525</xdr:rowOff>
    </xdr:to>
    <xdr:cxnSp macro="">
      <xdr:nvCxnSpPr>
        <xdr:cNvPr id="524" name="直線コネクタ 523"/>
        <xdr:cNvCxnSpPr/>
      </xdr:nvCxnSpPr>
      <xdr:spPr>
        <a:xfrm>
          <a:off x="19326225" y="961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47625</xdr:rowOff>
    </xdr:from>
    <xdr:ext cx="466725" cy="257175"/>
    <xdr:sp macro="" textlink="">
      <xdr:nvSpPr>
        <xdr:cNvPr id="525" name="【保健センター・保健所】&#10;一人当たり面積平均値テキスト"/>
        <xdr:cNvSpPr txBox="1"/>
      </xdr:nvSpPr>
      <xdr:spPr>
        <a:xfrm>
          <a:off x="19507200" y="1050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133350</xdr:colOff>
      <xdr:row>61</xdr:row>
      <xdr:rowOff>66675</xdr:rowOff>
    </xdr:from>
    <xdr:to>
      <xdr:col>32</xdr:col>
      <xdr:colOff>238125</xdr:colOff>
      <xdr:row>62</xdr:row>
      <xdr:rowOff>0</xdr:rowOff>
    </xdr:to>
    <xdr:sp macro="" textlink="">
      <xdr:nvSpPr>
        <xdr:cNvPr id="526" name="フローチャート : 判断 525"/>
        <xdr:cNvSpPr/>
      </xdr:nvSpPr>
      <xdr:spPr>
        <a:xfrm>
          <a:off x="19364325" y="1052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61</xdr:row>
      <xdr:rowOff>19050</xdr:rowOff>
    </xdr:from>
    <xdr:to>
      <xdr:col>31</xdr:col>
      <xdr:colOff>85725</xdr:colOff>
      <xdr:row>61</xdr:row>
      <xdr:rowOff>123825</xdr:rowOff>
    </xdr:to>
    <xdr:sp macro="" textlink="">
      <xdr:nvSpPr>
        <xdr:cNvPr id="527" name="フローチャート : 判断 526"/>
        <xdr:cNvSpPr/>
      </xdr:nvSpPr>
      <xdr:spPr>
        <a:xfrm>
          <a:off x="18630900" y="10477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528" name="テキスト ボックス 527"/>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529" name="テキスト ボックス 528"/>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530" name="テキスト ボックス 529"/>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531" name="テキスト ボックス 530"/>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532" name="テキスト ボックス 531"/>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57</xdr:row>
      <xdr:rowOff>123825</xdr:rowOff>
    </xdr:from>
    <xdr:to>
      <xdr:col>32</xdr:col>
      <xdr:colOff>238125</xdr:colOff>
      <xdr:row>58</xdr:row>
      <xdr:rowOff>47625</xdr:rowOff>
    </xdr:to>
    <xdr:sp macro="" textlink="">
      <xdr:nvSpPr>
        <xdr:cNvPr id="533" name="円/楕円 532"/>
        <xdr:cNvSpPr/>
      </xdr:nvSpPr>
      <xdr:spPr>
        <a:xfrm>
          <a:off x="19364325" y="989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142875</xdr:rowOff>
    </xdr:from>
    <xdr:ext cx="466725" cy="257175"/>
    <xdr:sp macro="" textlink="">
      <xdr:nvSpPr>
        <xdr:cNvPr id="534" name="【保健センター・保健所】&#10;一人当たり面積該当値テキスト"/>
        <xdr:cNvSpPr txBox="1"/>
      </xdr:nvSpPr>
      <xdr:spPr>
        <a:xfrm>
          <a:off x="19507200" y="974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30</xdr:col>
      <xdr:colOff>600075</xdr:colOff>
      <xdr:row>57</xdr:row>
      <xdr:rowOff>133350</xdr:rowOff>
    </xdr:from>
    <xdr:to>
      <xdr:col>31</xdr:col>
      <xdr:colOff>85725</xdr:colOff>
      <xdr:row>58</xdr:row>
      <xdr:rowOff>66675</xdr:rowOff>
    </xdr:to>
    <xdr:sp macro="" textlink="">
      <xdr:nvSpPr>
        <xdr:cNvPr id="535" name="円/楕円 534"/>
        <xdr:cNvSpPr/>
      </xdr:nvSpPr>
      <xdr:spPr>
        <a:xfrm>
          <a:off x="18630900" y="99060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58</xdr:row>
      <xdr:rowOff>0</xdr:rowOff>
    </xdr:from>
    <xdr:to>
      <xdr:col>32</xdr:col>
      <xdr:colOff>190500</xdr:colOff>
      <xdr:row>58</xdr:row>
      <xdr:rowOff>9525</xdr:rowOff>
    </xdr:to>
    <xdr:cxnSp macro="">
      <xdr:nvCxnSpPr>
        <xdr:cNvPr id="536" name="直線コネクタ 535"/>
        <xdr:cNvCxnSpPr/>
      </xdr:nvCxnSpPr>
      <xdr:spPr>
        <a:xfrm flipV="1">
          <a:off x="18669000" y="99441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61</xdr:row>
      <xdr:rowOff>114300</xdr:rowOff>
    </xdr:from>
    <xdr:ext cx="466725" cy="257175"/>
    <xdr:sp macro="" textlink="">
      <xdr:nvSpPr>
        <xdr:cNvPr id="537" name="n_1aveValue【保健センター・保健所】&#10;一人当たり面積"/>
        <xdr:cNvSpPr txBox="1"/>
      </xdr:nvSpPr>
      <xdr:spPr>
        <a:xfrm>
          <a:off x="18507075" y="1057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476250</xdr:colOff>
      <xdr:row>56</xdr:row>
      <xdr:rowOff>76200</xdr:rowOff>
    </xdr:from>
    <xdr:ext cx="466725" cy="257175"/>
    <xdr:sp macro="" textlink="">
      <xdr:nvSpPr>
        <xdr:cNvPr id="538" name="n_1mainValue【保健センター・保健所】&#10;一人当たり面積"/>
        <xdr:cNvSpPr txBox="1"/>
      </xdr:nvSpPr>
      <xdr:spPr>
        <a:xfrm>
          <a:off x="18507075" y="967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539" name="正方形/長方形 538"/>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540" name="正方形/長方形 539"/>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541" name="正方形/長方形 540"/>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542" name="正方形/長方形 541"/>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543" name="正方形/長方形 542"/>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544" name="正方形/長方形 543"/>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545" name="正方形/長方形 544"/>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546" name="正方形/長方形 545"/>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547" name="テキスト ボックス 546"/>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548" name="直線コネクタ 547"/>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549" name="テキスト ボックス 548"/>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38100</xdr:rowOff>
    </xdr:from>
    <xdr:to>
      <xdr:col>24</xdr:col>
      <xdr:colOff>600075</xdr:colOff>
      <xdr:row>86</xdr:row>
      <xdr:rowOff>38100</xdr:rowOff>
    </xdr:to>
    <xdr:cxnSp macro="">
      <xdr:nvCxnSpPr>
        <xdr:cNvPr id="550" name="直線コネクタ 549"/>
        <xdr:cNvCxnSpPr/>
      </xdr:nvCxnSpPr>
      <xdr:spPr>
        <a:xfrm>
          <a:off x="10906125" y="1478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66675</xdr:rowOff>
    </xdr:from>
    <xdr:ext cx="400050" cy="257175"/>
    <xdr:sp macro="" textlink="">
      <xdr:nvSpPr>
        <xdr:cNvPr id="551" name="テキスト ボックス 550"/>
        <xdr:cNvSpPr txBox="1"/>
      </xdr:nvSpPr>
      <xdr:spPr>
        <a:xfrm>
          <a:off x="10582275"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83</xdr:row>
      <xdr:rowOff>95250</xdr:rowOff>
    </xdr:from>
    <xdr:to>
      <xdr:col>24</xdr:col>
      <xdr:colOff>600075</xdr:colOff>
      <xdr:row>83</xdr:row>
      <xdr:rowOff>95250</xdr:rowOff>
    </xdr:to>
    <xdr:cxnSp macro="">
      <xdr:nvCxnSpPr>
        <xdr:cNvPr id="552" name="直線コネクタ 551"/>
        <xdr:cNvCxnSpPr/>
      </xdr:nvCxnSpPr>
      <xdr:spPr>
        <a:xfrm>
          <a:off x="10906125" y="1432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123825</xdr:rowOff>
    </xdr:from>
    <xdr:ext cx="400050" cy="257175"/>
    <xdr:sp macro="" textlink="">
      <xdr:nvSpPr>
        <xdr:cNvPr id="553" name="テキスト ボックス 552"/>
        <xdr:cNvSpPr txBox="1"/>
      </xdr:nvSpPr>
      <xdr:spPr>
        <a:xfrm>
          <a:off x="10582275"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80</xdr:row>
      <xdr:rowOff>152400</xdr:rowOff>
    </xdr:from>
    <xdr:to>
      <xdr:col>24</xdr:col>
      <xdr:colOff>600075</xdr:colOff>
      <xdr:row>80</xdr:row>
      <xdr:rowOff>152400</xdr:rowOff>
    </xdr:to>
    <xdr:cxnSp macro="">
      <xdr:nvCxnSpPr>
        <xdr:cNvPr id="554" name="直線コネクタ 553"/>
        <xdr:cNvCxnSpPr/>
      </xdr:nvCxnSpPr>
      <xdr:spPr>
        <a:xfrm>
          <a:off x="10906125" y="1386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9525</xdr:rowOff>
    </xdr:from>
    <xdr:ext cx="400050" cy="257175"/>
    <xdr:sp macro="" textlink="">
      <xdr:nvSpPr>
        <xdr:cNvPr id="555" name="テキスト ボックス 554"/>
        <xdr:cNvSpPr txBox="1"/>
      </xdr:nvSpPr>
      <xdr:spPr>
        <a:xfrm>
          <a:off x="10582275"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78</xdr:row>
      <xdr:rowOff>38100</xdr:rowOff>
    </xdr:from>
    <xdr:to>
      <xdr:col>24</xdr:col>
      <xdr:colOff>600075</xdr:colOff>
      <xdr:row>78</xdr:row>
      <xdr:rowOff>38100</xdr:rowOff>
    </xdr:to>
    <xdr:cxnSp macro="">
      <xdr:nvCxnSpPr>
        <xdr:cNvPr id="556" name="直線コネクタ 555"/>
        <xdr:cNvCxnSpPr/>
      </xdr:nvCxnSpPr>
      <xdr:spPr>
        <a:xfrm>
          <a:off x="10906125" y="1341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77</xdr:row>
      <xdr:rowOff>66675</xdr:rowOff>
    </xdr:from>
    <xdr:ext cx="400050" cy="257175"/>
    <xdr:sp macro="" textlink="">
      <xdr:nvSpPr>
        <xdr:cNvPr id="557" name="テキスト ボックス 556"/>
        <xdr:cNvSpPr txBox="1"/>
      </xdr:nvSpPr>
      <xdr:spPr>
        <a:xfrm>
          <a:off x="10582275" y="1326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558" name="直線コネクタ 557"/>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559" name="テキスト ボックス 558"/>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560"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28575</xdr:rowOff>
    </xdr:from>
    <xdr:to>
      <xdr:col>23</xdr:col>
      <xdr:colOff>514350</xdr:colOff>
      <xdr:row>85</xdr:row>
      <xdr:rowOff>66675</xdr:rowOff>
    </xdr:to>
    <xdr:cxnSp macro="">
      <xdr:nvCxnSpPr>
        <xdr:cNvPr id="561" name="直線コネクタ 560"/>
        <xdr:cNvCxnSpPr/>
      </xdr:nvCxnSpPr>
      <xdr:spPr>
        <a:xfrm flipV="1">
          <a:off x="14344650" y="134016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85</xdr:row>
      <xdr:rowOff>66675</xdr:rowOff>
    </xdr:from>
    <xdr:ext cx="400050" cy="257175"/>
    <xdr:sp macro="" textlink="">
      <xdr:nvSpPr>
        <xdr:cNvPr id="562" name="【消防施設】&#10;有形固定資産減価償却率最小値テキスト"/>
        <xdr:cNvSpPr txBox="1"/>
      </xdr:nvSpPr>
      <xdr:spPr>
        <a:xfrm>
          <a:off x="14430375"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66675</xdr:rowOff>
    </xdr:from>
    <xdr:to>
      <xdr:col>23</xdr:col>
      <xdr:colOff>600075</xdr:colOff>
      <xdr:row>85</xdr:row>
      <xdr:rowOff>66675</xdr:rowOff>
    </xdr:to>
    <xdr:cxnSp macro="">
      <xdr:nvCxnSpPr>
        <xdr:cNvPr id="563" name="直線コネクタ 562"/>
        <xdr:cNvCxnSpPr/>
      </xdr:nvCxnSpPr>
      <xdr:spPr>
        <a:xfrm>
          <a:off x="14258925" y="14639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142875</xdr:rowOff>
    </xdr:from>
    <xdr:ext cx="400050" cy="257175"/>
    <xdr:sp macro="" textlink="">
      <xdr:nvSpPr>
        <xdr:cNvPr id="564" name="【消防施設】&#10;有形固定資産減価償却率最大値テキスト"/>
        <xdr:cNvSpPr txBox="1"/>
      </xdr:nvSpPr>
      <xdr:spPr>
        <a:xfrm>
          <a:off x="14430375" y="13173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600075</xdr:colOff>
      <xdr:row>78</xdr:row>
      <xdr:rowOff>28575</xdr:rowOff>
    </xdr:to>
    <xdr:cxnSp macro="">
      <xdr:nvCxnSpPr>
        <xdr:cNvPr id="565" name="直線コネクタ 564"/>
        <xdr:cNvCxnSpPr/>
      </xdr:nvCxnSpPr>
      <xdr:spPr>
        <a:xfrm>
          <a:off x="14258925" y="13401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81</xdr:row>
      <xdr:rowOff>38100</xdr:rowOff>
    </xdr:from>
    <xdr:ext cx="400050" cy="257175"/>
    <xdr:sp macro="" textlink="">
      <xdr:nvSpPr>
        <xdr:cNvPr id="566" name="【消防施設】&#10;有形固定資産減価償却率平均値テキスト"/>
        <xdr:cNvSpPr txBox="1"/>
      </xdr:nvSpPr>
      <xdr:spPr>
        <a:xfrm>
          <a:off x="14430375" y="13925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57150</xdr:rowOff>
    </xdr:from>
    <xdr:to>
      <xdr:col>23</xdr:col>
      <xdr:colOff>571500</xdr:colOff>
      <xdr:row>81</xdr:row>
      <xdr:rowOff>161925</xdr:rowOff>
    </xdr:to>
    <xdr:sp macro="" textlink="">
      <xdr:nvSpPr>
        <xdr:cNvPr id="567" name="フローチャート : 判断 566"/>
        <xdr:cNvSpPr/>
      </xdr:nvSpPr>
      <xdr:spPr>
        <a:xfrm>
          <a:off x="14297025" y="1394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57150</xdr:rowOff>
    </xdr:from>
    <xdr:to>
      <xdr:col>22</xdr:col>
      <xdr:colOff>419100</xdr:colOff>
      <xdr:row>81</xdr:row>
      <xdr:rowOff>152400</xdr:rowOff>
    </xdr:to>
    <xdr:sp macro="" textlink="">
      <xdr:nvSpPr>
        <xdr:cNvPr id="568" name="フローチャート : 判断 567"/>
        <xdr:cNvSpPr/>
      </xdr:nvSpPr>
      <xdr:spPr>
        <a:xfrm>
          <a:off x="13544550"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69" name="テキスト ボックス 568"/>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70" name="テキスト ボックス 569"/>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571" name="テキスト ボックス 570"/>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72" name="テキスト ボックス 571"/>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73" name="テキスト ボックス 572"/>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574" name="円/楕円 573"/>
        <xdr:cNvSpPr/>
      </xdr:nvSpPr>
      <xdr:spPr>
        <a:xfrm>
          <a:off x="142970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77</xdr:row>
      <xdr:rowOff>104775</xdr:rowOff>
    </xdr:from>
    <xdr:ext cx="400050" cy="257175"/>
    <xdr:sp macro="" textlink="">
      <xdr:nvSpPr>
        <xdr:cNvPr id="575" name="【消防施設】&#10;有形固定資産減価償却率該当値テキスト"/>
        <xdr:cNvSpPr txBox="1"/>
      </xdr:nvSpPr>
      <xdr:spPr>
        <a:xfrm>
          <a:off x="14430375" y="13306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161925</xdr:rowOff>
    </xdr:from>
    <xdr:to>
      <xdr:col>22</xdr:col>
      <xdr:colOff>419100</xdr:colOff>
      <xdr:row>78</xdr:row>
      <xdr:rowOff>95250</xdr:rowOff>
    </xdr:to>
    <xdr:sp macro="" textlink="">
      <xdr:nvSpPr>
        <xdr:cNvPr id="576" name="円/楕円 575"/>
        <xdr:cNvSpPr/>
      </xdr:nvSpPr>
      <xdr:spPr>
        <a:xfrm>
          <a:off x="1354455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78</xdr:row>
      <xdr:rowOff>28575</xdr:rowOff>
    </xdr:from>
    <xdr:to>
      <xdr:col>23</xdr:col>
      <xdr:colOff>514350</xdr:colOff>
      <xdr:row>78</xdr:row>
      <xdr:rowOff>38100</xdr:rowOff>
    </xdr:to>
    <xdr:cxnSp macro="">
      <xdr:nvCxnSpPr>
        <xdr:cNvPr id="577" name="直線コネクタ 576"/>
        <xdr:cNvCxnSpPr/>
      </xdr:nvCxnSpPr>
      <xdr:spPr>
        <a:xfrm flipV="1">
          <a:off x="13592175" y="134016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81</xdr:row>
      <xdr:rowOff>142875</xdr:rowOff>
    </xdr:from>
    <xdr:ext cx="409575" cy="257175"/>
    <xdr:sp macro="" textlink="">
      <xdr:nvSpPr>
        <xdr:cNvPr id="578" name="n_1aveValue【消防施設】&#10;有形固定資産減価償却率"/>
        <xdr:cNvSpPr txBox="1"/>
      </xdr:nvSpPr>
      <xdr:spPr>
        <a:xfrm>
          <a:off x="13382625" y="14030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152400</xdr:colOff>
      <xdr:row>76</xdr:row>
      <xdr:rowOff>104775</xdr:rowOff>
    </xdr:from>
    <xdr:ext cx="409575" cy="257175"/>
    <xdr:sp macro="" textlink="">
      <xdr:nvSpPr>
        <xdr:cNvPr id="579" name="n_1mainValue【消防施設】&#10;有形固定資産減価償却率"/>
        <xdr:cNvSpPr txBox="1"/>
      </xdr:nvSpPr>
      <xdr:spPr>
        <a:xfrm>
          <a:off x="13382625" y="13134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580" name="正方形/長方形 579"/>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81" name="正方形/長方形 580"/>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82" name="正方形/長方形 581"/>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83" name="正方形/長方形 582"/>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84" name="正方形/長方形 583"/>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585" name="正方形/長方形 584"/>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586" name="正方形/長方形 585"/>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88" name="テキスト ボックス 587"/>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171450</xdr:rowOff>
    </xdr:from>
    <xdr:to>
      <xdr:col>33</xdr:col>
      <xdr:colOff>314325</xdr:colOff>
      <xdr:row>86</xdr:row>
      <xdr:rowOff>171450</xdr:rowOff>
    </xdr:to>
    <xdr:cxnSp macro="">
      <xdr:nvCxnSpPr>
        <xdr:cNvPr id="590" name="直線コネクタ 589"/>
        <xdr:cNvCxnSpPr/>
      </xdr:nvCxnSpPr>
      <xdr:spPr>
        <a:xfrm>
          <a:off x="1605915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86</xdr:row>
      <xdr:rowOff>28575</xdr:rowOff>
    </xdr:from>
    <xdr:ext cx="457200" cy="257175"/>
    <xdr:sp macro="" textlink="">
      <xdr:nvSpPr>
        <xdr:cNvPr id="591" name="テキスト ボックス 590"/>
        <xdr:cNvSpPr txBox="1"/>
      </xdr:nvSpPr>
      <xdr:spPr>
        <a:xfrm>
          <a:off x="15630525"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592" name="直線コネクタ 591"/>
        <xdr:cNvCxnSpPr/>
      </xdr:nvCxnSpPr>
      <xdr:spPr>
        <a:xfrm>
          <a:off x="1605915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84</xdr:row>
      <xdr:rowOff>38100</xdr:rowOff>
    </xdr:from>
    <xdr:ext cx="457200" cy="257175"/>
    <xdr:sp macro="" textlink="">
      <xdr:nvSpPr>
        <xdr:cNvPr id="593" name="テキスト ボックス 592"/>
        <xdr:cNvSpPr txBox="1"/>
      </xdr:nvSpPr>
      <xdr:spPr>
        <a:xfrm>
          <a:off x="15630525"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594" name="直線コネクタ 593"/>
        <xdr:cNvCxnSpPr/>
      </xdr:nvCxnSpPr>
      <xdr:spPr>
        <a:xfrm>
          <a:off x="1605915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57150</xdr:rowOff>
    </xdr:from>
    <xdr:ext cx="457200" cy="257175"/>
    <xdr:sp macro="" textlink="">
      <xdr:nvSpPr>
        <xdr:cNvPr id="595" name="テキスト ボックス 594"/>
        <xdr:cNvSpPr txBox="1"/>
      </xdr:nvSpPr>
      <xdr:spPr>
        <a:xfrm>
          <a:off x="15630525"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596" name="直線コネクタ 595"/>
        <xdr:cNvCxnSpPr/>
      </xdr:nvCxnSpPr>
      <xdr:spPr>
        <a:xfrm>
          <a:off x="1605915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76200</xdr:rowOff>
    </xdr:from>
    <xdr:ext cx="457200" cy="257175"/>
    <xdr:sp macro="" textlink="">
      <xdr:nvSpPr>
        <xdr:cNvPr id="597" name="テキスト ボックス 596"/>
        <xdr:cNvSpPr txBox="1"/>
      </xdr:nvSpPr>
      <xdr:spPr>
        <a:xfrm>
          <a:off x="15630525"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598" name="直線コネクタ 597"/>
        <xdr:cNvCxnSpPr/>
      </xdr:nvCxnSpPr>
      <xdr:spPr>
        <a:xfrm>
          <a:off x="1605915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78</xdr:row>
      <xdr:rowOff>95250</xdr:rowOff>
    </xdr:from>
    <xdr:ext cx="457200" cy="257175"/>
    <xdr:sp macro="" textlink="">
      <xdr:nvSpPr>
        <xdr:cNvPr id="599" name="テキスト ボックス 598"/>
        <xdr:cNvSpPr txBox="1"/>
      </xdr:nvSpPr>
      <xdr:spPr>
        <a:xfrm>
          <a:off x="15630525"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600" name="直線コネクタ 599"/>
        <xdr:cNvCxnSpPr/>
      </xdr:nvCxnSpPr>
      <xdr:spPr>
        <a:xfrm>
          <a:off x="1605915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76</xdr:row>
      <xdr:rowOff>104775</xdr:rowOff>
    </xdr:from>
    <xdr:ext cx="457200" cy="257175"/>
    <xdr:sp macro="" textlink="">
      <xdr:nvSpPr>
        <xdr:cNvPr id="601" name="テキスト ボックス 600"/>
        <xdr:cNvSpPr txBox="1"/>
      </xdr:nvSpPr>
      <xdr:spPr>
        <a:xfrm>
          <a:off x="15630525"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603" name="テキスト ボックス 602"/>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161925</xdr:rowOff>
    </xdr:from>
    <xdr:to>
      <xdr:col>32</xdr:col>
      <xdr:colOff>190500</xdr:colOff>
      <xdr:row>86</xdr:row>
      <xdr:rowOff>47625</xdr:rowOff>
    </xdr:to>
    <xdr:cxnSp macro="">
      <xdr:nvCxnSpPr>
        <xdr:cNvPr id="605" name="直線コネクタ 604"/>
        <xdr:cNvCxnSpPr/>
      </xdr:nvCxnSpPr>
      <xdr:spPr>
        <a:xfrm flipV="1">
          <a:off x="19421475" y="1336357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57150</xdr:rowOff>
    </xdr:from>
    <xdr:ext cx="466725" cy="257175"/>
    <xdr:sp macro="" textlink="">
      <xdr:nvSpPr>
        <xdr:cNvPr id="606" name="【消防施設】&#10;一人当たり面積最小値テキスト"/>
        <xdr:cNvSpPr txBox="1"/>
      </xdr:nvSpPr>
      <xdr:spPr>
        <a:xfrm>
          <a:off x="19507200" y="1480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86</xdr:row>
      <xdr:rowOff>47625</xdr:rowOff>
    </xdr:from>
    <xdr:to>
      <xdr:col>32</xdr:col>
      <xdr:colOff>276225</xdr:colOff>
      <xdr:row>86</xdr:row>
      <xdr:rowOff>47625</xdr:rowOff>
    </xdr:to>
    <xdr:cxnSp macro="">
      <xdr:nvCxnSpPr>
        <xdr:cNvPr id="607" name="直線コネクタ 606"/>
        <xdr:cNvCxnSpPr/>
      </xdr:nvCxnSpPr>
      <xdr:spPr>
        <a:xfrm>
          <a:off x="19326225" y="1479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114300</xdr:rowOff>
    </xdr:from>
    <xdr:ext cx="466725" cy="257175"/>
    <xdr:sp macro="" textlink="">
      <xdr:nvSpPr>
        <xdr:cNvPr id="608" name="【消防施設】&#10;一人当たり面積最大値テキスト"/>
        <xdr:cNvSpPr txBox="1"/>
      </xdr:nvSpPr>
      <xdr:spPr>
        <a:xfrm>
          <a:off x="195072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95250</xdr:colOff>
      <xdr:row>77</xdr:row>
      <xdr:rowOff>161925</xdr:rowOff>
    </xdr:from>
    <xdr:to>
      <xdr:col>32</xdr:col>
      <xdr:colOff>276225</xdr:colOff>
      <xdr:row>77</xdr:row>
      <xdr:rowOff>161925</xdr:rowOff>
    </xdr:to>
    <xdr:cxnSp macro="">
      <xdr:nvCxnSpPr>
        <xdr:cNvPr id="609" name="直線コネクタ 608"/>
        <xdr:cNvCxnSpPr/>
      </xdr:nvCxnSpPr>
      <xdr:spPr>
        <a:xfrm>
          <a:off x="19326225" y="13363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123825</xdr:rowOff>
    </xdr:from>
    <xdr:ext cx="466725" cy="257175"/>
    <xdr:sp macro="" textlink="">
      <xdr:nvSpPr>
        <xdr:cNvPr id="610" name="【消防施設】&#10;一人当たり面積平均値テキスト"/>
        <xdr:cNvSpPr txBox="1"/>
      </xdr:nvSpPr>
      <xdr:spPr>
        <a:xfrm>
          <a:off x="19507200" y="1401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133350</xdr:colOff>
      <xdr:row>81</xdr:row>
      <xdr:rowOff>152400</xdr:rowOff>
    </xdr:from>
    <xdr:to>
      <xdr:col>32</xdr:col>
      <xdr:colOff>238125</xdr:colOff>
      <xdr:row>82</xdr:row>
      <xdr:rowOff>76200</xdr:rowOff>
    </xdr:to>
    <xdr:sp macro="" textlink="">
      <xdr:nvSpPr>
        <xdr:cNvPr id="611" name="フローチャート : 判断 610"/>
        <xdr:cNvSpPr/>
      </xdr:nvSpPr>
      <xdr:spPr>
        <a:xfrm>
          <a:off x="19364325" y="1403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81</xdr:row>
      <xdr:rowOff>38100</xdr:rowOff>
    </xdr:from>
    <xdr:to>
      <xdr:col>31</xdr:col>
      <xdr:colOff>85725</xdr:colOff>
      <xdr:row>81</xdr:row>
      <xdr:rowOff>142875</xdr:rowOff>
    </xdr:to>
    <xdr:sp macro="" textlink="">
      <xdr:nvSpPr>
        <xdr:cNvPr id="612" name="フローチャート : 判断 611"/>
        <xdr:cNvSpPr/>
      </xdr:nvSpPr>
      <xdr:spPr>
        <a:xfrm>
          <a:off x="18630900" y="139255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613" name="テキスト ボックス 612"/>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614" name="テキスト ボックス 613"/>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615" name="テキスト ボックス 614"/>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616" name="テキスト ボックス 615"/>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617" name="テキスト ボックス 616"/>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79</xdr:row>
      <xdr:rowOff>123825</xdr:rowOff>
    </xdr:from>
    <xdr:to>
      <xdr:col>32</xdr:col>
      <xdr:colOff>238125</xdr:colOff>
      <xdr:row>80</xdr:row>
      <xdr:rowOff>47625</xdr:rowOff>
    </xdr:to>
    <xdr:sp macro="" textlink="">
      <xdr:nvSpPr>
        <xdr:cNvPr id="618" name="円/楕円 617"/>
        <xdr:cNvSpPr/>
      </xdr:nvSpPr>
      <xdr:spPr>
        <a:xfrm>
          <a:off x="19364325" y="13668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142875</xdr:rowOff>
    </xdr:from>
    <xdr:ext cx="466725" cy="257175"/>
    <xdr:sp macro="" textlink="">
      <xdr:nvSpPr>
        <xdr:cNvPr id="619" name="【消防施設】&#10;一人当たり面積該当値テキスト"/>
        <xdr:cNvSpPr txBox="1"/>
      </xdr:nvSpPr>
      <xdr:spPr>
        <a:xfrm>
          <a:off x="1950720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30</xdr:col>
      <xdr:colOff>600075</xdr:colOff>
      <xdr:row>79</xdr:row>
      <xdr:rowOff>152400</xdr:rowOff>
    </xdr:from>
    <xdr:to>
      <xdr:col>31</xdr:col>
      <xdr:colOff>85725</xdr:colOff>
      <xdr:row>80</xdr:row>
      <xdr:rowOff>85725</xdr:rowOff>
    </xdr:to>
    <xdr:sp macro="" textlink="">
      <xdr:nvSpPr>
        <xdr:cNvPr id="620" name="円/楕円 619"/>
        <xdr:cNvSpPr/>
      </xdr:nvSpPr>
      <xdr:spPr>
        <a:xfrm>
          <a:off x="18630900" y="136969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80</xdr:row>
      <xdr:rowOff>0</xdr:rowOff>
    </xdr:from>
    <xdr:to>
      <xdr:col>32</xdr:col>
      <xdr:colOff>190500</xdr:colOff>
      <xdr:row>80</xdr:row>
      <xdr:rowOff>28575</xdr:rowOff>
    </xdr:to>
    <xdr:cxnSp macro="">
      <xdr:nvCxnSpPr>
        <xdr:cNvPr id="621" name="直線コネクタ 620"/>
        <xdr:cNvCxnSpPr/>
      </xdr:nvCxnSpPr>
      <xdr:spPr>
        <a:xfrm flipV="1">
          <a:off x="18669000" y="137160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81</xdr:row>
      <xdr:rowOff>133350</xdr:rowOff>
    </xdr:from>
    <xdr:ext cx="466725" cy="257175"/>
    <xdr:sp macro="" textlink="">
      <xdr:nvSpPr>
        <xdr:cNvPr id="622" name="n_1aveValue【消防施設】&#10;一人当たり面積"/>
        <xdr:cNvSpPr txBox="1"/>
      </xdr:nvSpPr>
      <xdr:spPr>
        <a:xfrm>
          <a:off x="18507075" y="1402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476250</xdr:colOff>
      <xdr:row>78</xdr:row>
      <xdr:rowOff>95250</xdr:rowOff>
    </xdr:from>
    <xdr:ext cx="466725" cy="257175"/>
    <xdr:sp macro="" textlink="">
      <xdr:nvSpPr>
        <xdr:cNvPr id="623" name="n_1mainValue【消防施設】&#10;一人当たり面積"/>
        <xdr:cNvSpPr txBox="1"/>
      </xdr:nvSpPr>
      <xdr:spPr>
        <a:xfrm>
          <a:off x="1850707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624" name="正方形/長方形 623"/>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625" name="正方形/長方形 624"/>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626" name="正方形/長方形 625"/>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627" name="正方形/長方形 626"/>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628" name="正方形/長方形 627"/>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629" name="正方形/長方形 628"/>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630" name="正方形/長方形 629"/>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631" name="正方形/長方形 630"/>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632" name="テキスト ボックス 631"/>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633" name="直線コネクタ 632"/>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634" name="テキスト ボックス 633"/>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635" name="直線コネクタ 634"/>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636" name="テキスト ボックス 635"/>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637" name="直線コネクタ 636"/>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638" name="テキスト ボックス 637"/>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639" name="直線コネクタ 638"/>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640" name="テキスト ボックス 639"/>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641" name="直線コネクタ 640"/>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642" name="テキスト ボックス 641"/>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643" name="直線コネクタ 642"/>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644" name="テキスト ボックス 643"/>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645" name="直線コネクタ 644"/>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646" name="テキスト ボックス 645"/>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647"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28575</xdr:rowOff>
    </xdr:from>
    <xdr:to>
      <xdr:col>23</xdr:col>
      <xdr:colOff>514350</xdr:colOff>
      <xdr:row>109</xdr:row>
      <xdr:rowOff>28575</xdr:rowOff>
    </xdr:to>
    <xdr:cxnSp macro="">
      <xdr:nvCxnSpPr>
        <xdr:cNvPr id="648" name="直線コネクタ 647"/>
        <xdr:cNvCxnSpPr/>
      </xdr:nvCxnSpPr>
      <xdr:spPr>
        <a:xfrm flipV="1">
          <a:off x="14344650" y="173450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109</xdr:row>
      <xdr:rowOff>28575</xdr:rowOff>
    </xdr:from>
    <xdr:ext cx="400050" cy="257175"/>
    <xdr:sp macro="" textlink="">
      <xdr:nvSpPr>
        <xdr:cNvPr id="649" name="【庁舎】&#10;有形固定資産減価償却率最小値テキスト"/>
        <xdr:cNvSpPr txBox="1"/>
      </xdr:nvSpPr>
      <xdr:spPr>
        <a:xfrm>
          <a:off x="14430375" y="187166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28575</xdr:rowOff>
    </xdr:from>
    <xdr:to>
      <xdr:col>23</xdr:col>
      <xdr:colOff>600075</xdr:colOff>
      <xdr:row>109</xdr:row>
      <xdr:rowOff>28575</xdr:rowOff>
    </xdr:to>
    <xdr:cxnSp macro="">
      <xdr:nvCxnSpPr>
        <xdr:cNvPr id="650" name="直線コネクタ 649"/>
        <xdr:cNvCxnSpPr/>
      </xdr:nvCxnSpPr>
      <xdr:spPr>
        <a:xfrm>
          <a:off x="14258925" y="18716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142875</xdr:rowOff>
    </xdr:from>
    <xdr:ext cx="400050" cy="257175"/>
    <xdr:sp macro="" textlink="">
      <xdr:nvSpPr>
        <xdr:cNvPr id="651" name="【庁舎】&#10;有形固定資産減価償却率最大値テキスト"/>
        <xdr:cNvSpPr txBox="1"/>
      </xdr:nvSpPr>
      <xdr:spPr>
        <a:xfrm>
          <a:off x="14430375" y="17116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600075</xdr:colOff>
      <xdr:row>101</xdr:row>
      <xdr:rowOff>28575</xdr:rowOff>
    </xdr:to>
    <xdr:cxnSp macro="">
      <xdr:nvCxnSpPr>
        <xdr:cNvPr id="652" name="直線コネクタ 651"/>
        <xdr:cNvCxnSpPr/>
      </xdr:nvCxnSpPr>
      <xdr:spPr>
        <a:xfrm>
          <a:off x="14258925"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57150</xdr:rowOff>
    </xdr:from>
    <xdr:ext cx="400050" cy="257175"/>
    <xdr:sp macro="" textlink="">
      <xdr:nvSpPr>
        <xdr:cNvPr id="653" name="【庁舎】&#10;有形固定資産減価償却率平均値テキスト"/>
        <xdr:cNvSpPr txBox="1"/>
      </xdr:nvSpPr>
      <xdr:spPr>
        <a:xfrm>
          <a:off x="14430375" y="178879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76200</xdr:rowOff>
    </xdr:from>
    <xdr:to>
      <xdr:col>23</xdr:col>
      <xdr:colOff>571500</xdr:colOff>
      <xdr:row>105</xdr:row>
      <xdr:rowOff>9525</xdr:rowOff>
    </xdr:to>
    <xdr:sp macro="" textlink="">
      <xdr:nvSpPr>
        <xdr:cNvPr id="654" name="フローチャート : 判断 653"/>
        <xdr:cNvSpPr/>
      </xdr:nvSpPr>
      <xdr:spPr>
        <a:xfrm>
          <a:off x="14297025" y="1790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76200</xdr:rowOff>
    </xdr:from>
    <xdr:to>
      <xdr:col>22</xdr:col>
      <xdr:colOff>419100</xdr:colOff>
      <xdr:row>105</xdr:row>
      <xdr:rowOff>0</xdr:rowOff>
    </xdr:to>
    <xdr:sp macro="" textlink="">
      <xdr:nvSpPr>
        <xdr:cNvPr id="655" name="フローチャート : 判断 654"/>
        <xdr:cNvSpPr/>
      </xdr:nvSpPr>
      <xdr:spPr>
        <a:xfrm>
          <a:off x="13544550" y="1790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656" name="テキスト ボックス 655"/>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657" name="テキスト ボックス 656"/>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658" name="テキスト ボックス 657"/>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659" name="テキスト ボックス 658"/>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660" name="テキスト ボックス 659"/>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95250</xdr:rowOff>
    </xdr:from>
    <xdr:to>
      <xdr:col>23</xdr:col>
      <xdr:colOff>571500</xdr:colOff>
      <xdr:row>104</xdr:row>
      <xdr:rowOff>28575</xdr:rowOff>
    </xdr:to>
    <xdr:sp macro="" textlink="">
      <xdr:nvSpPr>
        <xdr:cNvPr id="661" name="円/楕円 660"/>
        <xdr:cNvSpPr/>
      </xdr:nvSpPr>
      <xdr:spPr>
        <a:xfrm>
          <a:off x="14297025" y="1775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102</xdr:row>
      <xdr:rowOff>114300</xdr:rowOff>
    </xdr:from>
    <xdr:ext cx="400050" cy="257175"/>
    <xdr:sp macro="" textlink="">
      <xdr:nvSpPr>
        <xdr:cNvPr id="662" name="【庁舎】&#10;有形固定資産減価償却率該当値テキスト"/>
        <xdr:cNvSpPr txBox="1"/>
      </xdr:nvSpPr>
      <xdr:spPr>
        <a:xfrm>
          <a:off x="14430375" y="1760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114300</xdr:rowOff>
    </xdr:from>
    <xdr:to>
      <xdr:col>22</xdr:col>
      <xdr:colOff>419100</xdr:colOff>
      <xdr:row>104</xdr:row>
      <xdr:rowOff>47625</xdr:rowOff>
    </xdr:to>
    <xdr:sp macro="" textlink="">
      <xdr:nvSpPr>
        <xdr:cNvPr id="663" name="円/楕円 662"/>
        <xdr:cNvSpPr/>
      </xdr:nvSpPr>
      <xdr:spPr>
        <a:xfrm>
          <a:off x="13544550" y="1777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103</xdr:row>
      <xdr:rowOff>142875</xdr:rowOff>
    </xdr:from>
    <xdr:to>
      <xdr:col>23</xdr:col>
      <xdr:colOff>514350</xdr:colOff>
      <xdr:row>103</xdr:row>
      <xdr:rowOff>161925</xdr:rowOff>
    </xdr:to>
    <xdr:cxnSp macro="">
      <xdr:nvCxnSpPr>
        <xdr:cNvPr id="664" name="直線コネクタ 663"/>
        <xdr:cNvCxnSpPr/>
      </xdr:nvCxnSpPr>
      <xdr:spPr>
        <a:xfrm flipV="1">
          <a:off x="13592175" y="178022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104</xdr:row>
      <xdr:rowOff>161925</xdr:rowOff>
    </xdr:from>
    <xdr:ext cx="409575" cy="257175"/>
    <xdr:sp macro="" textlink="">
      <xdr:nvSpPr>
        <xdr:cNvPr id="665" name="n_1aveValue【庁舎】&#10;有形固定資産減価償却率"/>
        <xdr:cNvSpPr txBox="1"/>
      </xdr:nvSpPr>
      <xdr:spPr>
        <a:xfrm>
          <a:off x="13382625" y="17992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152400</xdr:colOff>
      <xdr:row>102</xdr:row>
      <xdr:rowOff>57150</xdr:rowOff>
    </xdr:from>
    <xdr:ext cx="409575" cy="257175"/>
    <xdr:sp macro="" textlink="">
      <xdr:nvSpPr>
        <xdr:cNvPr id="666" name="n_1mainValue【庁舎】&#10;有形固定資産減価償却率"/>
        <xdr:cNvSpPr txBox="1"/>
      </xdr:nvSpPr>
      <xdr:spPr>
        <a:xfrm>
          <a:off x="13382625" y="1754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667" name="正方形/長方形 666"/>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668" name="正方形/長方形 667"/>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69" name="正方形/長方形 668"/>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70" name="正方形/長方形 669"/>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71" name="正方形/長方形 670"/>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672" name="正方形/長方形 671"/>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673" name="正方形/長方形 672"/>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75" name="テキスト ボックス 674"/>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677" name="テキスト ボックス 676"/>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38100</xdr:rowOff>
    </xdr:from>
    <xdr:to>
      <xdr:col>33</xdr:col>
      <xdr:colOff>314325</xdr:colOff>
      <xdr:row>109</xdr:row>
      <xdr:rowOff>38100</xdr:rowOff>
    </xdr:to>
    <xdr:cxnSp macro="">
      <xdr:nvCxnSpPr>
        <xdr:cNvPr id="678" name="直線コネクタ 677"/>
        <xdr:cNvCxnSpPr/>
      </xdr:nvCxnSpPr>
      <xdr:spPr>
        <a:xfrm>
          <a:off x="16059150" y="1872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66675</xdr:rowOff>
    </xdr:from>
    <xdr:ext cx="457200" cy="257175"/>
    <xdr:sp macro="" textlink="">
      <xdr:nvSpPr>
        <xdr:cNvPr id="679" name="テキスト ボックス 678"/>
        <xdr:cNvSpPr txBox="1"/>
      </xdr:nvSpPr>
      <xdr:spPr>
        <a:xfrm>
          <a:off x="15630525" y="1858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47625</xdr:rowOff>
    </xdr:from>
    <xdr:to>
      <xdr:col>33</xdr:col>
      <xdr:colOff>314325</xdr:colOff>
      <xdr:row>107</xdr:row>
      <xdr:rowOff>47625</xdr:rowOff>
    </xdr:to>
    <xdr:cxnSp macro="">
      <xdr:nvCxnSpPr>
        <xdr:cNvPr id="680" name="直線コネクタ 679"/>
        <xdr:cNvCxnSpPr/>
      </xdr:nvCxnSpPr>
      <xdr:spPr>
        <a:xfrm>
          <a:off x="16059150" y="1839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106</xdr:row>
      <xdr:rowOff>76200</xdr:rowOff>
    </xdr:from>
    <xdr:ext cx="457200" cy="257175"/>
    <xdr:sp macro="" textlink="">
      <xdr:nvSpPr>
        <xdr:cNvPr id="681" name="テキスト ボックス 680"/>
        <xdr:cNvSpPr txBox="1"/>
      </xdr:nvSpPr>
      <xdr:spPr>
        <a:xfrm>
          <a:off x="15630525" y="1824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66675</xdr:rowOff>
    </xdr:from>
    <xdr:to>
      <xdr:col>33</xdr:col>
      <xdr:colOff>314325</xdr:colOff>
      <xdr:row>105</xdr:row>
      <xdr:rowOff>66675</xdr:rowOff>
    </xdr:to>
    <xdr:cxnSp macro="">
      <xdr:nvCxnSpPr>
        <xdr:cNvPr id="682" name="直線コネクタ 681"/>
        <xdr:cNvCxnSpPr/>
      </xdr:nvCxnSpPr>
      <xdr:spPr>
        <a:xfrm>
          <a:off x="16059150" y="1806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95250</xdr:rowOff>
    </xdr:from>
    <xdr:ext cx="457200" cy="257175"/>
    <xdr:sp macro="" textlink="">
      <xdr:nvSpPr>
        <xdr:cNvPr id="683" name="テキスト ボックス 682"/>
        <xdr:cNvSpPr txBox="1"/>
      </xdr:nvSpPr>
      <xdr:spPr>
        <a:xfrm>
          <a:off x="15630525" y="1792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85725</xdr:rowOff>
    </xdr:from>
    <xdr:to>
      <xdr:col>33</xdr:col>
      <xdr:colOff>314325</xdr:colOff>
      <xdr:row>103</xdr:row>
      <xdr:rowOff>85725</xdr:rowOff>
    </xdr:to>
    <xdr:cxnSp macro="">
      <xdr:nvCxnSpPr>
        <xdr:cNvPr id="684" name="直線コネクタ 683"/>
        <xdr:cNvCxnSpPr/>
      </xdr:nvCxnSpPr>
      <xdr:spPr>
        <a:xfrm>
          <a:off x="16059150" y="1774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114300</xdr:rowOff>
    </xdr:from>
    <xdr:ext cx="457200" cy="257175"/>
    <xdr:sp macro="" textlink="">
      <xdr:nvSpPr>
        <xdr:cNvPr id="685" name="テキスト ボックス 684"/>
        <xdr:cNvSpPr txBox="1"/>
      </xdr:nvSpPr>
      <xdr:spPr>
        <a:xfrm>
          <a:off x="15630525" y="1760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104775</xdr:rowOff>
    </xdr:from>
    <xdr:to>
      <xdr:col>33</xdr:col>
      <xdr:colOff>314325</xdr:colOff>
      <xdr:row>101</xdr:row>
      <xdr:rowOff>104775</xdr:rowOff>
    </xdr:to>
    <xdr:cxnSp macro="">
      <xdr:nvCxnSpPr>
        <xdr:cNvPr id="686" name="直線コネクタ 685"/>
        <xdr:cNvCxnSpPr/>
      </xdr:nvCxnSpPr>
      <xdr:spPr>
        <a:xfrm>
          <a:off x="16059150" y="1742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100</xdr:row>
      <xdr:rowOff>133350</xdr:rowOff>
    </xdr:from>
    <xdr:ext cx="457200" cy="257175"/>
    <xdr:sp macro="" textlink="">
      <xdr:nvSpPr>
        <xdr:cNvPr id="687" name="テキスト ボックス 686"/>
        <xdr:cNvSpPr txBox="1"/>
      </xdr:nvSpPr>
      <xdr:spPr>
        <a:xfrm>
          <a:off x="15630525" y="1727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114300</xdr:rowOff>
    </xdr:from>
    <xdr:to>
      <xdr:col>33</xdr:col>
      <xdr:colOff>314325</xdr:colOff>
      <xdr:row>99</xdr:row>
      <xdr:rowOff>114300</xdr:rowOff>
    </xdr:to>
    <xdr:cxnSp macro="">
      <xdr:nvCxnSpPr>
        <xdr:cNvPr id="688" name="直線コネクタ 687"/>
        <xdr:cNvCxnSpPr/>
      </xdr:nvCxnSpPr>
      <xdr:spPr>
        <a:xfrm>
          <a:off x="16059150" y="1708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98</xdr:row>
      <xdr:rowOff>142875</xdr:rowOff>
    </xdr:from>
    <xdr:ext cx="457200" cy="257175"/>
    <xdr:sp macro="" textlink="">
      <xdr:nvSpPr>
        <xdr:cNvPr id="689" name="テキスト ボックス 688"/>
        <xdr:cNvSpPr txBox="1"/>
      </xdr:nvSpPr>
      <xdr:spPr>
        <a:xfrm>
          <a:off x="15630525" y="1694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691" name="テキスト ボックス 690"/>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99</xdr:row>
      <xdr:rowOff>161925</xdr:rowOff>
    </xdr:from>
    <xdr:to>
      <xdr:col>32</xdr:col>
      <xdr:colOff>190500</xdr:colOff>
      <xdr:row>109</xdr:row>
      <xdr:rowOff>9525</xdr:rowOff>
    </xdr:to>
    <xdr:cxnSp macro="">
      <xdr:nvCxnSpPr>
        <xdr:cNvPr id="693" name="直線コネクタ 692"/>
        <xdr:cNvCxnSpPr/>
      </xdr:nvCxnSpPr>
      <xdr:spPr>
        <a:xfrm flipV="1">
          <a:off x="19421475" y="1713547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19050</xdr:rowOff>
    </xdr:from>
    <xdr:ext cx="466725" cy="257175"/>
    <xdr:sp macro="" textlink="">
      <xdr:nvSpPr>
        <xdr:cNvPr id="694" name="【庁舎】&#10;一人当たり面積最小値テキスト"/>
        <xdr:cNvSpPr txBox="1"/>
      </xdr:nvSpPr>
      <xdr:spPr>
        <a:xfrm>
          <a:off x="19507200" y="18707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95250</xdr:colOff>
      <xdr:row>109</xdr:row>
      <xdr:rowOff>9525</xdr:rowOff>
    </xdr:from>
    <xdr:to>
      <xdr:col>32</xdr:col>
      <xdr:colOff>276225</xdr:colOff>
      <xdr:row>109</xdr:row>
      <xdr:rowOff>9525</xdr:rowOff>
    </xdr:to>
    <xdr:cxnSp macro="">
      <xdr:nvCxnSpPr>
        <xdr:cNvPr id="695" name="直線コネクタ 694"/>
        <xdr:cNvCxnSpPr/>
      </xdr:nvCxnSpPr>
      <xdr:spPr>
        <a:xfrm>
          <a:off x="19326225" y="1869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114300</xdr:rowOff>
    </xdr:from>
    <xdr:ext cx="466725" cy="257175"/>
    <xdr:sp macro="" textlink="">
      <xdr:nvSpPr>
        <xdr:cNvPr id="696" name="【庁舎】&#10;一人当たり面積最大値テキスト"/>
        <xdr:cNvSpPr txBox="1"/>
      </xdr:nvSpPr>
      <xdr:spPr>
        <a:xfrm>
          <a:off x="19507200" y="1691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95250</xdr:colOff>
      <xdr:row>99</xdr:row>
      <xdr:rowOff>161925</xdr:rowOff>
    </xdr:from>
    <xdr:to>
      <xdr:col>32</xdr:col>
      <xdr:colOff>276225</xdr:colOff>
      <xdr:row>99</xdr:row>
      <xdr:rowOff>161925</xdr:rowOff>
    </xdr:to>
    <xdr:cxnSp macro="">
      <xdr:nvCxnSpPr>
        <xdr:cNvPr id="697" name="直線コネクタ 696"/>
        <xdr:cNvCxnSpPr/>
      </xdr:nvCxnSpPr>
      <xdr:spPr>
        <a:xfrm>
          <a:off x="19326225" y="17135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95250</xdr:rowOff>
    </xdr:from>
    <xdr:ext cx="466725" cy="257175"/>
    <xdr:sp macro="" textlink="">
      <xdr:nvSpPr>
        <xdr:cNvPr id="698" name="【庁舎】&#10;一人当たり面積平均値テキスト"/>
        <xdr:cNvSpPr txBox="1"/>
      </xdr:nvSpPr>
      <xdr:spPr>
        <a:xfrm>
          <a:off x="19507200" y="18268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133350</xdr:colOff>
      <xdr:row>106</xdr:row>
      <xdr:rowOff>123825</xdr:rowOff>
    </xdr:from>
    <xdr:to>
      <xdr:col>32</xdr:col>
      <xdr:colOff>238125</xdr:colOff>
      <xdr:row>107</xdr:row>
      <xdr:rowOff>47625</xdr:rowOff>
    </xdr:to>
    <xdr:sp macro="" textlink="">
      <xdr:nvSpPr>
        <xdr:cNvPr id="699" name="フローチャート : 判断 698"/>
        <xdr:cNvSpPr/>
      </xdr:nvSpPr>
      <xdr:spPr>
        <a:xfrm>
          <a:off x="19364325" y="18297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106</xdr:row>
      <xdr:rowOff>123825</xdr:rowOff>
    </xdr:from>
    <xdr:to>
      <xdr:col>31</xdr:col>
      <xdr:colOff>85725</xdr:colOff>
      <xdr:row>107</xdr:row>
      <xdr:rowOff>47625</xdr:rowOff>
    </xdr:to>
    <xdr:sp macro="" textlink="">
      <xdr:nvSpPr>
        <xdr:cNvPr id="700" name="フローチャート : 判断 699"/>
        <xdr:cNvSpPr/>
      </xdr:nvSpPr>
      <xdr:spPr>
        <a:xfrm>
          <a:off x="18630900" y="182975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701" name="テキスト ボックス 700"/>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702" name="テキスト ボックス 701"/>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703" name="テキスト ボックス 702"/>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704" name="テキスト ボックス 703"/>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705" name="テキスト ボックス 704"/>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102</xdr:row>
      <xdr:rowOff>104775</xdr:rowOff>
    </xdr:from>
    <xdr:to>
      <xdr:col>32</xdr:col>
      <xdr:colOff>238125</xdr:colOff>
      <xdr:row>103</xdr:row>
      <xdr:rowOff>38100</xdr:rowOff>
    </xdr:to>
    <xdr:sp macro="" textlink="">
      <xdr:nvSpPr>
        <xdr:cNvPr id="706" name="円/楕円 705"/>
        <xdr:cNvSpPr/>
      </xdr:nvSpPr>
      <xdr:spPr>
        <a:xfrm>
          <a:off x="19364325" y="1759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133350</xdr:rowOff>
    </xdr:from>
    <xdr:ext cx="466725" cy="257175"/>
    <xdr:sp macro="" textlink="">
      <xdr:nvSpPr>
        <xdr:cNvPr id="707" name="【庁舎】&#10;一人当たり面積該当値テキスト"/>
        <xdr:cNvSpPr txBox="1"/>
      </xdr:nvSpPr>
      <xdr:spPr>
        <a:xfrm>
          <a:off x="19507200" y="1744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0.430</a:t>
          </a:r>
          <a:endParaRPr kumimoji="1" lang="ja-JP" altLang="en-US" sz="1000" b="1">
            <a:solidFill>
              <a:srgbClr val="FF0000"/>
            </a:solidFill>
            <a:latin typeface="ＭＳ Ｐゴシック"/>
          </a:endParaRPr>
        </a:p>
      </xdr:txBody>
    </xdr:sp>
    <xdr:clientData/>
  </xdr:oneCellAnchor>
  <xdr:twoCellAnchor>
    <xdr:from>
      <xdr:col>30</xdr:col>
      <xdr:colOff>600075</xdr:colOff>
      <xdr:row>102</xdr:row>
      <xdr:rowOff>123825</xdr:rowOff>
    </xdr:from>
    <xdr:to>
      <xdr:col>31</xdr:col>
      <xdr:colOff>85725</xdr:colOff>
      <xdr:row>103</xdr:row>
      <xdr:rowOff>57150</xdr:rowOff>
    </xdr:to>
    <xdr:sp macro="" textlink="">
      <xdr:nvSpPr>
        <xdr:cNvPr id="708" name="円/楕円 707"/>
        <xdr:cNvSpPr/>
      </xdr:nvSpPr>
      <xdr:spPr>
        <a:xfrm>
          <a:off x="18630900" y="176117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102</xdr:row>
      <xdr:rowOff>161925</xdr:rowOff>
    </xdr:from>
    <xdr:to>
      <xdr:col>32</xdr:col>
      <xdr:colOff>190500</xdr:colOff>
      <xdr:row>103</xdr:row>
      <xdr:rowOff>9525</xdr:rowOff>
    </xdr:to>
    <xdr:cxnSp macro="">
      <xdr:nvCxnSpPr>
        <xdr:cNvPr id="709" name="直線コネクタ 708"/>
        <xdr:cNvCxnSpPr/>
      </xdr:nvCxnSpPr>
      <xdr:spPr>
        <a:xfrm flipV="1">
          <a:off x="18669000" y="176498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107</xdr:row>
      <xdr:rowOff>38100</xdr:rowOff>
    </xdr:from>
    <xdr:ext cx="466725" cy="257175"/>
    <xdr:sp macro="" textlink="">
      <xdr:nvSpPr>
        <xdr:cNvPr id="710" name="n_1aveValue【庁舎】&#10;一人当たり面積"/>
        <xdr:cNvSpPr txBox="1"/>
      </xdr:nvSpPr>
      <xdr:spPr>
        <a:xfrm>
          <a:off x="18507075" y="18383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476250</xdr:colOff>
      <xdr:row>101</xdr:row>
      <xdr:rowOff>76200</xdr:rowOff>
    </xdr:from>
    <xdr:ext cx="466725" cy="257175"/>
    <xdr:sp macro="" textlink="">
      <xdr:nvSpPr>
        <xdr:cNvPr id="711" name="n_1mainValue【庁舎】&#10;一人当たり面積"/>
        <xdr:cNvSpPr txBox="1"/>
      </xdr:nvSpPr>
      <xdr:spPr>
        <a:xfrm>
          <a:off x="18507075" y="1739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713" name="正方形/長方形 712"/>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714" name="テキスト ボックス 713"/>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当市は広大な面積を有し、人口密度が低いことから一人当たりの面積が大きくなる傾向がある。また、６町村が合併していることから既存の図書館や福祉施設等の数が多く、維持修繕に多額の費用がかかることが課題となっている。</a:t>
          </a:r>
          <a:endParaRPr lang="ja-JP" altLang="ja-JP" sz="1400">
            <a:effectLst/>
          </a:endParaRPr>
        </a:p>
        <a:p>
          <a:r>
            <a:rPr kumimoji="1" lang="ja-JP" altLang="ja-JP" sz="1100">
              <a:solidFill>
                <a:schemeClr val="dk1"/>
              </a:solidFill>
              <a:effectLst/>
              <a:latin typeface="+mn-lt"/>
              <a:ea typeface="+mn-ea"/>
              <a:cs typeface="+mn-cs"/>
            </a:rPr>
            <a:t>減価償却率については図書館や保健センター等は類似団体の平均値と同程度の状況にあるが、施設の更新があまり進んでいない消防施設や一般廃棄物処理施設等は平均値より大幅に高い状況にあるため更新時期が間近に迫っている。また、市民会館については平均値から乖離が進んでいる状況にあり、施設の状況を踏まえ適正に維持管理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滋賀県平均は全国平均を大きく上回っていますが、当市の財政力指数は全国平均および類似団体平均を下回り、毎年徐々に下がっていく傾向で指数が推移しており、地方交付税などの依存財源に頼っているのが現状です。</a:t>
          </a:r>
          <a:endParaRPr kumimoji="1" lang="en-US" altLang="ja-JP" sz="1300">
            <a:latin typeface="ＭＳ Ｐゴシック"/>
          </a:endParaRPr>
        </a:p>
        <a:p>
          <a:r>
            <a:rPr kumimoji="1" lang="ja-JP" altLang="en-US" sz="1300">
              <a:latin typeface="ＭＳ Ｐゴシック"/>
            </a:rPr>
            <a:t>市町村合併から</a:t>
          </a:r>
          <a:r>
            <a:rPr kumimoji="1" lang="en-US" altLang="ja-JP" sz="1300">
              <a:latin typeface="ＭＳ Ｐゴシック"/>
            </a:rPr>
            <a:t>12</a:t>
          </a:r>
          <a:r>
            <a:rPr kumimoji="1" lang="ja-JP" altLang="en-US" sz="1300">
              <a:latin typeface="ＭＳ Ｐゴシック"/>
            </a:rPr>
            <a:t>年が経過し普通交付税の逓減が段階的に進んでいることから、行財政改革による歳出削減の取り組みを通じて財政基盤の強化に努める必要がある。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38100</xdr:rowOff>
    </xdr:from>
    <xdr:to>
      <xdr:col>7</xdr:col>
      <xdr:colOff>152400</xdr:colOff>
      <xdr:row>46</xdr:row>
      <xdr:rowOff>28575</xdr:rowOff>
    </xdr:to>
    <xdr:cxnSp macro="">
      <xdr:nvCxnSpPr>
        <xdr:cNvPr id="65" name="直線コネクタ 64"/>
        <xdr:cNvCxnSpPr/>
      </xdr:nvCxnSpPr>
      <xdr:spPr>
        <a:xfrm flipV="1">
          <a:off x="4352925" y="6210300"/>
          <a:ext cx="0" cy="1704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46</xdr:row>
      <xdr:rowOff>0</xdr:rowOff>
    </xdr:from>
    <xdr:ext cx="762000" cy="257175"/>
    <xdr:sp macro="" textlink="">
      <xdr:nvSpPr>
        <xdr:cNvPr id="66" name="財政力最小値テキスト"/>
        <xdr:cNvSpPr txBox="1"/>
      </xdr:nvSpPr>
      <xdr:spPr>
        <a:xfrm>
          <a:off x="4438650" y="7886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46</xdr:row>
      <xdr:rowOff>28575</xdr:rowOff>
    </xdr:from>
    <xdr:to>
      <xdr:col>7</xdr:col>
      <xdr:colOff>238125</xdr:colOff>
      <xdr:row>46</xdr:row>
      <xdr:rowOff>28575</xdr:rowOff>
    </xdr:to>
    <xdr:cxnSp macro="">
      <xdr:nvCxnSpPr>
        <xdr:cNvPr id="67" name="直線コネクタ 66"/>
        <xdr:cNvCxnSpPr/>
      </xdr:nvCxnSpPr>
      <xdr:spPr>
        <a:xfrm>
          <a:off x="4267200" y="791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123825</xdr:rowOff>
    </xdr:from>
    <xdr:ext cx="762000" cy="257175"/>
    <xdr:sp macro="" textlink="">
      <xdr:nvSpPr>
        <xdr:cNvPr id="68" name="財政力最大値テキスト"/>
        <xdr:cNvSpPr txBox="1"/>
      </xdr:nvSpPr>
      <xdr:spPr>
        <a:xfrm>
          <a:off x="443865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66675</xdr:colOff>
      <xdr:row>36</xdr:row>
      <xdr:rowOff>38100</xdr:rowOff>
    </xdr:from>
    <xdr:to>
      <xdr:col>7</xdr:col>
      <xdr:colOff>238125</xdr:colOff>
      <xdr:row>36</xdr:row>
      <xdr:rowOff>38100</xdr:rowOff>
    </xdr:to>
    <xdr:cxnSp macro="">
      <xdr:nvCxnSpPr>
        <xdr:cNvPr id="69" name="直線コネクタ 68"/>
        <xdr:cNvCxnSpPr/>
      </xdr:nvCxnSpPr>
      <xdr:spPr>
        <a:xfrm>
          <a:off x="4267200" y="6210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133350</xdr:rowOff>
    </xdr:from>
    <xdr:to>
      <xdr:col>7</xdr:col>
      <xdr:colOff>152400</xdr:colOff>
      <xdr:row>45</xdr:row>
      <xdr:rowOff>152400</xdr:rowOff>
    </xdr:to>
    <xdr:cxnSp macro="">
      <xdr:nvCxnSpPr>
        <xdr:cNvPr id="70" name="直線コネクタ 69"/>
        <xdr:cNvCxnSpPr/>
      </xdr:nvCxnSpPr>
      <xdr:spPr>
        <a:xfrm>
          <a:off x="3600450" y="78486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38100</xdr:rowOff>
    </xdr:from>
    <xdr:ext cx="762000" cy="257175"/>
    <xdr:sp macro="" textlink="">
      <xdr:nvSpPr>
        <xdr:cNvPr id="71" name="財政力平均値テキスト"/>
        <xdr:cNvSpPr txBox="1"/>
      </xdr:nvSpPr>
      <xdr:spPr>
        <a:xfrm>
          <a:off x="4438650"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42</xdr:row>
      <xdr:rowOff>28575</xdr:rowOff>
    </xdr:from>
    <xdr:to>
      <xdr:col>7</xdr:col>
      <xdr:colOff>200025</xdr:colOff>
      <xdr:row>42</xdr:row>
      <xdr:rowOff>123825</xdr:rowOff>
    </xdr:to>
    <xdr:sp macro="" textlink="">
      <xdr:nvSpPr>
        <xdr:cNvPr id="72" name="フローチャート : 判断 71"/>
        <xdr:cNvSpPr/>
      </xdr:nvSpPr>
      <xdr:spPr>
        <a:xfrm>
          <a:off x="4305300" y="7229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45</xdr:row>
      <xdr:rowOff>114300</xdr:rowOff>
    </xdr:from>
    <xdr:to>
      <xdr:col>6</xdr:col>
      <xdr:colOff>0</xdr:colOff>
      <xdr:row>45</xdr:row>
      <xdr:rowOff>133350</xdr:rowOff>
    </xdr:to>
    <xdr:cxnSp macro="">
      <xdr:nvCxnSpPr>
        <xdr:cNvPr id="73" name="直線コネクタ 72"/>
        <xdr:cNvCxnSpPr/>
      </xdr:nvCxnSpPr>
      <xdr:spPr>
        <a:xfrm>
          <a:off x="2886075" y="78295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42</xdr:row>
      <xdr:rowOff>28575</xdr:rowOff>
    </xdr:from>
    <xdr:to>
      <xdr:col>6</xdr:col>
      <xdr:colOff>47625</xdr:colOff>
      <xdr:row>42</xdr:row>
      <xdr:rowOff>123825</xdr:rowOff>
    </xdr:to>
    <xdr:sp macro="" textlink="">
      <xdr:nvSpPr>
        <xdr:cNvPr id="74" name="フローチャート : 判断 73"/>
        <xdr:cNvSpPr/>
      </xdr:nvSpPr>
      <xdr:spPr>
        <a:xfrm>
          <a:off x="3600450" y="72294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133350</xdr:rowOff>
    </xdr:from>
    <xdr:ext cx="733425" cy="257175"/>
    <xdr:sp macro="" textlink="">
      <xdr:nvSpPr>
        <xdr:cNvPr id="75" name="テキスト ボックス 74"/>
        <xdr:cNvSpPr txBox="1"/>
      </xdr:nvSpPr>
      <xdr:spPr>
        <a:xfrm>
          <a:off x="3305175" y="6991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276225</xdr:colOff>
      <xdr:row>45</xdr:row>
      <xdr:rowOff>95250</xdr:rowOff>
    </xdr:from>
    <xdr:to>
      <xdr:col>4</xdr:col>
      <xdr:colOff>485775</xdr:colOff>
      <xdr:row>45</xdr:row>
      <xdr:rowOff>114300</xdr:rowOff>
    </xdr:to>
    <xdr:cxnSp macro="">
      <xdr:nvCxnSpPr>
        <xdr:cNvPr id="76" name="直線コネクタ 75"/>
        <xdr:cNvCxnSpPr/>
      </xdr:nvCxnSpPr>
      <xdr:spPr>
        <a:xfrm>
          <a:off x="2076450" y="78105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43</xdr:row>
      <xdr:rowOff>28575</xdr:rowOff>
    </xdr:from>
    <xdr:to>
      <xdr:col>4</xdr:col>
      <xdr:colOff>533400</xdr:colOff>
      <xdr:row>43</xdr:row>
      <xdr:rowOff>133350</xdr:rowOff>
    </xdr:to>
    <xdr:sp macro="" textlink="">
      <xdr:nvSpPr>
        <xdr:cNvPr id="77" name="フローチャート : 判断 76"/>
        <xdr:cNvSpPr/>
      </xdr:nvSpPr>
      <xdr:spPr>
        <a:xfrm>
          <a:off x="2828925" y="7400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142875</xdr:rowOff>
    </xdr:from>
    <xdr:ext cx="762000" cy="257175"/>
    <xdr:sp macro="" textlink="">
      <xdr:nvSpPr>
        <xdr:cNvPr id="78" name="テキスト ボックス 77"/>
        <xdr:cNvSpPr txBox="1"/>
      </xdr:nvSpPr>
      <xdr:spPr>
        <a:xfrm>
          <a:off x="250507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95250</xdr:rowOff>
    </xdr:from>
    <xdr:to>
      <xdr:col>3</xdr:col>
      <xdr:colOff>276225</xdr:colOff>
      <xdr:row>45</xdr:row>
      <xdr:rowOff>95250</xdr:rowOff>
    </xdr:to>
    <xdr:cxnSp macro="">
      <xdr:nvCxnSpPr>
        <xdr:cNvPr id="79" name="直線コネクタ 78"/>
        <xdr:cNvCxnSpPr/>
      </xdr:nvCxnSpPr>
      <xdr:spPr>
        <a:xfrm>
          <a:off x="1276350" y="78105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28575</xdr:rowOff>
    </xdr:from>
    <xdr:to>
      <xdr:col>3</xdr:col>
      <xdr:colOff>333375</xdr:colOff>
      <xdr:row>43</xdr:row>
      <xdr:rowOff>133350</xdr:rowOff>
    </xdr:to>
    <xdr:sp macro="" textlink="">
      <xdr:nvSpPr>
        <xdr:cNvPr id="80" name="フローチャート : 判断 79"/>
        <xdr:cNvSpPr/>
      </xdr:nvSpPr>
      <xdr:spPr>
        <a:xfrm>
          <a:off x="2028825" y="7400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142875</xdr:rowOff>
    </xdr:from>
    <xdr:ext cx="762000" cy="257175"/>
    <xdr:sp macro="" textlink="">
      <xdr:nvSpPr>
        <xdr:cNvPr id="81" name="テキスト ボックス 80"/>
        <xdr:cNvSpPr txBox="1"/>
      </xdr:nvSpPr>
      <xdr:spPr>
        <a:xfrm>
          <a:off x="178117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43</xdr:row>
      <xdr:rowOff>28575</xdr:rowOff>
    </xdr:from>
    <xdr:to>
      <xdr:col>2</xdr:col>
      <xdr:colOff>123825</xdr:colOff>
      <xdr:row>43</xdr:row>
      <xdr:rowOff>133350</xdr:rowOff>
    </xdr:to>
    <xdr:sp macro="" textlink="">
      <xdr:nvSpPr>
        <xdr:cNvPr id="82" name="フローチャート : 判断 81"/>
        <xdr:cNvSpPr/>
      </xdr:nvSpPr>
      <xdr:spPr>
        <a:xfrm>
          <a:off x="1228725" y="7400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142875</xdr:rowOff>
    </xdr:from>
    <xdr:ext cx="762000" cy="257175"/>
    <xdr:sp macro="" textlink="">
      <xdr:nvSpPr>
        <xdr:cNvPr id="83" name="テキスト ボックス 82"/>
        <xdr:cNvSpPr txBox="1"/>
      </xdr:nvSpPr>
      <xdr:spPr>
        <a:xfrm>
          <a:off x="98107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45</xdr:row>
      <xdr:rowOff>95250</xdr:rowOff>
    </xdr:from>
    <xdr:to>
      <xdr:col>7</xdr:col>
      <xdr:colOff>200025</xdr:colOff>
      <xdr:row>46</xdr:row>
      <xdr:rowOff>28575</xdr:rowOff>
    </xdr:to>
    <xdr:sp macro="" textlink="">
      <xdr:nvSpPr>
        <xdr:cNvPr id="89" name="円/楕円 88"/>
        <xdr:cNvSpPr/>
      </xdr:nvSpPr>
      <xdr:spPr>
        <a:xfrm>
          <a:off x="4305300" y="7810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44</xdr:row>
      <xdr:rowOff>161925</xdr:rowOff>
    </xdr:from>
    <xdr:ext cx="762000" cy="257175"/>
    <xdr:sp macro="" textlink="">
      <xdr:nvSpPr>
        <xdr:cNvPr id="90" name="財政力該当値テキスト"/>
        <xdr:cNvSpPr txBox="1"/>
      </xdr:nvSpPr>
      <xdr:spPr>
        <a:xfrm>
          <a:off x="44386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600075</xdr:colOff>
      <xdr:row>45</xdr:row>
      <xdr:rowOff>76200</xdr:rowOff>
    </xdr:from>
    <xdr:to>
      <xdr:col>6</xdr:col>
      <xdr:colOff>47625</xdr:colOff>
      <xdr:row>46</xdr:row>
      <xdr:rowOff>9525</xdr:rowOff>
    </xdr:to>
    <xdr:sp macro="" textlink="">
      <xdr:nvSpPr>
        <xdr:cNvPr id="91" name="円/楕円 90"/>
        <xdr:cNvSpPr/>
      </xdr:nvSpPr>
      <xdr:spPr>
        <a:xfrm>
          <a:off x="3600450" y="77914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171450</xdr:rowOff>
    </xdr:from>
    <xdr:ext cx="733425" cy="257175"/>
    <xdr:sp macro="" textlink="">
      <xdr:nvSpPr>
        <xdr:cNvPr id="92" name="テキスト ボックス 91"/>
        <xdr:cNvSpPr txBox="1"/>
      </xdr:nvSpPr>
      <xdr:spPr>
        <a:xfrm>
          <a:off x="3305175" y="7886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428625</xdr:colOff>
      <xdr:row>45</xdr:row>
      <xdr:rowOff>66675</xdr:rowOff>
    </xdr:from>
    <xdr:to>
      <xdr:col>4</xdr:col>
      <xdr:colOff>533400</xdr:colOff>
      <xdr:row>45</xdr:row>
      <xdr:rowOff>161925</xdr:rowOff>
    </xdr:to>
    <xdr:sp macro="" textlink="">
      <xdr:nvSpPr>
        <xdr:cNvPr id="93" name="円/楕円 92"/>
        <xdr:cNvSpPr/>
      </xdr:nvSpPr>
      <xdr:spPr>
        <a:xfrm>
          <a:off x="2828925" y="7781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45</xdr:row>
      <xdr:rowOff>152400</xdr:rowOff>
    </xdr:from>
    <xdr:ext cx="762000" cy="257175"/>
    <xdr:sp macro="" textlink="">
      <xdr:nvSpPr>
        <xdr:cNvPr id="94" name="テキスト ボックス 93"/>
        <xdr:cNvSpPr txBox="1"/>
      </xdr:nvSpPr>
      <xdr:spPr>
        <a:xfrm>
          <a:off x="2505075" y="7867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47625</xdr:rowOff>
    </xdr:from>
    <xdr:to>
      <xdr:col>3</xdr:col>
      <xdr:colOff>333375</xdr:colOff>
      <xdr:row>45</xdr:row>
      <xdr:rowOff>152400</xdr:rowOff>
    </xdr:to>
    <xdr:sp macro="" textlink="">
      <xdr:nvSpPr>
        <xdr:cNvPr id="95" name="円/楕円 94"/>
        <xdr:cNvSpPr/>
      </xdr:nvSpPr>
      <xdr:spPr>
        <a:xfrm>
          <a:off x="2028825" y="7762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45</xdr:row>
      <xdr:rowOff>133350</xdr:rowOff>
    </xdr:from>
    <xdr:ext cx="762000" cy="257175"/>
    <xdr:sp macro="" textlink="">
      <xdr:nvSpPr>
        <xdr:cNvPr id="96" name="テキスト ボックス 95"/>
        <xdr:cNvSpPr txBox="1"/>
      </xdr:nvSpPr>
      <xdr:spPr>
        <a:xfrm>
          <a:off x="1781175" y="784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28575</xdr:colOff>
      <xdr:row>45</xdr:row>
      <xdr:rowOff>47625</xdr:rowOff>
    </xdr:from>
    <xdr:to>
      <xdr:col>2</xdr:col>
      <xdr:colOff>123825</xdr:colOff>
      <xdr:row>45</xdr:row>
      <xdr:rowOff>152400</xdr:rowOff>
    </xdr:to>
    <xdr:sp macro="" textlink="">
      <xdr:nvSpPr>
        <xdr:cNvPr id="97" name="円/楕円 96"/>
        <xdr:cNvSpPr/>
      </xdr:nvSpPr>
      <xdr:spPr>
        <a:xfrm>
          <a:off x="1228725" y="7762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133350</xdr:rowOff>
    </xdr:from>
    <xdr:ext cx="762000" cy="257175"/>
    <xdr:sp macro="" textlink="">
      <xdr:nvSpPr>
        <xdr:cNvPr id="98" name="テキスト ボックス 97"/>
        <xdr:cNvSpPr txBox="1"/>
      </xdr:nvSpPr>
      <xdr:spPr>
        <a:xfrm>
          <a:off x="981075" y="784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歳出面では、人件費や扶助費等の義務的経費</a:t>
          </a:r>
          <a:r>
            <a:rPr kumimoji="1" lang="ja-JP" altLang="en-US" sz="1100">
              <a:solidFill>
                <a:schemeClr val="dk1"/>
              </a:solidFill>
              <a:effectLst/>
              <a:latin typeface="+mn-lt"/>
              <a:ea typeface="+mn-ea"/>
              <a:cs typeface="+mn-cs"/>
            </a:rPr>
            <a:t>が微減しているものの扶助費について増加傾向が続いており、</a:t>
          </a:r>
          <a:r>
            <a:rPr kumimoji="1" lang="ja-JP" altLang="ja-JP" sz="1100">
              <a:solidFill>
                <a:schemeClr val="dk1"/>
              </a:solidFill>
              <a:effectLst/>
              <a:latin typeface="+mn-lt"/>
              <a:ea typeface="+mn-ea"/>
              <a:cs typeface="+mn-cs"/>
            </a:rPr>
            <a:t>物件費の</a:t>
          </a:r>
          <a:r>
            <a:rPr kumimoji="1" lang="ja-JP" altLang="en-US" sz="1100">
              <a:solidFill>
                <a:schemeClr val="dk1"/>
              </a:solidFill>
              <a:effectLst/>
              <a:latin typeface="+mn-lt"/>
              <a:ea typeface="+mn-ea"/>
              <a:cs typeface="+mn-cs"/>
            </a:rPr>
            <a:t>増加により</a:t>
          </a:r>
          <a:r>
            <a:rPr kumimoji="1" lang="ja-JP" altLang="ja-JP" sz="1100">
              <a:solidFill>
                <a:schemeClr val="dk1"/>
              </a:solidFill>
              <a:effectLst/>
              <a:latin typeface="+mn-lt"/>
              <a:ea typeface="+mn-ea"/>
              <a:cs typeface="+mn-cs"/>
            </a:rPr>
            <a:t>一般行政経費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います</a:t>
          </a:r>
          <a:r>
            <a:rPr kumimoji="1" lang="ja-JP" altLang="ja-JP" sz="1100">
              <a:solidFill>
                <a:schemeClr val="dk1"/>
              </a:solidFill>
              <a:effectLst/>
              <a:latin typeface="+mn-lt"/>
              <a:ea typeface="+mn-ea"/>
              <a:cs typeface="+mn-cs"/>
            </a:rPr>
            <a:t>。また、歳入面では、</a:t>
          </a:r>
          <a:r>
            <a:rPr kumimoji="1" lang="ja-JP" altLang="en-US" sz="1100">
              <a:solidFill>
                <a:schemeClr val="dk1"/>
              </a:solidFill>
              <a:effectLst/>
              <a:latin typeface="+mn-lt"/>
              <a:ea typeface="+mn-ea"/>
              <a:cs typeface="+mn-cs"/>
            </a:rPr>
            <a:t>国有提供施設等交付金や財産収入等が増加しましたが、</a:t>
          </a:r>
          <a:r>
            <a:rPr kumimoji="1" lang="ja-JP" altLang="ja-JP" sz="1100">
              <a:solidFill>
                <a:schemeClr val="dk1"/>
              </a:solidFill>
              <a:effectLst/>
              <a:latin typeface="+mn-lt"/>
              <a:ea typeface="+mn-ea"/>
              <a:cs typeface="+mn-cs"/>
            </a:rPr>
            <a:t>普通交付税の逓減が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が減少し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今後も引き続き、人件費や公債費等の義務的経費や一般行政経費の削減に努める必要がある。</a:t>
          </a:r>
          <a:endParaRPr lang="ja-JP" altLang="ja-JP" sz="1400">
            <a:effectLst/>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5" name="直線コネクタ 114"/>
        <xdr:cNvCxnSpPr/>
      </xdr:nvCxnSpPr>
      <xdr:spPr>
        <a:xfrm>
          <a:off x="676275" y="1160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6" name="テキスト ボックス 115"/>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7" name="直線コネクタ 116"/>
        <xdr:cNvCxnSpPr/>
      </xdr:nvCxnSpPr>
      <xdr:spPr>
        <a:xfrm>
          <a:off x="676275" y="1120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8" name="テキスト ボックス 117"/>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9" name="直線コネクタ 118"/>
        <xdr:cNvCxnSpPr/>
      </xdr:nvCxnSpPr>
      <xdr:spPr>
        <a:xfrm>
          <a:off x="676275" y="1079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20" name="テキスト ボックス 119"/>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1" name="直線コネクタ 120"/>
        <xdr:cNvCxnSpPr/>
      </xdr:nvCxnSpPr>
      <xdr:spPr>
        <a:xfrm>
          <a:off x="676275" y="1039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2" name="テキスト ボックス 121"/>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3" name="直線コネクタ 122"/>
        <xdr:cNvCxnSpPr/>
      </xdr:nvCxnSpPr>
      <xdr:spPr>
        <a:xfrm>
          <a:off x="676275" y="999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4" name="テキスト ボックス 123"/>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5" name="直線コネクタ 124"/>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6" name="テキスト ボックス 125"/>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7"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28575</xdr:rowOff>
    </xdr:from>
    <xdr:to>
      <xdr:col>7</xdr:col>
      <xdr:colOff>152400</xdr:colOff>
      <xdr:row>66</xdr:row>
      <xdr:rowOff>38100</xdr:rowOff>
    </xdr:to>
    <xdr:cxnSp macro="">
      <xdr:nvCxnSpPr>
        <xdr:cNvPr id="128" name="直線コネクタ 127"/>
        <xdr:cNvCxnSpPr/>
      </xdr:nvCxnSpPr>
      <xdr:spPr>
        <a:xfrm flipV="1">
          <a:off x="4352925" y="10144125"/>
          <a:ext cx="0" cy="12096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19050</xdr:rowOff>
    </xdr:from>
    <xdr:ext cx="762000" cy="257175"/>
    <xdr:sp macro="" textlink="">
      <xdr:nvSpPr>
        <xdr:cNvPr id="129" name="財政構造の弾力性最小値テキスト"/>
        <xdr:cNvSpPr txBox="1"/>
      </xdr:nvSpPr>
      <xdr:spPr>
        <a:xfrm>
          <a:off x="4438650" y="1133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66675</xdr:colOff>
      <xdr:row>66</xdr:row>
      <xdr:rowOff>38100</xdr:rowOff>
    </xdr:from>
    <xdr:to>
      <xdr:col>7</xdr:col>
      <xdr:colOff>238125</xdr:colOff>
      <xdr:row>66</xdr:row>
      <xdr:rowOff>38100</xdr:rowOff>
    </xdr:to>
    <xdr:cxnSp macro="">
      <xdr:nvCxnSpPr>
        <xdr:cNvPr id="130" name="直線コネクタ 129"/>
        <xdr:cNvCxnSpPr/>
      </xdr:nvCxnSpPr>
      <xdr:spPr>
        <a:xfrm>
          <a:off x="4267200" y="11353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114300</xdr:rowOff>
    </xdr:from>
    <xdr:ext cx="762000" cy="257175"/>
    <xdr:sp macro="" textlink="">
      <xdr:nvSpPr>
        <xdr:cNvPr id="131" name="財政構造の弾力性最大値テキスト"/>
        <xdr:cNvSpPr txBox="1"/>
      </xdr:nvSpPr>
      <xdr:spPr>
        <a:xfrm>
          <a:off x="4438650" y="988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66675</xdr:colOff>
      <xdr:row>59</xdr:row>
      <xdr:rowOff>28575</xdr:rowOff>
    </xdr:from>
    <xdr:to>
      <xdr:col>7</xdr:col>
      <xdr:colOff>238125</xdr:colOff>
      <xdr:row>59</xdr:row>
      <xdr:rowOff>28575</xdr:rowOff>
    </xdr:to>
    <xdr:cxnSp macro="">
      <xdr:nvCxnSpPr>
        <xdr:cNvPr id="132" name="直線コネクタ 131"/>
        <xdr:cNvCxnSpPr/>
      </xdr:nvCxnSpPr>
      <xdr:spPr>
        <a:xfrm>
          <a:off x="42672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152400</xdr:rowOff>
    </xdr:from>
    <xdr:to>
      <xdr:col>7</xdr:col>
      <xdr:colOff>152400</xdr:colOff>
      <xdr:row>63</xdr:row>
      <xdr:rowOff>38100</xdr:rowOff>
    </xdr:to>
    <xdr:cxnSp macro="">
      <xdr:nvCxnSpPr>
        <xdr:cNvPr id="133" name="直線コネクタ 132"/>
        <xdr:cNvCxnSpPr/>
      </xdr:nvCxnSpPr>
      <xdr:spPr>
        <a:xfrm>
          <a:off x="3600450" y="107823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4" name="財政構造の弾力性平均値テキスト"/>
        <xdr:cNvSpPr txBox="1"/>
      </xdr:nvSpPr>
      <xdr:spPr>
        <a:xfrm>
          <a:off x="4438650"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161925</xdr:rowOff>
    </xdr:from>
    <xdr:to>
      <xdr:col>7</xdr:col>
      <xdr:colOff>200025</xdr:colOff>
      <xdr:row>63</xdr:row>
      <xdr:rowOff>95250</xdr:rowOff>
    </xdr:to>
    <xdr:sp macro="" textlink="">
      <xdr:nvSpPr>
        <xdr:cNvPr id="135" name="フローチャート : 判断 134"/>
        <xdr:cNvSpPr/>
      </xdr:nvSpPr>
      <xdr:spPr>
        <a:xfrm>
          <a:off x="4305300" y="10791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104775</xdr:rowOff>
    </xdr:from>
    <xdr:to>
      <xdr:col>6</xdr:col>
      <xdr:colOff>0</xdr:colOff>
      <xdr:row>62</xdr:row>
      <xdr:rowOff>152400</xdr:rowOff>
    </xdr:to>
    <xdr:cxnSp macro="">
      <xdr:nvCxnSpPr>
        <xdr:cNvPr id="136" name="直線コネクタ 135"/>
        <xdr:cNvCxnSpPr/>
      </xdr:nvCxnSpPr>
      <xdr:spPr>
        <a:xfrm>
          <a:off x="2886075" y="10734675"/>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62</xdr:row>
      <xdr:rowOff>66675</xdr:rowOff>
    </xdr:from>
    <xdr:to>
      <xdr:col>6</xdr:col>
      <xdr:colOff>47625</xdr:colOff>
      <xdr:row>62</xdr:row>
      <xdr:rowOff>161925</xdr:rowOff>
    </xdr:to>
    <xdr:sp macro="" textlink="">
      <xdr:nvSpPr>
        <xdr:cNvPr id="137" name="フローチャート : 判断 136"/>
        <xdr:cNvSpPr/>
      </xdr:nvSpPr>
      <xdr:spPr>
        <a:xfrm>
          <a:off x="3600450" y="106965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0</xdr:rowOff>
    </xdr:from>
    <xdr:ext cx="733425" cy="257175"/>
    <xdr:sp macro="" textlink="">
      <xdr:nvSpPr>
        <xdr:cNvPr id="138" name="テキスト ボックス 137"/>
        <xdr:cNvSpPr txBox="1"/>
      </xdr:nvSpPr>
      <xdr:spPr>
        <a:xfrm>
          <a:off x="3305175" y="1045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276225</xdr:colOff>
      <xdr:row>61</xdr:row>
      <xdr:rowOff>161925</xdr:rowOff>
    </xdr:from>
    <xdr:to>
      <xdr:col>4</xdr:col>
      <xdr:colOff>485775</xdr:colOff>
      <xdr:row>62</xdr:row>
      <xdr:rowOff>104775</xdr:rowOff>
    </xdr:to>
    <xdr:cxnSp macro="">
      <xdr:nvCxnSpPr>
        <xdr:cNvPr id="139" name="直線コネクタ 138"/>
        <xdr:cNvCxnSpPr/>
      </xdr:nvCxnSpPr>
      <xdr:spPr>
        <a:xfrm>
          <a:off x="2076450" y="10620375"/>
          <a:ext cx="8096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152400</xdr:rowOff>
    </xdr:from>
    <xdr:to>
      <xdr:col>4</xdr:col>
      <xdr:colOff>533400</xdr:colOff>
      <xdr:row>63</xdr:row>
      <xdr:rowOff>76200</xdr:rowOff>
    </xdr:to>
    <xdr:sp macro="" textlink="">
      <xdr:nvSpPr>
        <xdr:cNvPr id="140" name="フローチャート : 判断 139"/>
        <xdr:cNvSpPr/>
      </xdr:nvSpPr>
      <xdr:spPr>
        <a:xfrm>
          <a:off x="2828925" y="10782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66675</xdr:rowOff>
    </xdr:from>
    <xdr:ext cx="762000" cy="257175"/>
    <xdr:sp macro="" textlink="">
      <xdr:nvSpPr>
        <xdr:cNvPr id="141" name="テキスト ボックス 140"/>
        <xdr:cNvSpPr txBox="1"/>
      </xdr:nvSpPr>
      <xdr:spPr>
        <a:xfrm>
          <a:off x="2505075" y="1086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161925</xdr:rowOff>
    </xdr:from>
    <xdr:to>
      <xdr:col>3</xdr:col>
      <xdr:colOff>276225</xdr:colOff>
      <xdr:row>62</xdr:row>
      <xdr:rowOff>57150</xdr:rowOff>
    </xdr:to>
    <xdr:cxnSp macro="">
      <xdr:nvCxnSpPr>
        <xdr:cNvPr id="142" name="直線コネクタ 141"/>
        <xdr:cNvCxnSpPr/>
      </xdr:nvCxnSpPr>
      <xdr:spPr>
        <a:xfrm flipV="1">
          <a:off x="1276350" y="1062037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95250</xdr:rowOff>
    </xdr:from>
    <xdr:to>
      <xdr:col>3</xdr:col>
      <xdr:colOff>333375</xdr:colOff>
      <xdr:row>63</xdr:row>
      <xdr:rowOff>28575</xdr:rowOff>
    </xdr:to>
    <xdr:sp macro="" textlink="">
      <xdr:nvSpPr>
        <xdr:cNvPr id="143" name="フローチャート : 判断 142"/>
        <xdr:cNvSpPr/>
      </xdr:nvSpPr>
      <xdr:spPr>
        <a:xfrm>
          <a:off x="2028825" y="10725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9525</xdr:rowOff>
    </xdr:from>
    <xdr:ext cx="762000" cy="257175"/>
    <xdr:sp macro="" textlink="">
      <xdr:nvSpPr>
        <xdr:cNvPr id="144" name="テキスト ボックス 143"/>
        <xdr:cNvSpPr txBox="1"/>
      </xdr:nvSpPr>
      <xdr:spPr>
        <a:xfrm>
          <a:off x="1781175"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28575</xdr:colOff>
      <xdr:row>62</xdr:row>
      <xdr:rowOff>123825</xdr:rowOff>
    </xdr:from>
    <xdr:to>
      <xdr:col>2</xdr:col>
      <xdr:colOff>123825</xdr:colOff>
      <xdr:row>63</xdr:row>
      <xdr:rowOff>57150</xdr:rowOff>
    </xdr:to>
    <xdr:sp macro="" textlink="">
      <xdr:nvSpPr>
        <xdr:cNvPr id="145" name="フローチャート : 判断 144"/>
        <xdr:cNvSpPr/>
      </xdr:nvSpPr>
      <xdr:spPr>
        <a:xfrm>
          <a:off x="1228725" y="1075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38100</xdr:rowOff>
    </xdr:from>
    <xdr:ext cx="762000" cy="257175"/>
    <xdr:sp macro="" textlink="">
      <xdr:nvSpPr>
        <xdr:cNvPr id="146" name="テキスト ボックス 145"/>
        <xdr:cNvSpPr txBox="1"/>
      </xdr:nvSpPr>
      <xdr:spPr>
        <a:xfrm>
          <a:off x="981075" y="1083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7" name="テキスト ボックス 146"/>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8" name="テキスト ボックス 147"/>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9" name="テキスト ボックス 148"/>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50" name="テキスト ボックス 149"/>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1" name="テキスト ボックス 150"/>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62</xdr:row>
      <xdr:rowOff>161925</xdr:rowOff>
    </xdr:from>
    <xdr:to>
      <xdr:col>7</xdr:col>
      <xdr:colOff>200025</xdr:colOff>
      <xdr:row>63</xdr:row>
      <xdr:rowOff>85725</xdr:rowOff>
    </xdr:to>
    <xdr:sp macro="" textlink="">
      <xdr:nvSpPr>
        <xdr:cNvPr id="152" name="円/楕円 151"/>
        <xdr:cNvSpPr/>
      </xdr:nvSpPr>
      <xdr:spPr>
        <a:xfrm>
          <a:off x="4305300" y="10791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0</xdr:rowOff>
    </xdr:from>
    <xdr:ext cx="762000" cy="257175"/>
    <xdr:sp macro="" textlink="">
      <xdr:nvSpPr>
        <xdr:cNvPr id="153" name="財政構造の弾力性該当値テキスト"/>
        <xdr:cNvSpPr txBox="1"/>
      </xdr:nvSpPr>
      <xdr:spPr>
        <a:xfrm>
          <a:off x="4438650"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600075</xdr:colOff>
      <xdr:row>62</xdr:row>
      <xdr:rowOff>95250</xdr:rowOff>
    </xdr:from>
    <xdr:to>
      <xdr:col>6</xdr:col>
      <xdr:colOff>47625</xdr:colOff>
      <xdr:row>63</xdr:row>
      <xdr:rowOff>28575</xdr:rowOff>
    </xdr:to>
    <xdr:sp macro="" textlink="">
      <xdr:nvSpPr>
        <xdr:cNvPr id="154" name="円/楕円 153"/>
        <xdr:cNvSpPr/>
      </xdr:nvSpPr>
      <xdr:spPr>
        <a:xfrm>
          <a:off x="3600450" y="107251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9525</xdr:rowOff>
    </xdr:from>
    <xdr:ext cx="733425" cy="257175"/>
    <xdr:sp macro="" textlink="">
      <xdr:nvSpPr>
        <xdr:cNvPr id="155" name="テキスト ボックス 154"/>
        <xdr:cNvSpPr txBox="1"/>
      </xdr:nvSpPr>
      <xdr:spPr>
        <a:xfrm>
          <a:off x="3305175" y="10810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47625</xdr:rowOff>
    </xdr:from>
    <xdr:to>
      <xdr:col>4</xdr:col>
      <xdr:colOff>533400</xdr:colOff>
      <xdr:row>62</xdr:row>
      <xdr:rowOff>152400</xdr:rowOff>
    </xdr:to>
    <xdr:sp macro="" textlink="">
      <xdr:nvSpPr>
        <xdr:cNvPr id="156" name="円/楕円 155"/>
        <xdr:cNvSpPr/>
      </xdr:nvSpPr>
      <xdr:spPr>
        <a:xfrm>
          <a:off x="2828925"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161925</xdr:rowOff>
    </xdr:from>
    <xdr:ext cx="762000" cy="257175"/>
    <xdr:sp macro="" textlink="">
      <xdr:nvSpPr>
        <xdr:cNvPr id="157" name="テキスト ボックス 156"/>
        <xdr:cNvSpPr txBox="1"/>
      </xdr:nvSpPr>
      <xdr:spPr>
        <a:xfrm>
          <a:off x="2505075"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114300</xdr:rowOff>
    </xdr:from>
    <xdr:to>
      <xdr:col>3</xdr:col>
      <xdr:colOff>333375</xdr:colOff>
      <xdr:row>62</xdr:row>
      <xdr:rowOff>47625</xdr:rowOff>
    </xdr:to>
    <xdr:sp macro="" textlink="">
      <xdr:nvSpPr>
        <xdr:cNvPr id="158" name="円/楕円 157"/>
        <xdr:cNvSpPr/>
      </xdr:nvSpPr>
      <xdr:spPr>
        <a:xfrm>
          <a:off x="2028825" y="1057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60</xdr:row>
      <xdr:rowOff>57150</xdr:rowOff>
    </xdr:from>
    <xdr:ext cx="762000" cy="257175"/>
    <xdr:sp macro="" textlink="">
      <xdr:nvSpPr>
        <xdr:cNvPr id="159" name="テキスト ボックス 158"/>
        <xdr:cNvSpPr txBox="1"/>
      </xdr:nvSpPr>
      <xdr:spPr>
        <a:xfrm>
          <a:off x="1781175"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9525</xdr:rowOff>
    </xdr:from>
    <xdr:to>
      <xdr:col>2</xdr:col>
      <xdr:colOff>123825</xdr:colOff>
      <xdr:row>62</xdr:row>
      <xdr:rowOff>114300</xdr:rowOff>
    </xdr:to>
    <xdr:sp macro="" textlink="">
      <xdr:nvSpPr>
        <xdr:cNvPr id="160" name="円/楕円 159"/>
        <xdr:cNvSpPr/>
      </xdr:nvSpPr>
      <xdr:spPr>
        <a:xfrm>
          <a:off x="1228725" y="1063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123825</xdr:rowOff>
    </xdr:from>
    <xdr:ext cx="762000" cy="257175"/>
    <xdr:sp macro="" textlink="">
      <xdr:nvSpPr>
        <xdr:cNvPr id="161" name="テキスト ボックス 160"/>
        <xdr:cNvSpPr txBox="1"/>
      </xdr:nvSpPr>
      <xdr:spPr>
        <a:xfrm>
          <a:off x="981075"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2" name="正方形/長方形 161"/>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3" name="テキスト ボックス 162"/>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4" name="テキスト ボックス 163"/>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[173,162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5" name="正方形/長方形 164"/>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6" name="正方形/長方形 165"/>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7" name="正方形/長方形 166"/>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8" name="正方形/長方形 167"/>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9" name="正方形/長方形 168"/>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70" name="正方形/長方形 169"/>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1" name="正方形/長方形 170"/>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2" name="正方形/長方形 171"/>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3" name="正方形/長方形 172"/>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4" name="テキスト ボックス 173"/>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指標の分母となる人口が対前年比で</a:t>
          </a:r>
          <a:r>
            <a:rPr kumimoji="1" lang="en-US" altLang="ja-JP" sz="1100">
              <a:solidFill>
                <a:sysClr val="windowText" lastClr="000000"/>
              </a:solidFill>
              <a:effectLst/>
              <a:latin typeface="+mn-lt"/>
              <a:ea typeface="+mn-ea"/>
              <a:cs typeface="+mn-cs"/>
            </a:rPr>
            <a:t>691</a:t>
          </a:r>
          <a:r>
            <a:rPr kumimoji="1" lang="ja-JP" altLang="ja-JP" sz="1100">
              <a:solidFill>
                <a:schemeClr val="dk1"/>
              </a:solidFill>
              <a:effectLst/>
              <a:latin typeface="+mn-lt"/>
              <a:ea typeface="+mn-ea"/>
              <a:cs typeface="+mn-cs"/>
            </a:rPr>
            <a:t>人の減となり、指標の改善には大幅な経費削減が最低条件である。人件費、物件費ともに類似団体と大きく乖離しており、引き続き人口減に見合う経費削減に努める必要がある。</a:t>
          </a:r>
          <a:endParaRPr lang="ja-JP" altLang="ja-JP" sz="1400">
            <a:effectLst/>
          </a:endParaRPr>
        </a:p>
      </xdr:txBody>
    </xdr:sp>
    <xdr:clientData/>
  </xdr:twoCellAnchor>
  <xdr:oneCellAnchor>
    <xdr:from>
      <xdr:col>1</xdr:col>
      <xdr:colOff>38100</xdr:colOff>
      <xdr:row>77</xdr:row>
      <xdr:rowOff>9525</xdr:rowOff>
    </xdr:from>
    <xdr:ext cx="352425" cy="228600"/>
    <xdr:sp macro="" textlink="">
      <xdr:nvSpPr>
        <xdr:cNvPr id="175" name="テキスト ボックス 174"/>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6" name="直線コネクタ 175"/>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7" name="テキスト ボックス 176"/>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8" name="直線コネクタ 177"/>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9" name="テキスト ボックス 178"/>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80" name="直線コネクタ 179"/>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81" name="テキスト ボックス 180"/>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82" name="直線コネクタ 181"/>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3" name="テキスト ボックス 182"/>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4" name="直線コネクタ 183"/>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5" name="テキスト ボックス 184"/>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6" name="直線コネクタ 185"/>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7" name="テキスト ボックス 186"/>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8" name="直線コネクタ 187"/>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9" name="テキスト ボックス 188"/>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90" name="直線コネクタ 189"/>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91"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9525</xdr:rowOff>
    </xdr:from>
    <xdr:to>
      <xdr:col>7</xdr:col>
      <xdr:colOff>152400</xdr:colOff>
      <xdr:row>89</xdr:row>
      <xdr:rowOff>171450</xdr:rowOff>
    </xdr:to>
    <xdr:cxnSp macro="">
      <xdr:nvCxnSpPr>
        <xdr:cNvPr id="192" name="直線コネクタ 191"/>
        <xdr:cNvCxnSpPr/>
      </xdr:nvCxnSpPr>
      <xdr:spPr>
        <a:xfrm flipV="1">
          <a:off x="4352925" y="13896975"/>
          <a:ext cx="0" cy="15335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142875</xdr:rowOff>
    </xdr:from>
    <xdr:ext cx="762000" cy="257175"/>
    <xdr:sp macro="" textlink="">
      <xdr:nvSpPr>
        <xdr:cNvPr id="193" name="人件費・物件費等の状況最小値テキスト"/>
        <xdr:cNvSpPr txBox="1"/>
      </xdr:nvSpPr>
      <xdr:spPr>
        <a:xfrm>
          <a:off x="4438650" y="1540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66675</xdr:colOff>
      <xdr:row>89</xdr:row>
      <xdr:rowOff>171450</xdr:rowOff>
    </xdr:from>
    <xdr:to>
      <xdr:col>7</xdr:col>
      <xdr:colOff>238125</xdr:colOff>
      <xdr:row>89</xdr:row>
      <xdr:rowOff>171450</xdr:rowOff>
    </xdr:to>
    <xdr:cxnSp macro="">
      <xdr:nvCxnSpPr>
        <xdr:cNvPr id="194" name="直線コネクタ 193"/>
        <xdr:cNvCxnSpPr/>
      </xdr:nvCxnSpPr>
      <xdr:spPr>
        <a:xfrm>
          <a:off x="4267200" y="15430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95250</xdr:rowOff>
    </xdr:from>
    <xdr:ext cx="762000" cy="257175"/>
    <xdr:sp macro="" textlink="">
      <xdr:nvSpPr>
        <xdr:cNvPr id="195" name="人件費・物件費等の状況最大値テキスト"/>
        <xdr:cNvSpPr txBox="1"/>
      </xdr:nvSpPr>
      <xdr:spPr>
        <a:xfrm>
          <a:off x="4438650"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66675</xdr:colOff>
      <xdr:row>81</xdr:row>
      <xdr:rowOff>9525</xdr:rowOff>
    </xdr:from>
    <xdr:to>
      <xdr:col>7</xdr:col>
      <xdr:colOff>238125</xdr:colOff>
      <xdr:row>81</xdr:row>
      <xdr:rowOff>9525</xdr:rowOff>
    </xdr:to>
    <xdr:cxnSp macro="">
      <xdr:nvCxnSpPr>
        <xdr:cNvPr id="196" name="直線コネクタ 195"/>
        <xdr:cNvCxnSpPr/>
      </xdr:nvCxnSpPr>
      <xdr:spPr>
        <a:xfrm>
          <a:off x="4267200" y="1389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142875</xdr:rowOff>
    </xdr:from>
    <xdr:to>
      <xdr:col>7</xdr:col>
      <xdr:colOff>152400</xdr:colOff>
      <xdr:row>81</xdr:row>
      <xdr:rowOff>152400</xdr:rowOff>
    </xdr:to>
    <xdr:cxnSp macro="">
      <xdr:nvCxnSpPr>
        <xdr:cNvPr id="197" name="直線コネクタ 196"/>
        <xdr:cNvCxnSpPr/>
      </xdr:nvCxnSpPr>
      <xdr:spPr>
        <a:xfrm>
          <a:off x="3600450" y="140303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47625</xdr:rowOff>
    </xdr:from>
    <xdr:ext cx="762000" cy="257175"/>
    <xdr:sp macro="" textlink="">
      <xdr:nvSpPr>
        <xdr:cNvPr id="198" name="人件費・物件費等の状況平均値テキスト"/>
        <xdr:cNvSpPr txBox="1"/>
      </xdr:nvSpPr>
      <xdr:spPr>
        <a:xfrm>
          <a:off x="4438650" y="1376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28575</xdr:rowOff>
    </xdr:from>
    <xdr:to>
      <xdr:col>7</xdr:col>
      <xdr:colOff>200025</xdr:colOff>
      <xdr:row>81</xdr:row>
      <xdr:rowOff>133350</xdr:rowOff>
    </xdr:to>
    <xdr:sp macro="" textlink="">
      <xdr:nvSpPr>
        <xdr:cNvPr id="199" name="フローチャート : 判断 198"/>
        <xdr:cNvSpPr/>
      </xdr:nvSpPr>
      <xdr:spPr>
        <a:xfrm>
          <a:off x="4305300" y="1391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142875</xdr:rowOff>
    </xdr:from>
    <xdr:to>
      <xdr:col>6</xdr:col>
      <xdr:colOff>0</xdr:colOff>
      <xdr:row>81</xdr:row>
      <xdr:rowOff>142875</xdr:rowOff>
    </xdr:to>
    <xdr:cxnSp macro="">
      <xdr:nvCxnSpPr>
        <xdr:cNvPr id="200" name="直線コネクタ 199"/>
        <xdr:cNvCxnSpPr/>
      </xdr:nvCxnSpPr>
      <xdr:spPr>
        <a:xfrm>
          <a:off x="2886075" y="140303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9525</xdr:rowOff>
    </xdr:from>
    <xdr:to>
      <xdr:col>6</xdr:col>
      <xdr:colOff>47625</xdr:colOff>
      <xdr:row>81</xdr:row>
      <xdr:rowOff>114300</xdr:rowOff>
    </xdr:to>
    <xdr:sp macro="" textlink="">
      <xdr:nvSpPr>
        <xdr:cNvPr id="201" name="フローチャート : 判断 200"/>
        <xdr:cNvSpPr/>
      </xdr:nvSpPr>
      <xdr:spPr>
        <a:xfrm>
          <a:off x="3600450" y="138969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123825</xdr:rowOff>
    </xdr:from>
    <xdr:ext cx="733425" cy="257175"/>
    <xdr:sp macro="" textlink="">
      <xdr:nvSpPr>
        <xdr:cNvPr id="202" name="テキスト ボックス 201"/>
        <xdr:cNvSpPr txBox="1"/>
      </xdr:nvSpPr>
      <xdr:spPr>
        <a:xfrm>
          <a:off x="3305175" y="1366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123825</xdr:rowOff>
    </xdr:from>
    <xdr:to>
      <xdr:col>4</xdr:col>
      <xdr:colOff>485775</xdr:colOff>
      <xdr:row>81</xdr:row>
      <xdr:rowOff>142875</xdr:rowOff>
    </xdr:to>
    <xdr:cxnSp macro="">
      <xdr:nvCxnSpPr>
        <xdr:cNvPr id="203" name="直線コネクタ 202"/>
        <xdr:cNvCxnSpPr/>
      </xdr:nvCxnSpPr>
      <xdr:spPr>
        <a:xfrm>
          <a:off x="2076450" y="140112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9525</xdr:rowOff>
    </xdr:from>
    <xdr:to>
      <xdr:col>4</xdr:col>
      <xdr:colOff>533400</xdr:colOff>
      <xdr:row>81</xdr:row>
      <xdr:rowOff>114300</xdr:rowOff>
    </xdr:to>
    <xdr:sp macro="" textlink="">
      <xdr:nvSpPr>
        <xdr:cNvPr id="204" name="フローチャート : 判断 203"/>
        <xdr:cNvSpPr/>
      </xdr:nvSpPr>
      <xdr:spPr>
        <a:xfrm>
          <a:off x="28289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123825</xdr:rowOff>
    </xdr:from>
    <xdr:ext cx="762000" cy="257175"/>
    <xdr:sp macro="" textlink="">
      <xdr:nvSpPr>
        <xdr:cNvPr id="205" name="テキスト ボックス 204"/>
        <xdr:cNvSpPr txBox="1"/>
      </xdr:nvSpPr>
      <xdr:spPr>
        <a:xfrm>
          <a:off x="2505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123825</xdr:rowOff>
    </xdr:from>
    <xdr:to>
      <xdr:col>3</xdr:col>
      <xdr:colOff>276225</xdr:colOff>
      <xdr:row>81</xdr:row>
      <xdr:rowOff>123825</xdr:rowOff>
    </xdr:to>
    <xdr:cxnSp macro="">
      <xdr:nvCxnSpPr>
        <xdr:cNvPr id="206" name="直線コネクタ 205"/>
        <xdr:cNvCxnSpPr/>
      </xdr:nvCxnSpPr>
      <xdr:spPr>
        <a:xfrm flipV="1">
          <a:off x="1276350" y="140112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9525</xdr:rowOff>
    </xdr:from>
    <xdr:to>
      <xdr:col>3</xdr:col>
      <xdr:colOff>333375</xdr:colOff>
      <xdr:row>81</xdr:row>
      <xdr:rowOff>114300</xdr:rowOff>
    </xdr:to>
    <xdr:sp macro="" textlink="">
      <xdr:nvSpPr>
        <xdr:cNvPr id="207" name="フローチャート : 判断 206"/>
        <xdr:cNvSpPr/>
      </xdr:nvSpPr>
      <xdr:spPr>
        <a:xfrm>
          <a:off x="20288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123825</xdr:rowOff>
    </xdr:from>
    <xdr:ext cx="762000" cy="257175"/>
    <xdr:sp macro="" textlink="">
      <xdr:nvSpPr>
        <xdr:cNvPr id="208" name="テキスト ボックス 207"/>
        <xdr:cNvSpPr txBox="1"/>
      </xdr:nvSpPr>
      <xdr:spPr>
        <a:xfrm>
          <a:off x="17811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xdr:rowOff>
    </xdr:from>
    <xdr:to>
      <xdr:col>2</xdr:col>
      <xdr:colOff>123825</xdr:colOff>
      <xdr:row>81</xdr:row>
      <xdr:rowOff>114300</xdr:rowOff>
    </xdr:to>
    <xdr:sp macro="" textlink="">
      <xdr:nvSpPr>
        <xdr:cNvPr id="209" name="フローチャート : 判断 208"/>
        <xdr:cNvSpPr/>
      </xdr:nvSpPr>
      <xdr:spPr>
        <a:xfrm>
          <a:off x="1228725" y="1389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123825</xdr:rowOff>
    </xdr:from>
    <xdr:ext cx="762000" cy="257175"/>
    <xdr:sp macro="" textlink="">
      <xdr:nvSpPr>
        <xdr:cNvPr id="210" name="テキスト ボックス 209"/>
        <xdr:cNvSpPr txBox="1"/>
      </xdr:nvSpPr>
      <xdr:spPr>
        <a:xfrm>
          <a:off x="981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1" name="テキスト ボックス 210"/>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2" name="テキスト ボックス 211"/>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3" name="テキスト ボックス 212"/>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4" name="テキスト ボックス 213"/>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5" name="テキスト ボックス 214"/>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81</xdr:row>
      <xdr:rowOff>104775</xdr:rowOff>
    </xdr:from>
    <xdr:to>
      <xdr:col>7</xdr:col>
      <xdr:colOff>200025</xdr:colOff>
      <xdr:row>82</xdr:row>
      <xdr:rowOff>38100</xdr:rowOff>
    </xdr:to>
    <xdr:sp macro="" textlink="">
      <xdr:nvSpPr>
        <xdr:cNvPr id="216" name="円/楕円 215"/>
        <xdr:cNvSpPr/>
      </xdr:nvSpPr>
      <xdr:spPr>
        <a:xfrm>
          <a:off x="4305300" y="13992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76200</xdr:rowOff>
    </xdr:from>
    <xdr:ext cx="762000" cy="257175"/>
    <xdr:sp macro="" textlink="">
      <xdr:nvSpPr>
        <xdr:cNvPr id="217" name="人件費・物件費等の状況該当値テキスト"/>
        <xdr:cNvSpPr txBox="1"/>
      </xdr:nvSpPr>
      <xdr:spPr>
        <a:xfrm>
          <a:off x="4438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173,162</a:t>
          </a:r>
          <a:endParaRPr kumimoji="1" lang="ja-JP" altLang="en-US" sz="1000" b="1">
            <a:solidFill>
              <a:srgbClr val="FF0000"/>
            </a:solidFill>
            <a:latin typeface="ＭＳ Ｐゴシック"/>
          </a:endParaRPr>
        </a:p>
      </xdr:txBody>
    </xdr:sp>
    <xdr:clientData/>
  </xdr:oneCellAnchor>
  <xdr:twoCellAnchor>
    <xdr:from>
      <xdr:col>5</xdr:col>
      <xdr:colOff>600075</xdr:colOff>
      <xdr:row>81</xdr:row>
      <xdr:rowOff>95250</xdr:rowOff>
    </xdr:from>
    <xdr:to>
      <xdr:col>6</xdr:col>
      <xdr:colOff>47625</xdr:colOff>
      <xdr:row>82</xdr:row>
      <xdr:rowOff>28575</xdr:rowOff>
    </xdr:to>
    <xdr:sp macro="" textlink="">
      <xdr:nvSpPr>
        <xdr:cNvPr id="218" name="円/楕円 217"/>
        <xdr:cNvSpPr/>
      </xdr:nvSpPr>
      <xdr:spPr>
        <a:xfrm>
          <a:off x="3600450" y="139827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9525</xdr:rowOff>
    </xdr:from>
    <xdr:ext cx="733425" cy="257175"/>
    <xdr:sp macro="" textlink="">
      <xdr:nvSpPr>
        <xdr:cNvPr id="219" name="テキスト ボックス 218"/>
        <xdr:cNvSpPr txBox="1"/>
      </xdr:nvSpPr>
      <xdr:spPr>
        <a:xfrm>
          <a:off x="3305175" y="1406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167,731</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85725</xdr:rowOff>
    </xdr:from>
    <xdr:to>
      <xdr:col>4</xdr:col>
      <xdr:colOff>533400</xdr:colOff>
      <xdr:row>82</xdr:row>
      <xdr:rowOff>19050</xdr:rowOff>
    </xdr:to>
    <xdr:sp macro="" textlink="">
      <xdr:nvSpPr>
        <xdr:cNvPr id="220" name="円/楕円 219"/>
        <xdr:cNvSpPr/>
      </xdr:nvSpPr>
      <xdr:spPr>
        <a:xfrm>
          <a:off x="2828925" y="1397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0</xdr:rowOff>
    </xdr:from>
    <xdr:ext cx="762000" cy="257175"/>
    <xdr:sp macro="" textlink="">
      <xdr:nvSpPr>
        <xdr:cNvPr id="221" name="テキスト ボックス 220"/>
        <xdr:cNvSpPr txBox="1"/>
      </xdr:nvSpPr>
      <xdr:spPr>
        <a:xfrm>
          <a:off x="25050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76200</xdr:rowOff>
    </xdr:from>
    <xdr:to>
      <xdr:col>3</xdr:col>
      <xdr:colOff>333375</xdr:colOff>
      <xdr:row>82</xdr:row>
      <xdr:rowOff>0</xdr:rowOff>
    </xdr:to>
    <xdr:sp macro="" textlink="">
      <xdr:nvSpPr>
        <xdr:cNvPr id="222" name="円/楕円 221"/>
        <xdr:cNvSpPr/>
      </xdr:nvSpPr>
      <xdr:spPr>
        <a:xfrm>
          <a:off x="2028825" y="1396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161925</xdr:rowOff>
    </xdr:from>
    <xdr:ext cx="762000" cy="257175"/>
    <xdr:sp macro="" textlink="">
      <xdr:nvSpPr>
        <xdr:cNvPr id="223" name="テキスト ボックス 222"/>
        <xdr:cNvSpPr txBox="1"/>
      </xdr:nvSpPr>
      <xdr:spPr>
        <a:xfrm>
          <a:off x="17811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154,863</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76200</xdr:rowOff>
    </xdr:from>
    <xdr:to>
      <xdr:col>2</xdr:col>
      <xdr:colOff>123825</xdr:colOff>
      <xdr:row>82</xdr:row>
      <xdr:rowOff>9525</xdr:rowOff>
    </xdr:to>
    <xdr:sp macro="" textlink="">
      <xdr:nvSpPr>
        <xdr:cNvPr id="224" name="円/楕円 223"/>
        <xdr:cNvSpPr/>
      </xdr:nvSpPr>
      <xdr:spPr>
        <a:xfrm>
          <a:off x="1228725" y="1396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161925</xdr:rowOff>
    </xdr:from>
    <xdr:ext cx="762000" cy="257175"/>
    <xdr:sp macro="" textlink="">
      <xdr:nvSpPr>
        <xdr:cNvPr id="225" name="テキスト ボックス 224"/>
        <xdr:cNvSpPr txBox="1"/>
      </xdr:nvSpPr>
      <xdr:spPr>
        <a:xfrm>
          <a:off x="9810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158,238</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6" name="正方形/長方形 225"/>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7" name="テキスト ボックス 226"/>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8" name="テキスト ボックス 227"/>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9" name="正方形/長方形 228"/>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30" name="正方形/長方形 229"/>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1" name="正方形/長方形 230"/>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2" name="正方形/長方形 231"/>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3" name="正方形/長方形 232"/>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4" name="正方形/長方形 233"/>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5" name="正方形/長方形 234"/>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6" name="正方形/長方形 235"/>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7" name="正方形/長方形 236"/>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8" name="テキスト ボックス 237"/>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市町村合併以降、さまざまな給与適正化に向けた取り組みを行い、国との比較で</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ポイント低い指数で推移してきた。国の給与改定特例法による削減措置が終了したため、改定前の平成２２年（</a:t>
          </a:r>
          <a:r>
            <a:rPr kumimoji="1" lang="en-US" altLang="ja-JP" sz="1100">
              <a:solidFill>
                <a:sysClr val="windowText" lastClr="000000"/>
              </a:solidFill>
              <a:effectLst/>
              <a:latin typeface="+mn-lt"/>
              <a:ea typeface="+mn-ea"/>
              <a:cs typeface="+mn-cs"/>
            </a:rPr>
            <a:t>94.5%)</a:t>
          </a:r>
          <a:r>
            <a:rPr kumimoji="1" lang="ja-JP" altLang="ja-JP" sz="1100">
              <a:solidFill>
                <a:sysClr val="windowText" lastClr="000000"/>
              </a:solidFill>
              <a:effectLst/>
              <a:latin typeface="+mn-lt"/>
              <a:ea typeface="+mn-ea"/>
              <a:cs typeface="+mn-cs"/>
            </a:rPr>
            <a:t>と比較すると</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ポイント改善されている。</a:t>
          </a:r>
          <a:r>
            <a:rPr kumimoji="1" lang="ja-JP" altLang="en-US" sz="1100">
              <a:solidFill>
                <a:sysClr val="windowText" lastClr="000000"/>
              </a:solidFill>
              <a:effectLst/>
              <a:latin typeface="+mn-lt"/>
              <a:ea typeface="+mn-ea"/>
              <a:cs typeface="+mn-cs"/>
            </a:rPr>
            <a:t>昨年度からは階層変動により０．７ポイント減少している。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総人件費については人口規模で比較すると高い水準にあるため、更なる人件費の抑制に努める必要がある。</a:t>
          </a:r>
          <a:endParaRPr lang="ja-JP" altLang="ja-JP" sz="1400">
            <a:solidFill>
              <a:sysClr val="windowText" lastClr="000000"/>
            </a:solidFill>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9" name="直線コネクタ 238"/>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40" name="テキスト ボックス 239"/>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41" name="直線コネクタ 240"/>
        <xdr:cNvCxnSpPr/>
      </xdr:nvCxnSpPr>
      <xdr:spPr>
        <a:xfrm>
          <a:off x="11287125" y="1546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42" name="テキスト ボックス 241"/>
        <xdr:cNvSpPr txBox="1"/>
      </xdr:nvSpPr>
      <xdr:spPr>
        <a:xfrm>
          <a:off x="1061085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3" name="直線コネクタ 242"/>
        <xdr:cNvCxnSpPr/>
      </xdr:nvCxnSpPr>
      <xdr:spPr>
        <a:xfrm>
          <a:off x="11287125" y="1512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4" name="テキスト ボックス 243"/>
        <xdr:cNvSpPr txBox="1"/>
      </xdr:nvSpPr>
      <xdr:spPr>
        <a:xfrm>
          <a:off x="1061085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5" name="直線コネクタ 244"/>
        <xdr:cNvCxnSpPr/>
      </xdr:nvCxnSpPr>
      <xdr:spPr>
        <a:xfrm>
          <a:off x="11287125" y="1477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6" name="テキスト ボックス 245"/>
        <xdr:cNvSpPr txBox="1"/>
      </xdr:nvSpPr>
      <xdr:spPr>
        <a:xfrm>
          <a:off x="1061085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7" name="直線コネクタ 246"/>
        <xdr:cNvCxnSpPr/>
      </xdr:nvCxnSpPr>
      <xdr:spPr>
        <a:xfrm>
          <a:off x="11287125" y="1443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8" name="テキスト ボックス 247"/>
        <xdr:cNvSpPr txBox="1"/>
      </xdr:nvSpPr>
      <xdr:spPr>
        <a:xfrm>
          <a:off x="1061085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9" name="直線コネクタ 248"/>
        <xdr:cNvCxnSpPr/>
      </xdr:nvCxnSpPr>
      <xdr:spPr>
        <a:xfrm>
          <a:off x="11287125" y="1408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50" name="テキスト ボックス 249"/>
        <xdr:cNvSpPr txBox="1"/>
      </xdr:nvSpPr>
      <xdr:spPr>
        <a:xfrm>
          <a:off x="106108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51" name="直線コネクタ 250"/>
        <xdr:cNvCxnSpPr/>
      </xdr:nvCxnSpPr>
      <xdr:spPr>
        <a:xfrm>
          <a:off x="11287125" y="1374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52" name="テキスト ボックス 251"/>
        <xdr:cNvSpPr txBox="1"/>
      </xdr:nvSpPr>
      <xdr:spPr>
        <a:xfrm>
          <a:off x="1061085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3" name="直線コネクタ 252"/>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4" name="テキスト ボックス 253"/>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5"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152400</xdr:rowOff>
    </xdr:from>
    <xdr:to>
      <xdr:col>24</xdr:col>
      <xdr:colOff>561975</xdr:colOff>
      <xdr:row>86</xdr:row>
      <xdr:rowOff>66675</xdr:rowOff>
    </xdr:to>
    <xdr:cxnSp macro="">
      <xdr:nvCxnSpPr>
        <xdr:cNvPr id="256" name="直線コネクタ 255"/>
        <xdr:cNvCxnSpPr/>
      </xdr:nvCxnSpPr>
      <xdr:spPr>
        <a:xfrm flipV="1">
          <a:off x="14963775" y="13868400"/>
          <a:ext cx="0" cy="942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86</xdr:row>
      <xdr:rowOff>38100</xdr:rowOff>
    </xdr:from>
    <xdr:ext cx="752475" cy="257175"/>
    <xdr:sp macro="" textlink="">
      <xdr:nvSpPr>
        <xdr:cNvPr id="257" name="給与水準   （国との比較）最小値テキスト"/>
        <xdr:cNvSpPr txBox="1"/>
      </xdr:nvSpPr>
      <xdr:spPr>
        <a:xfrm>
          <a:off x="15001875" y="14782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86</xdr:row>
      <xdr:rowOff>66675</xdr:rowOff>
    </xdr:from>
    <xdr:to>
      <xdr:col>24</xdr:col>
      <xdr:colOff>600075</xdr:colOff>
      <xdr:row>86</xdr:row>
      <xdr:rowOff>66675</xdr:rowOff>
    </xdr:to>
    <xdr:cxnSp macro="">
      <xdr:nvCxnSpPr>
        <xdr:cNvPr id="258" name="直線コネクタ 257"/>
        <xdr:cNvCxnSpPr/>
      </xdr:nvCxnSpPr>
      <xdr:spPr>
        <a:xfrm>
          <a:off x="14868525" y="148113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66675</xdr:rowOff>
    </xdr:from>
    <xdr:ext cx="752475" cy="257175"/>
    <xdr:sp macro="" textlink="">
      <xdr:nvSpPr>
        <xdr:cNvPr id="259" name="給与水準   （国との比較）最大値テキスト"/>
        <xdr:cNvSpPr txBox="1"/>
      </xdr:nvSpPr>
      <xdr:spPr>
        <a:xfrm>
          <a:off x="15001875" y="1361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466725</xdr:colOff>
      <xdr:row>80</xdr:row>
      <xdr:rowOff>152400</xdr:rowOff>
    </xdr:from>
    <xdr:to>
      <xdr:col>24</xdr:col>
      <xdr:colOff>600075</xdr:colOff>
      <xdr:row>80</xdr:row>
      <xdr:rowOff>152400</xdr:rowOff>
    </xdr:to>
    <xdr:cxnSp macro="">
      <xdr:nvCxnSpPr>
        <xdr:cNvPr id="260" name="直線コネクタ 259"/>
        <xdr:cNvCxnSpPr/>
      </xdr:nvCxnSpPr>
      <xdr:spPr>
        <a:xfrm>
          <a:off x="14868525" y="138684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82</xdr:row>
      <xdr:rowOff>171450</xdr:rowOff>
    </xdr:from>
    <xdr:to>
      <xdr:col>24</xdr:col>
      <xdr:colOff>561975</xdr:colOff>
      <xdr:row>83</xdr:row>
      <xdr:rowOff>76200</xdr:rowOff>
    </xdr:to>
    <xdr:cxnSp macro="">
      <xdr:nvCxnSpPr>
        <xdr:cNvPr id="261" name="直線コネクタ 260"/>
        <xdr:cNvCxnSpPr/>
      </xdr:nvCxnSpPr>
      <xdr:spPr>
        <a:xfrm flipV="1">
          <a:off x="14211300" y="1423035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83</xdr:row>
      <xdr:rowOff>57150</xdr:rowOff>
    </xdr:from>
    <xdr:ext cx="752475" cy="257175"/>
    <xdr:sp macro="" textlink="">
      <xdr:nvSpPr>
        <xdr:cNvPr id="262" name="給与水準   （国との比較）平均値テキスト"/>
        <xdr:cNvSpPr txBox="1"/>
      </xdr:nvSpPr>
      <xdr:spPr>
        <a:xfrm>
          <a:off x="15001875" y="14287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600075</xdr:colOff>
      <xdr:row>84</xdr:row>
      <xdr:rowOff>9525</xdr:rowOff>
    </xdr:to>
    <xdr:sp macro="" textlink="">
      <xdr:nvSpPr>
        <xdr:cNvPr id="263" name="フローチャート : 判断 262"/>
        <xdr:cNvSpPr/>
      </xdr:nvSpPr>
      <xdr:spPr>
        <a:xfrm>
          <a:off x="14906625" y="14316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82</xdr:row>
      <xdr:rowOff>142875</xdr:rowOff>
    </xdr:from>
    <xdr:to>
      <xdr:col>23</xdr:col>
      <xdr:colOff>409575</xdr:colOff>
      <xdr:row>83</xdr:row>
      <xdr:rowOff>76200</xdr:rowOff>
    </xdr:to>
    <xdr:cxnSp macro="">
      <xdr:nvCxnSpPr>
        <xdr:cNvPr id="264" name="直線コネクタ 263"/>
        <xdr:cNvCxnSpPr/>
      </xdr:nvCxnSpPr>
      <xdr:spPr>
        <a:xfrm>
          <a:off x="13401675" y="1420177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85725</xdr:rowOff>
    </xdr:from>
    <xdr:to>
      <xdr:col>23</xdr:col>
      <xdr:colOff>457200</xdr:colOff>
      <xdr:row>84</xdr:row>
      <xdr:rowOff>9525</xdr:rowOff>
    </xdr:to>
    <xdr:sp macro="" textlink="">
      <xdr:nvSpPr>
        <xdr:cNvPr id="265" name="フローチャート : 判断 264"/>
        <xdr:cNvSpPr/>
      </xdr:nvSpPr>
      <xdr:spPr>
        <a:xfrm>
          <a:off x="14154150"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171450</xdr:rowOff>
    </xdr:from>
    <xdr:ext cx="733425" cy="257175"/>
    <xdr:sp macro="" textlink="">
      <xdr:nvSpPr>
        <xdr:cNvPr id="266" name="テキスト ボックス 265"/>
        <xdr:cNvSpPr txBox="1"/>
      </xdr:nvSpPr>
      <xdr:spPr>
        <a:xfrm>
          <a:off x="13830300" y="1440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85725</xdr:rowOff>
    </xdr:from>
    <xdr:to>
      <xdr:col>22</xdr:col>
      <xdr:colOff>200025</xdr:colOff>
      <xdr:row>82</xdr:row>
      <xdr:rowOff>142875</xdr:rowOff>
    </xdr:to>
    <xdr:cxnSp macro="">
      <xdr:nvCxnSpPr>
        <xdr:cNvPr id="267" name="直線コネクタ 266"/>
        <xdr:cNvCxnSpPr/>
      </xdr:nvCxnSpPr>
      <xdr:spPr>
        <a:xfrm>
          <a:off x="12601575" y="141446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8" name="フローチャート : 判断 267"/>
        <xdr:cNvSpPr/>
      </xdr:nvSpPr>
      <xdr:spPr>
        <a:xfrm>
          <a:off x="1335405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133350</xdr:rowOff>
    </xdr:from>
    <xdr:ext cx="762000" cy="257175"/>
    <xdr:sp macro="" textlink="">
      <xdr:nvSpPr>
        <xdr:cNvPr id="269" name="テキスト ボックス 268"/>
        <xdr:cNvSpPr txBox="1"/>
      </xdr:nvSpPr>
      <xdr:spPr>
        <a:xfrm>
          <a:off x="13106400" y="1436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82</xdr:row>
      <xdr:rowOff>85725</xdr:rowOff>
    </xdr:from>
    <xdr:to>
      <xdr:col>21</xdr:col>
      <xdr:colOff>0</xdr:colOff>
      <xdr:row>87</xdr:row>
      <xdr:rowOff>66675</xdr:rowOff>
    </xdr:to>
    <xdr:cxnSp macro="">
      <xdr:nvCxnSpPr>
        <xdr:cNvPr id="270" name="直線コネクタ 269"/>
        <xdr:cNvCxnSpPr/>
      </xdr:nvCxnSpPr>
      <xdr:spPr>
        <a:xfrm flipV="1">
          <a:off x="11887200" y="14144625"/>
          <a:ext cx="714375" cy="838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47625</xdr:rowOff>
    </xdr:from>
    <xdr:to>
      <xdr:col>21</xdr:col>
      <xdr:colOff>47625</xdr:colOff>
      <xdr:row>83</xdr:row>
      <xdr:rowOff>152400</xdr:rowOff>
    </xdr:to>
    <xdr:sp macro="" textlink="">
      <xdr:nvSpPr>
        <xdr:cNvPr id="271" name="フローチャート : 判断 270"/>
        <xdr:cNvSpPr/>
      </xdr:nvSpPr>
      <xdr:spPr>
        <a:xfrm>
          <a:off x="12601575" y="142779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133350</xdr:rowOff>
    </xdr:from>
    <xdr:ext cx="762000" cy="257175"/>
    <xdr:sp macro="" textlink="">
      <xdr:nvSpPr>
        <xdr:cNvPr id="272" name="テキスト ボックス 271"/>
        <xdr:cNvSpPr txBox="1"/>
      </xdr:nvSpPr>
      <xdr:spPr>
        <a:xfrm>
          <a:off x="12306300" y="1436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3" name="フローチャート : 判断 272"/>
        <xdr:cNvSpPr/>
      </xdr:nvSpPr>
      <xdr:spPr>
        <a:xfrm>
          <a:off x="11830050"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9525</xdr:rowOff>
    </xdr:from>
    <xdr:ext cx="762000" cy="257175"/>
    <xdr:sp macro="" textlink="">
      <xdr:nvSpPr>
        <xdr:cNvPr id="274" name="テキスト ボックス 273"/>
        <xdr:cNvSpPr txBox="1"/>
      </xdr:nvSpPr>
      <xdr:spPr>
        <a:xfrm>
          <a:off x="1150620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5" name="テキスト ボックス 274"/>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6" name="テキスト ボックス 275"/>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7" name="テキスト ボックス 276"/>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8" name="テキスト ボックス 277"/>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9" name="テキスト ボックス 278"/>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82</xdr:row>
      <xdr:rowOff>114300</xdr:rowOff>
    </xdr:from>
    <xdr:to>
      <xdr:col>24</xdr:col>
      <xdr:colOff>600075</xdr:colOff>
      <xdr:row>83</xdr:row>
      <xdr:rowOff>47625</xdr:rowOff>
    </xdr:to>
    <xdr:sp macro="" textlink="">
      <xdr:nvSpPr>
        <xdr:cNvPr id="280" name="円/楕円 279"/>
        <xdr:cNvSpPr/>
      </xdr:nvSpPr>
      <xdr:spPr>
        <a:xfrm>
          <a:off x="14906625" y="14173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81</xdr:row>
      <xdr:rowOff>133350</xdr:rowOff>
    </xdr:from>
    <xdr:ext cx="752475" cy="257175"/>
    <xdr:sp macro="" textlink="">
      <xdr:nvSpPr>
        <xdr:cNvPr id="281" name="給与水準   （国との比較）該当値テキスト"/>
        <xdr:cNvSpPr txBox="1"/>
      </xdr:nvSpPr>
      <xdr:spPr>
        <a:xfrm>
          <a:off x="15001875" y="14020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28575</xdr:rowOff>
    </xdr:from>
    <xdr:to>
      <xdr:col>23</xdr:col>
      <xdr:colOff>457200</xdr:colOff>
      <xdr:row>83</xdr:row>
      <xdr:rowOff>123825</xdr:rowOff>
    </xdr:to>
    <xdr:sp macro="" textlink="">
      <xdr:nvSpPr>
        <xdr:cNvPr id="282" name="円/楕円 281"/>
        <xdr:cNvSpPr/>
      </xdr:nvSpPr>
      <xdr:spPr>
        <a:xfrm>
          <a:off x="14154150" y="1425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133350</xdr:rowOff>
    </xdr:from>
    <xdr:ext cx="733425" cy="257175"/>
    <xdr:sp macro="" textlink="">
      <xdr:nvSpPr>
        <xdr:cNvPr id="283" name="テキスト ボックス 282"/>
        <xdr:cNvSpPr txBox="1"/>
      </xdr:nvSpPr>
      <xdr:spPr>
        <a:xfrm>
          <a:off x="13830300" y="1402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95250</xdr:rowOff>
    </xdr:from>
    <xdr:to>
      <xdr:col>22</xdr:col>
      <xdr:colOff>257175</xdr:colOff>
      <xdr:row>83</xdr:row>
      <xdr:rowOff>19050</xdr:rowOff>
    </xdr:to>
    <xdr:sp macro="" textlink="">
      <xdr:nvSpPr>
        <xdr:cNvPr id="284" name="円/楕円 283"/>
        <xdr:cNvSpPr/>
      </xdr:nvSpPr>
      <xdr:spPr>
        <a:xfrm>
          <a:off x="13354050" y="14154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38100</xdr:rowOff>
    </xdr:from>
    <xdr:ext cx="762000" cy="257175"/>
    <xdr:sp macro="" textlink="">
      <xdr:nvSpPr>
        <xdr:cNvPr id="285" name="テキスト ボックス 284"/>
        <xdr:cNvSpPr txBox="1"/>
      </xdr:nvSpPr>
      <xdr:spPr>
        <a:xfrm>
          <a:off x="13106400"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600075</xdr:colOff>
      <xdr:row>82</xdr:row>
      <xdr:rowOff>38100</xdr:rowOff>
    </xdr:from>
    <xdr:to>
      <xdr:col>21</xdr:col>
      <xdr:colOff>47625</xdr:colOff>
      <xdr:row>82</xdr:row>
      <xdr:rowOff>133350</xdr:rowOff>
    </xdr:to>
    <xdr:sp macro="" textlink="">
      <xdr:nvSpPr>
        <xdr:cNvPr id="286" name="円/楕円 285"/>
        <xdr:cNvSpPr/>
      </xdr:nvSpPr>
      <xdr:spPr>
        <a:xfrm>
          <a:off x="12601575" y="140970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142875</xdr:rowOff>
    </xdr:from>
    <xdr:ext cx="762000" cy="257175"/>
    <xdr:sp macro="" textlink="">
      <xdr:nvSpPr>
        <xdr:cNvPr id="287" name="テキスト ボックス 286"/>
        <xdr:cNvSpPr txBox="1"/>
      </xdr:nvSpPr>
      <xdr:spPr>
        <a:xfrm>
          <a:off x="12306300" y="1385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19050</xdr:rowOff>
    </xdr:from>
    <xdr:to>
      <xdr:col>19</xdr:col>
      <xdr:colOff>533400</xdr:colOff>
      <xdr:row>87</xdr:row>
      <xdr:rowOff>114300</xdr:rowOff>
    </xdr:to>
    <xdr:sp macro="" textlink="">
      <xdr:nvSpPr>
        <xdr:cNvPr id="288" name="円/楕円 287"/>
        <xdr:cNvSpPr/>
      </xdr:nvSpPr>
      <xdr:spPr>
        <a:xfrm>
          <a:off x="11830050" y="1493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133350</xdr:rowOff>
    </xdr:from>
    <xdr:ext cx="762000" cy="257175"/>
    <xdr:sp macro="" textlink="">
      <xdr:nvSpPr>
        <xdr:cNvPr id="289" name="テキスト ボックス 288"/>
        <xdr:cNvSpPr txBox="1"/>
      </xdr:nvSpPr>
      <xdr:spPr>
        <a:xfrm>
          <a:off x="1150620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90" name="正方形/長方形 289"/>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91" name="テキスト ボックス 290"/>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92" name="テキスト ボックス 291"/>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3" name="正方形/長方形 292"/>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4" name="正方形/長方形 293"/>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5" name="正方形/長方形 294"/>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6" name="正方形/長方形 295"/>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7" name="正方形/長方形 296"/>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8" name="正方形/長方形 297"/>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9" name="正方形/長方形 298"/>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0" name="正方形/長方形 299"/>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301" name="正方形/長方形 300"/>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302" name="テキスト ボックス 301"/>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職員数は計画的に削減しているものの、平成２５年度以降はほぼ横ばいの状況であることや、人口の減少が進んでいることから指標の改善まで至っていない状況である。</a:t>
          </a:r>
          <a:endParaRPr lang="ja-JP" altLang="ja-JP" sz="1400">
            <a:effectLst/>
          </a:endParaRPr>
        </a:p>
        <a:p>
          <a:pPr rtl="0"/>
          <a:r>
            <a:rPr lang="ja-JP" altLang="ja-JP" sz="1100" b="0" i="0" baseline="0">
              <a:solidFill>
                <a:schemeClr val="dk1"/>
              </a:solidFill>
              <a:effectLst/>
              <a:latin typeface="+mn-lt"/>
              <a:ea typeface="+mn-ea"/>
              <a:cs typeface="+mn-cs"/>
            </a:rPr>
            <a:t>　今後も、平成２８年３月に策定した</a:t>
          </a:r>
          <a:r>
            <a:rPr lang="ja-JP" altLang="ja-JP" sz="1100">
              <a:solidFill>
                <a:schemeClr val="dk1"/>
              </a:solidFill>
              <a:effectLst/>
              <a:latin typeface="+mn-lt"/>
              <a:ea typeface="+mn-ea"/>
              <a:cs typeface="+mn-cs"/>
            </a:rPr>
            <a:t>高島市職員数適正化計画 </a:t>
          </a:r>
          <a:r>
            <a:rPr lang="ja-JP" altLang="ja-JP" sz="1100" b="0" i="0" baseline="0">
              <a:solidFill>
                <a:schemeClr val="dk1"/>
              </a:solidFill>
              <a:effectLst/>
              <a:latin typeface="+mn-lt"/>
              <a:ea typeface="+mn-ea"/>
              <a:cs typeface="+mn-cs"/>
            </a:rPr>
            <a:t>に基づき、事務事業の見直しや類似施設の統廃合等により適正な人員配置を図りつつ、適正な定員管理に努める。</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303" name="テキスト ボックス 302"/>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4" name="直線コネクタ 303"/>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5" name="テキスト ボックス 304"/>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6" name="直線コネクタ 305"/>
        <xdr:cNvCxnSpPr/>
      </xdr:nvCxnSpPr>
      <xdr:spPr>
        <a:xfrm>
          <a:off x="11287125" y="1160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7" name="テキスト ボックス 306"/>
        <xdr:cNvSpPr txBox="1"/>
      </xdr:nvSpPr>
      <xdr:spPr>
        <a:xfrm>
          <a:off x="1061085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8" name="直線コネクタ 307"/>
        <xdr:cNvCxnSpPr/>
      </xdr:nvCxnSpPr>
      <xdr:spPr>
        <a:xfrm>
          <a:off x="11287125" y="1120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9" name="テキスト ボックス 308"/>
        <xdr:cNvSpPr txBox="1"/>
      </xdr:nvSpPr>
      <xdr:spPr>
        <a:xfrm>
          <a:off x="1061085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10" name="直線コネクタ 309"/>
        <xdr:cNvCxnSpPr/>
      </xdr:nvCxnSpPr>
      <xdr:spPr>
        <a:xfrm>
          <a:off x="11287125" y="1079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11" name="テキスト ボックス 310"/>
        <xdr:cNvSpPr txBox="1"/>
      </xdr:nvSpPr>
      <xdr:spPr>
        <a:xfrm>
          <a:off x="1061085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12" name="直線コネクタ 311"/>
        <xdr:cNvCxnSpPr/>
      </xdr:nvCxnSpPr>
      <xdr:spPr>
        <a:xfrm>
          <a:off x="11287125" y="1039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3" name="テキスト ボックス 312"/>
        <xdr:cNvSpPr txBox="1"/>
      </xdr:nvSpPr>
      <xdr:spPr>
        <a:xfrm>
          <a:off x="1061085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4" name="直線コネクタ 313"/>
        <xdr:cNvCxnSpPr/>
      </xdr:nvCxnSpPr>
      <xdr:spPr>
        <a:xfrm>
          <a:off x="11287125" y="999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5" name="テキスト ボックス 314"/>
        <xdr:cNvSpPr txBox="1"/>
      </xdr:nvSpPr>
      <xdr:spPr>
        <a:xfrm>
          <a:off x="1061085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6" name="直線コネクタ 315"/>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7" name="テキスト ボックス 316"/>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8"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19050</xdr:rowOff>
    </xdr:from>
    <xdr:to>
      <xdr:col>24</xdr:col>
      <xdr:colOff>561975</xdr:colOff>
      <xdr:row>67</xdr:row>
      <xdr:rowOff>76200</xdr:rowOff>
    </xdr:to>
    <xdr:cxnSp macro="">
      <xdr:nvCxnSpPr>
        <xdr:cNvPr id="319" name="直線コネクタ 318"/>
        <xdr:cNvCxnSpPr/>
      </xdr:nvCxnSpPr>
      <xdr:spPr>
        <a:xfrm flipV="1">
          <a:off x="14963775" y="10134600"/>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47625</xdr:rowOff>
    </xdr:from>
    <xdr:ext cx="752475" cy="257175"/>
    <xdr:sp macro="" textlink="">
      <xdr:nvSpPr>
        <xdr:cNvPr id="320" name="定員管理の状況最小値テキスト"/>
        <xdr:cNvSpPr txBox="1"/>
      </xdr:nvSpPr>
      <xdr:spPr>
        <a:xfrm>
          <a:off x="15001875" y="11534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466725</xdr:colOff>
      <xdr:row>67</xdr:row>
      <xdr:rowOff>76200</xdr:rowOff>
    </xdr:from>
    <xdr:to>
      <xdr:col>24</xdr:col>
      <xdr:colOff>600075</xdr:colOff>
      <xdr:row>67</xdr:row>
      <xdr:rowOff>76200</xdr:rowOff>
    </xdr:to>
    <xdr:cxnSp macro="">
      <xdr:nvCxnSpPr>
        <xdr:cNvPr id="321" name="直線コネクタ 320"/>
        <xdr:cNvCxnSpPr/>
      </xdr:nvCxnSpPr>
      <xdr:spPr>
        <a:xfrm>
          <a:off x="14868525" y="11563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104775</xdr:rowOff>
    </xdr:from>
    <xdr:ext cx="752475" cy="257175"/>
    <xdr:sp macro="" textlink="">
      <xdr:nvSpPr>
        <xdr:cNvPr id="322" name="定員管理の状況最大値テキスト"/>
        <xdr:cNvSpPr txBox="1"/>
      </xdr:nvSpPr>
      <xdr:spPr>
        <a:xfrm>
          <a:off x="15001875" y="9877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466725</xdr:colOff>
      <xdr:row>59</xdr:row>
      <xdr:rowOff>19050</xdr:rowOff>
    </xdr:from>
    <xdr:to>
      <xdr:col>24</xdr:col>
      <xdr:colOff>600075</xdr:colOff>
      <xdr:row>59</xdr:row>
      <xdr:rowOff>19050</xdr:rowOff>
    </xdr:to>
    <xdr:cxnSp macro="">
      <xdr:nvCxnSpPr>
        <xdr:cNvPr id="323" name="直線コネクタ 322"/>
        <xdr:cNvCxnSpPr/>
      </xdr:nvCxnSpPr>
      <xdr:spPr>
        <a:xfrm>
          <a:off x="14868525" y="101346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67</xdr:row>
      <xdr:rowOff>47625</xdr:rowOff>
    </xdr:from>
    <xdr:to>
      <xdr:col>24</xdr:col>
      <xdr:colOff>561975</xdr:colOff>
      <xdr:row>67</xdr:row>
      <xdr:rowOff>76200</xdr:rowOff>
    </xdr:to>
    <xdr:cxnSp macro="">
      <xdr:nvCxnSpPr>
        <xdr:cNvPr id="324" name="直線コネクタ 323"/>
        <xdr:cNvCxnSpPr/>
      </xdr:nvCxnSpPr>
      <xdr:spPr>
        <a:xfrm>
          <a:off x="14211300" y="115347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60</xdr:row>
      <xdr:rowOff>142875</xdr:rowOff>
    </xdr:from>
    <xdr:ext cx="752475" cy="257175"/>
    <xdr:sp macro="" textlink="">
      <xdr:nvSpPr>
        <xdr:cNvPr id="325" name="定員管理の状況平均値テキスト"/>
        <xdr:cNvSpPr txBox="1"/>
      </xdr:nvSpPr>
      <xdr:spPr>
        <a:xfrm>
          <a:off x="15001875" y="10429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133350</xdr:rowOff>
    </xdr:from>
    <xdr:to>
      <xdr:col>24</xdr:col>
      <xdr:colOff>600075</xdr:colOff>
      <xdr:row>62</xdr:row>
      <xdr:rowOff>57150</xdr:rowOff>
    </xdr:to>
    <xdr:sp macro="" textlink="">
      <xdr:nvSpPr>
        <xdr:cNvPr id="326" name="フローチャート : 判断 325"/>
        <xdr:cNvSpPr/>
      </xdr:nvSpPr>
      <xdr:spPr>
        <a:xfrm>
          <a:off x="14906625" y="10591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67</xdr:row>
      <xdr:rowOff>38100</xdr:rowOff>
    </xdr:from>
    <xdr:to>
      <xdr:col>23</xdr:col>
      <xdr:colOff>409575</xdr:colOff>
      <xdr:row>67</xdr:row>
      <xdr:rowOff>47625</xdr:rowOff>
    </xdr:to>
    <xdr:cxnSp macro="">
      <xdr:nvCxnSpPr>
        <xdr:cNvPr id="327" name="直線コネクタ 326"/>
        <xdr:cNvCxnSpPr/>
      </xdr:nvCxnSpPr>
      <xdr:spPr>
        <a:xfrm>
          <a:off x="13401675" y="115252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328" name="フローチャート : 判断 327"/>
        <xdr:cNvSpPr/>
      </xdr:nvSpPr>
      <xdr:spPr>
        <a:xfrm>
          <a:off x="14154150"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47625</xdr:rowOff>
    </xdr:from>
    <xdr:ext cx="733425" cy="257175"/>
    <xdr:sp macro="" textlink="">
      <xdr:nvSpPr>
        <xdr:cNvPr id="329" name="テキスト ボックス 328"/>
        <xdr:cNvSpPr txBox="1"/>
      </xdr:nvSpPr>
      <xdr:spPr>
        <a:xfrm>
          <a:off x="13830300" y="10334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161925</xdr:rowOff>
    </xdr:from>
    <xdr:to>
      <xdr:col>22</xdr:col>
      <xdr:colOff>200025</xdr:colOff>
      <xdr:row>67</xdr:row>
      <xdr:rowOff>38100</xdr:rowOff>
    </xdr:to>
    <xdr:cxnSp macro="">
      <xdr:nvCxnSpPr>
        <xdr:cNvPr id="330" name="直線コネクタ 329"/>
        <xdr:cNvCxnSpPr/>
      </xdr:nvCxnSpPr>
      <xdr:spPr>
        <a:xfrm>
          <a:off x="12601575" y="114776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38100</xdr:rowOff>
    </xdr:to>
    <xdr:sp macro="" textlink="">
      <xdr:nvSpPr>
        <xdr:cNvPr id="331" name="フローチャート : 判断 330"/>
        <xdr:cNvSpPr/>
      </xdr:nvSpPr>
      <xdr:spPr>
        <a:xfrm>
          <a:off x="13354050"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47625</xdr:rowOff>
    </xdr:from>
    <xdr:ext cx="762000" cy="257175"/>
    <xdr:sp macro="" textlink="">
      <xdr:nvSpPr>
        <xdr:cNvPr id="332" name="テキスト ボックス 331"/>
        <xdr:cNvSpPr txBox="1"/>
      </xdr:nvSpPr>
      <xdr:spPr>
        <a:xfrm>
          <a:off x="13106400" y="1033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485775</xdr:colOff>
      <xdr:row>66</xdr:row>
      <xdr:rowOff>152400</xdr:rowOff>
    </xdr:from>
    <xdr:to>
      <xdr:col>21</xdr:col>
      <xdr:colOff>0</xdr:colOff>
      <xdr:row>66</xdr:row>
      <xdr:rowOff>161925</xdr:rowOff>
    </xdr:to>
    <xdr:cxnSp macro="">
      <xdr:nvCxnSpPr>
        <xdr:cNvPr id="333" name="直線コネクタ 332"/>
        <xdr:cNvCxnSpPr/>
      </xdr:nvCxnSpPr>
      <xdr:spPr>
        <a:xfrm>
          <a:off x="11887200" y="114681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61</xdr:row>
      <xdr:rowOff>114300</xdr:rowOff>
    </xdr:from>
    <xdr:to>
      <xdr:col>21</xdr:col>
      <xdr:colOff>47625</xdr:colOff>
      <xdr:row>62</xdr:row>
      <xdr:rowOff>47625</xdr:rowOff>
    </xdr:to>
    <xdr:sp macro="" textlink="">
      <xdr:nvSpPr>
        <xdr:cNvPr id="334" name="フローチャート : 判断 333"/>
        <xdr:cNvSpPr/>
      </xdr:nvSpPr>
      <xdr:spPr>
        <a:xfrm>
          <a:off x="12601575" y="105727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57150</xdr:rowOff>
    </xdr:from>
    <xdr:ext cx="762000" cy="257175"/>
    <xdr:sp macro="" textlink="">
      <xdr:nvSpPr>
        <xdr:cNvPr id="335" name="テキスト ボックス 334"/>
        <xdr:cNvSpPr txBox="1"/>
      </xdr:nvSpPr>
      <xdr:spPr>
        <a:xfrm>
          <a:off x="12306300"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133350</xdr:rowOff>
    </xdr:from>
    <xdr:to>
      <xdr:col>19</xdr:col>
      <xdr:colOff>533400</xdr:colOff>
      <xdr:row>62</xdr:row>
      <xdr:rowOff>66675</xdr:rowOff>
    </xdr:to>
    <xdr:sp macro="" textlink="">
      <xdr:nvSpPr>
        <xdr:cNvPr id="336" name="フローチャート : 判断 335"/>
        <xdr:cNvSpPr/>
      </xdr:nvSpPr>
      <xdr:spPr>
        <a:xfrm>
          <a:off x="118300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76200</xdr:rowOff>
    </xdr:from>
    <xdr:ext cx="762000" cy="257175"/>
    <xdr:sp macro="" textlink="">
      <xdr:nvSpPr>
        <xdr:cNvPr id="337" name="テキスト ボックス 336"/>
        <xdr:cNvSpPr txBox="1"/>
      </xdr:nvSpPr>
      <xdr:spPr>
        <a:xfrm>
          <a:off x="11506200"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8" name="テキスト ボックス 337"/>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9" name="テキスト ボックス 338"/>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40" name="テキスト ボックス 339"/>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41" name="テキスト ボックス 340"/>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2" name="テキスト ボックス 341"/>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67</xdr:row>
      <xdr:rowOff>28575</xdr:rowOff>
    </xdr:from>
    <xdr:to>
      <xdr:col>24</xdr:col>
      <xdr:colOff>600075</xdr:colOff>
      <xdr:row>67</xdr:row>
      <xdr:rowOff>133350</xdr:rowOff>
    </xdr:to>
    <xdr:sp macro="" textlink="">
      <xdr:nvSpPr>
        <xdr:cNvPr id="343" name="円/楕円 342"/>
        <xdr:cNvSpPr/>
      </xdr:nvSpPr>
      <xdr:spPr>
        <a:xfrm>
          <a:off x="14906625" y="11515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66</xdr:row>
      <xdr:rowOff>95250</xdr:rowOff>
    </xdr:from>
    <xdr:ext cx="752475" cy="257175"/>
    <xdr:sp macro="" textlink="">
      <xdr:nvSpPr>
        <xdr:cNvPr id="344" name="定員管理の状況該当値テキスト"/>
        <xdr:cNvSpPr txBox="1"/>
      </xdr:nvSpPr>
      <xdr:spPr>
        <a:xfrm>
          <a:off x="15001875" y="114109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23</xdr:col>
      <xdr:colOff>352425</xdr:colOff>
      <xdr:row>66</xdr:row>
      <xdr:rowOff>171450</xdr:rowOff>
    </xdr:from>
    <xdr:to>
      <xdr:col>23</xdr:col>
      <xdr:colOff>457200</xdr:colOff>
      <xdr:row>67</xdr:row>
      <xdr:rowOff>95250</xdr:rowOff>
    </xdr:to>
    <xdr:sp macro="" textlink="">
      <xdr:nvSpPr>
        <xdr:cNvPr id="345" name="円/楕円 344"/>
        <xdr:cNvSpPr/>
      </xdr:nvSpPr>
      <xdr:spPr>
        <a:xfrm>
          <a:off x="14154150" y="11487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67</xdr:row>
      <xdr:rowOff>85725</xdr:rowOff>
    </xdr:from>
    <xdr:ext cx="733425" cy="257175"/>
    <xdr:sp macro="" textlink="">
      <xdr:nvSpPr>
        <xdr:cNvPr id="346" name="テキスト ボックス 345"/>
        <xdr:cNvSpPr txBox="1"/>
      </xdr:nvSpPr>
      <xdr:spPr>
        <a:xfrm>
          <a:off x="13830300" y="11572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152400</xdr:rowOff>
    </xdr:from>
    <xdr:to>
      <xdr:col>22</xdr:col>
      <xdr:colOff>257175</xdr:colOff>
      <xdr:row>67</xdr:row>
      <xdr:rowOff>85725</xdr:rowOff>
    </xdr:to>
    <xdr:sp macro="" textlink="">
      <xdr:nvSpPr>
        <xdr:cNvPr id="347" name="円/楕円 346"/>
        <xdr:cNvSpPr/>
      </xdr:nvSpPr>
      <xdr:spPr>
        <a:xfrm>
          <a:off x="13354050" y="11468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67</xdr:row>
      <xdr:rowOff>66675</xdr:rowOff>
    </xdr:from>
    <xdr:ext cx="762000" cy="257175"/>
    <xdr:sp macro="" textlink="">
      <xdr:nvSpPr>
        <xdr:cNvPr id="348" name="テキスト ボックス 347"/>
        <xdr:cNvSpPr txBox="1"/>
      </xdr:nvSpPr>
      <xdr:spPr>
        <a:xfrm>
          <a:off x="13106400" y="1155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20</xdr:col>
      <xdr:colOff>600075</xdr:colOff>
      <xdr:row>66</xdr:row>
      <xdr:rowOff>104775</xdr:rowOff>
    </xdr:from>
    <xdr:to>
      <xdr:col>21</xdr:col>
      <xdr:colOff>47625</xdr:colOff>
      <xdr:row>67</xdr:row>
      <xdr:rowOff>38100</xdr:rowOff>
    </xdr:to>
    <xdr:sp macro="" textlink="">
      <xdr:nvSpPr>
        <xdr:cNvPr id="349" name="円/楕円 348"/>
        <xdr:cNvSpPr/>
      </xdr:nvSpPr>
      <xdr:spPr>
        <a:xfrm>
          <a:off x="12601575" y="114204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19050</xdr:rowOff>
    </xdr:from>
    <xdr:ext cx="762000" cy="257175"/>
    <xdr:sp macro="" textlink="">
      <xdr:nvSpPr>
        <xdr:cNvPr id="350" name="テキスト ボックス 349"/>
        <xdr:cNvSpPr txBox="1"/>
      </xdr:nvSpPr>
      <xdr:spPr>
        <a:xfrm>
          <a:off x="123063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428625</xdr:colOff>
      <xdr:row>66</xdr:row>
      <xdr:rowOff>104775</xdr:rowOff>
    </xdr:from>
    <xdr:to>
      <xdr:col>19</xdr:col>
      <xdr:colOff>533400</xdr:colOff>
      <xdr:row>67</xdr:row>
      <xdr:rowOff>38100</xdr:rowOff>
    </xdr:to>
    <xdr:sp macro="" textlink="">
      <xdr:nvSpPr>
        <xdr:cNvPr id="351" name="円/楕円 350"/>
        <xdr:cNvSpPr/>
      </xdr:nvSpPr>
      <xdr:spPr>
        <a:xfrm>
          <a:off x="11830050" y="11420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67</xdr:row>
      <xdr:rowOff>19050</xdr:rowOff>
    </xdr:from>
    <xdr:ext cx="762000" cy="257175"/>
    <xdr:sp macro="" textlink="">
      <xdr:nvSpPr>
        <xdr:cNvPr id="352" name="テキスト ボックス 351"/>
        <xdr:cNvSpPr txBox="1"/>
      </xdr:nvSpPr>
      <xdr:spPr>
        <a:xfrm>
          <a:off x="115062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3" name="正方形/長方形 352"/>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4" name="テキスト ボックス 353"/>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5" name="テキスト ボックス 354"/>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6" name="正方形/長方形 355"/>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7" name="正方形/長方形 356"/>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8" name="正方形/長方形 357"/>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9" name="正方形/長方形 358"/>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60" name="正方形/長方形 359"/>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61" name="正方形/長方形 360"/>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2" name="正方形/長方形 361"/>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3" name="正方形/長方形 362"/>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4" name="正方形/長方形 363"/>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5" name="テキスト ボックス 364"/>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標準財政規模は減少している</a:t>
          </a:r>
          <a:r>
            <a:rPr lang="ja-JP" altLang="ja-JP" sz="1100" b="0" i="0" baseline="0">
              <a:solidFill>
                <a:schemeClr val="dk1"/>
              </a:solidFill>
              <a:effectLst/>
              <a:latin typeface="+mn-lt"/>
              <a:ea typeface="+mn-ea"/>
              <a:cs typeface="+mn-cs"/>
            </a:rPr>
            <a:t>が、市債の発行額抑制および繰上げ償還による公債費の減により、指標は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ポイント改善しているものの、全国や類似団体平均には及ばない。</a:t>
          </a:r>
          <a:endParaRPr lang="ja-JP" altLang="ja-JP" sz="1400">
            <a:effectLst/>
          </a:endParaRPr>
        </a:p>
        <a:p>
          <a:pPr rtl="0"/>
          <a:r>
            <a:rPr lang="ja-JP" altLang="ja-JP" sz="1100" b="0" i="0" baseline="0">
              <a:solidFill>
                <a:schemeClr val="dk1"/>
              </a:solidFill>
              <a:effectLst/>
              <a:latin typeface="+mn-lt"/>
              <a:ea typeface="+mn-ea"/>
              <a:cs typeface="+mn-cs"/>
            </a:rPr>
            <a:t>　市債発行については、事業内容を十分に精査するとともに交付税算入率の高いものを借入することとし、公債費の縮減に努める。</a:t>
          </a:r>
          <a:endParaRPr lang="ja-JP" altLang="ja-JP" sz="1400">
            <a:effectLst/>
          </a:endParaRPr>
        </a:p>
      </xdr:txBody>
    </xdr:sp>
    <xdr:clientData/>
  </xdr:twoCellAnchor>
  <xdr:oneCellAnchor>
    <xdr:from>
      <xdr:col>18</xdr:col>
      <xdr:colOff>447675</xdr:colOff>
      <xdr:row>32</xdr:row>
      <xdr:rowOff>104775</xdr:rowOff>
    </xdr:from>
    <xdr:ext cx="295275" cy="228600"/>
    <xdr:sp macro="" textlink="">
      <xdr:nvSpPr>
        <xdr:cNvPr id="366" name="テキスト ボックス 365"/>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7" name="直線コネクタ 366"/>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8" name="テキスト ボックス 367"/>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133350</xdr:rowOff>
    </xdr:from>
    <xdr:to>
      <xdr:col>26</xdr:col>
      <xdr:colOff>76200</xdr:colOff>
      <xdr:row>45</xdr:row>
      <xdr:rowOff>133350</xdr:rowOff>
    </xdr:to>
    <xdr:cxnSp macro="">
      <xdr:nvCxnSpPr>
        <xdr:cNvPr id="369" name="直線コネクタ 368"/>
        <xdr:cNvCxnSpPr/>
      </xdr:nvCxnSpPr>
      <xdr:spPr>
        <a:xfrm>
          <a:off x="11287125" y="784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161925</xdr:rowOff>
    </xdr:from>
    <xdr:ext cx="762000" cy="257175"/>
    <xdr:sp macro="" textlink="">
      <xdr:nvSpPr>
        <xdr:cNvPr id="370" name="テキスト ボックス 369"/>
        <xdr:cNvSpPr txBox="1"/>
      </xdr:nvSpPr>
      <xdr:spPr>
        <a:xfrm>
          <a:off x="106108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133350</xdr:rowOff>
    </xdr:from>
    <xdr:to>
      <xdr:col>26</xdr:col>
      <xdr:colOff>76200</xdr:colOff>
      <xdr:row>43</xdr:row>
      <xdr:rowOff>133350</xdr:rowOff>
    </xdr:to>
    <xdr:cxnSp macro="">
      <xdr:nvCxnSpPr>
        <xdr:cNvPr id="371" name="直線コネクタ 370"/>
        <xdr:cNvCxnSpPr/>
      </xdr:nvCxnSpPr>
      <xdr:spPr>
        <a:xfrm>
          <a:off x="11287125" y="750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161925</xdr:rowOff>
    </xdr:from>
    <xdr:ext cx="762000" cy="257175"/>
    <xdr:sp macro="" textlink="">
      <xdr:nvSpPr>
        <xdr:cNvPr id="372" name="テキスト ボックス 371"/>
        <xdr:cNvSpPr txBox="1"/>
      </xdr:nvSpPr>
      <xdr:spPr>
        <a:xfrm>
          <a:off x="1061085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41</xdr:row>
      <xdr:rowOff>123825</xdr:rowOff>
    </xdr:from>
    <xdr:to>
      <xdr:col>26</xdr:col>
      <xdr:colOff>76200</xdr:colOff>
      <xdr:row>41</xdr:row>
      <xdr:rowOff>123825</xdr:rowOff>
    </xdr:to>
    <xdr:cxnSp macro="">
      <xdr:nvCxnSpPr>
        <xdr:cNvPr id="373" name="直線コネクタ 372"/>
        <xdr:cNvCxnSpPr/>
      </xdr:nvCxnSpPr>
      <xdr:spPr>
        <a:xfrm>
          <a:off x="11287125" y="715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40</xdr:row>
      <xdr:rowOff>152400</xdr:rowOff>
    </xdr:from>
    <xdr:ext cx="762000" cy="257175"/>
    <xdr:sp macro="" textlink="">
      <xdr:nvSpPr>
        <xdr:cNvPr id="374" name="テキスト ボックス 373"/>
        <xdr:cNvSpPr txBox="1"/>
      </xdr:nvSpPr>
      <xdr:spPr>
        <a:xfrm>
          <a:off x="1061085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123825</xdr:rowOff>
    </xdr:from>
    <xdr:to>
      <xdr:col>26</xdr:col>
      <xdr:colOff>76200</xdr:colOff>
      <xdr:row>39</xdr:row>
      <xdr:rowOff>123825</xdr:rowOff>
    </xdr:to>
    <xdr:cxnSp macro="">
      <xdr:nvCxnSpPr>
        <xdr:cNvPr id="375" name="直線コネクタ 374"/>
        <xdr:cNvCxnSpPr/>
      </xdr:nvCxnSpPr>
      <xdr:spPr>
        <a:xfrm>
          <a:off x="11287125" y="681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152400</xdr:rowOff>
    </xdr:from>
    <xdr:ext cx="762000" cy="257175"/>
    <xdr:sp macro="" textlink="">
      <xdr:nvSpPr>
        <xdr:cNvPr id="376" name="テキスト ボックス 375"/>
        <xdr:cNvSpPr txBox="1"/>
      </xdr:nvSpPr>
      <xdr:spPr>
        <a:xfrm>
          <a:off x="1061085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37</xdr:row>
      <xdr:rowOff>123825</xdr:rowOff>
    </xdr:from>
    <xdr:to>
      <xdr:col>26</xdr:col>
      <xdr:colOff>76200</xdr:colOff>
      <xdr:row>37</xdr:row>
      <xdr:rowOff>123825</xdr:rowOff>
    </xdr:to>
    <xdr:cxnSp macro="">
      <xdr:nvCxnSpPr>
        <xdr:cNvPr id="377" name="直線コネクタ 376"/>
        <xdr:cNvCxnSpPr/>
      </xdr:nvCxnSpPr>
      <xdr:spPr>
        <a:xfrm>
          <a:off x="11287125" y="646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152400</xdr:rowOff>
    </xdr:from>
    <xdr:ext cx="762000" cy="257175"/>
    <xdr:sp macro="" textlink="">
      <xdr:nvSpPr>
        <xdr:cNvPr id="378" name="テキスト ボックス 377"/>
        <xdr:cNvSpPr txBox="1"/>
      </xdr:nvSpPr>
      <xdr:spPr>
        <a:xfrm>
          <a:off x="1061085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35</xdr:row>
      <xdr:rowOff>123825</xdr:rowOff>
    </xdr:from>
    <xdr:to>
      <xdr:col>26</xdr:col>
      <xdr:colOff>76200</xdr:colOff>
      <xdr:row>35</xdr:row>
      <xdr:rowOff>123825</xdr:rowOff>
    </xdr:to>
    <xdr:cxnSp macro="">
      <xdr:nvCxnSpPr>
        <xdr:cNvPr id="379" name="直線コネクタ 378"/>
        <xdr:cNvCxnSpPr/>
      </xdr:nvCxnSpPr>
      <xdr:spPr>
        <a:xfrm>
          <a:off x="11287125" y="612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80" name="直線コネクタ 379"/>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1"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95250</xdr:rowOff>
    </xdr:from>
    <xdr:to>
      <xdr:col>24</xdr:col>
      <xdr:colOff>561975</xdr:colOff>
      <xdr:row>44</xdr:row>
      <xdr:rowOff>76200</xdr:rowOff>
    </xdr:to>
    <xdr:cxnSp macro="">
      <xdr:nvCxnSpPr>
        <xdr:cNvPr id="382" name="直線コネクタ 381"/>
        <xdr:cNvCxnSpPr/>
      </xdr:nvCxnSpPr>
      <xdr:spPr>
        <a:xfrm flipV="1">
          <a:off x="14963775" y="626745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47625</xdr:rowOff>
    </xdr:from>
    <xdr:ext cx="752475" cy="257175"/>
    <xdr:sp macro="" textlink="">
      <xdr:nvSpPr>
        <xdr:cNvPr id="383" name="公債費負担の状況最小値テキスト"/>
        <xdr:cNvSpPr txBox="1"/>
      </xdr:nvSpPr>
      <xdr:spPr>
        <a:xfrm>
          <a:off x="15001875" y="7591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466725</xdr:colOff>
      <xdr:row>44</xdr:row>
      <xdr:rowOff>76200</xdr:rowOff>
    </xdr:from>
    <xdr:to>
      <xdr:col>24</xdr:col>
      <xdr:colOff>600075</xdr:colOff>
      <xdr:row>44</xdr:row>
      <xdr:rowOff>76200</xdr:rowOff>
    </xdr:to>
    <xdr:cxnSp macro="">
      <xdr:nvCxnSpPr>
        <xdr:cNvPr id="384" name="直線コネクタ 383"/>
        <xdr:cNvCxnSpPr/>
      </xdr:nvCxnSpPr>
      <xdr:spPr>
        <a:xfrm>
          <a:off x="14868525" y="76200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35</xdr:row>
      <xdr:rowOff>9525</xdr:rowOff>
    </xdr:from>
    <xdr:ext cx="752475" cy="257175"/>
    <xdr:sp macro="" textlink="">
      <xdr:nvSpPr>
        <xdr:cNvPr id="385" name="公債費負担の状況最大値テキスト"/>
        <xdr:cNvSpPr txBox="1"/>
      </xdr:nvSpPr>
      <xdr:spPr>
        <a:xfrm>
          <a:off x="15001875" y="6010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466725</xdr:colOff>
      <xdr:row>36</xdr:row>
      <xdr:rowOff>95250</xdr:rowOff>
    </xdr:from>
    <xdr:to>
      <xdr:col>24</xdr:col>
      <xdr:colOff>600075</xdr:colOff>
      <xdr:row>36</xdr:row>
      <xdr:rowOff>95250</xdr:rowOff>
    </xdr:to>
    <xdr:cxnSp macro="">
      <xdr:nvCxnSpPr>
        <xdr:cNvPr id="386" name="直線コネクタ 385"/>
        <xdr:cNvCxnSpPr/>
      </xdr:nvCxnSpPr>
      <xdr:spPr>
        <a:xfrm>
          <a:off x="14868525" y="62674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42</xdr:row>
      <xdr:rowOff>9525</xdr:rowOff>
    </xdr:from>
    <xdr:to>
      <xdr:col>24</xdr:col>
      <xdr:colOff>561975</xdr:colOff>
      <xdr:row>42</xdr:row>
      <xdr:rowOff>47625</xdr:rowOff>
    </xdr:to>
    <xdr:cxnSp macro="">
      <xdr:nvCxnSpPr>
        <xdr:cNvPr id="387" name="直線コネクタ 386"/>
        <xdr:cNvCxnSpPr/>
      </xdr:nvCxnSpPr>
      <xdr:spPr>
        <a:xfrm flipV="1">
          <a:off x="14211300" y="72104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39</xdr:row>
      <xdr:rowOff>95250</xdr:rowOff>
    </xdr:from>
    <xdr:ext cx="752475" cy="257175"/>
    <xdr:sp macro="" textlink="">
      <xdr:nvSpPr>
        <xdr:cNvPr id="388" name="公債費負担の状況平均値テキスト"/>
        <xdr:cNvSpPr txBox="1"/>
      </xdr:nvSpPr>
      <xdr:spPr>
        <a:xfrm>
          <a:off x="15001875" y="6781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76200</xdr:rowOff>
    </xdr:from>
    <xdr:to>
      <xdr:col>24</xdr:col>
      <xdr:colOff>600075</xdr:colOff>
      <xdr:row>41</xdr:row>
      <xdr:rowOff>9525</xdr:rowOff>
    </xdr:to>
    <xdr:sp macro="" textlink="">
      <xdr:nvSpPr>
        <xdr:cNvPr id="389" name="フローチャート : 判断 388"/>
        <xdr:cNvSpPr/>
      </xdr:nvSpPr>
      <xdr:spPr>
        <a:xfrm>
          <a:off x="14906625" y="693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42</xdr:row>
      <xdr:rowOff>47625</xdr:rowOff>
    </xdr:from>
    <xdr:to>
      <xdr:col>23</xdr:col>
      <xdr:colOff>409575</xdr:colOff>
      <xdr:row>42</xdr:row>
      <xdr:rowOff>104775</xdr:rowOff>
    </xdr:to>
    <xdr:cxnSp macro="">
      <xdr:nvCxnSpPr>
        <xdr:cNvPr id="390" name="直線コネクタ 389"/>
        <xdr:cNvCxnSpPr/>
      </xdr:nvCxnSpPr>
      <xdr:spPr>
        <a:xfrm flipV="1">
          <a:off x="13401675" y="7248525"/>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95250</xdr:rowOff>
    </xdr:from>
    <xdr:to>
      <xdr:col>23</xdr:col>
      <xdr:colOff>457200</xdr:colOff>
      <xdr:row>41</xdr:row>
      <xdr:rowOff>28575</xdr:rowOff>
    </xdr:to>
    <xdr:sp macro="" textlink="">
      <xdr:nvSpPr>
        <xdr:cNvPr id="391" name="フローチャート : 判断 390"/>
        <xdr:cNvSpPr/>
      </xdr:nvSpPr>
      <xdr:spPr>
        <a:xfrm>
          <a:off x="14154150" y="6953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38100</xdr:rowOff>
    </xdr:from>
    <xdr:ext cx="733425" cy="257175"/>
    <xdr:sp macro="" textlink="">
      <xdr:nvSpPr>
        <xdr:cNvPr id="392" name="テキスト ボックス 391"/>
        <xdr:cNvSpPr txBox="1"/>
      </xdr:nvSpPr>
      <xdr:spPr>
        <a:xfrm>
          <a:off x="13830300" y="672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104775</xdr:rowOff>
    </xdr:from>
    <xdr:to>
      <xdr:col>22</xdr:col>
      <xdr:colOff>200025</xdr:colOff>
      <xdr:row>43</xdr:row>
      <xdr:rowOff>19050</xdr:rowOff>
    </xdr:to>
    <xdr:cxnSp macro="">
      <xdr:nvCxnSpPr>
        <xdr:cNvPr id="393" name="直線コネクタ 392"/>
        <xdr:cNvCxnSpPr/>
      </xdr:nvCxnSpPr>
      <xdr:spPr>
        <a:xfrm flipV="1">
          <a:off x="12601575" y="730567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394" name="フローチャート : 判断 393"/>
        <xdr:cNvSpPr/>
      </xdr:nvSpPr>
      <xdr:spPr>
        <a:xfrm>
          <a:off x="13354050"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104775</xdr:rowOff>
    </xdr:from>
    <xdr:ext cx="762000" cy="257175"/>
    <xdr:sp macro="" textlink="">
      <xdr:nvSpPr>
        <xdr:cNvPr id="395" name="テキスト ボックス 394"/>
        <xdr:cNvSpPr txBox="1"/>
      </xdr:nvSpPr>
      <xdr:spPr>
        <a:xfrm>
          <a:off x="13106400"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19050</xdr:rowOff>
    </xdr:from>
    <xdr:to>
      <xdr:col>21</xdr:col>
      <xdr:colOff>0</xdr:colOff>
      <xdr:row>43</xdr:row>
      <xdr:rowOff>85725</xdr:rowOff>
    </xdr:to>
    <xdr:cxnSp macro="">
      <xdr:nvCxnSpPr>
        <xdr:cNvPr id="396" name="直線コネクタ 395"/>
        <xdr:cNvCxnSpPr/>
      </xdr:nvCxnSpPr>
      <xdr:spPr>
        <a:xfrm flipV="1">
          <a:off x="11887200" y="7391400"/>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47625</xdr:rowOff>
    </xdr:from>
    <xdr:to>
      <xdr:col>21</xdr:col>
      <xdr:colOff>47625</xdr:colOff>
      <xdr:row>41</xdr:row>
      <xdr:rowOff>152400</xdr:rowOff>
    </xdr:to>
    <xdr:sp macro="" textlink="">
      <xdr:nvSpPr>
        <xdr:cNvPr id="397" name="フローチャート : 判断 396"/>
        <xdr:cNvSpPr/>
      </xdr:nvSpPr>
      <xdr:spPr>
        <a:xfrm>
          <a:off x="12601575" y="70770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161925</xdr:rowOff>
    </xdr:from>
    <xdr:ext cx="762000" cy="257175"/>
    <xdr:sp macro="" textlink="">
      <xdr:nvSpPr>
        <xdr:cNvPr id="398" name="テキスト ボックス 397"/>
        <xdr:cNvSpPr txBox="1"/>
      </xdr:nvSpPr>
      <xdr:spPr>
        <a:xfrm>
          <a:off x="12306300" y="684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95250</xdr:rowOff>
    </xdr:from>
    <xdr:to>
      <xdr:col>19</xdr:col>
      <xdr:colOff>533400</xdr:colOff>
      <xdr:row>42</xdr:row>
      <xdr:rowOff>28575</xdr:rowOff>
    </xdr:to>
    <xdr:sp macro="" textlink="">
      <xdr:nvSpPr>
        <xdr:cNvPr id="399" name="フローチャート : 判断 398"/>
        <xdr:cNvSpPr/>
      </xdr:nvSpPr>
      <xdr:spPr>
        <a:xfrm>
          <a:off x="11830050" y="7124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38100</xdr:rowOff>
    </xdr:from>
    <xdr:ext cx="762000" cy="257175"/>
    <xdr:sp macro="" textlink="">
      <xdr:nvSpPr>
        <xdr:cNvPr id="400" name="テキスト ボックス 399"/>
        <xdr:cNvSpPr txBox="1"/>
      </xdr:nvSpPr>
      <xdr:spPr>
        <a:xfrm>
          <a:off x="11506200" y="689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401" name="テキスト ボックス 400"/>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402" name="テキスト ボックス 401"/>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403" name="テキスト ボックス 402"/>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4" name="テキスト ボックス 403"/>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5" name="テキスト ボックス 404"/>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41</xdr:row>
      <xdr:rowOff>133350</xdr:rowOff>
    </xdr:from>
    <xdr:to>
      <xdr:col>24</xdr:col>
      <xdr:colOff>600075</xdr:colOff>
      <xdr:row>42</xdr:row>
      <xdr:rowOff>66675</xdr:rowOff>
    </xdr:to>
    <xdr:sp macro="" textlink="">
      <xdr:nvSpPr>
        <xdr:cNvPr id="406" name="円/楕円 405"/>
        <xdr:cNvSpPr/>
      </xdr:nvSpPr>
      <xdr:spPr>
        <a:xfrm>
          <a:off x="14906625" y="7162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41</xdr:row>
      <xdr:rowOff>104775</xdr:rowOff>
    </xdr:from>
    <xdr:ext cx="752475" cy="257175"/>
    <xdr:sp macro="" textlink="">
      <xdr:nvSpPr>
        <xdr:cNvPr id="407" name="公債費負担の状況該当値テキスト"/>
        <xdr:cNvSpPr txBox="1"/>
      </xdr:nvSpPr>
      <xdr:spPr>
        <a:xfrm>
          <a:off x="15001875" y="7134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171450</xdr:rowOff>
    </xdr:from>
    <xdr:to>
      <xdr:col>23</xdr:col>
      <xdr:colOff>457200</xdr:colOff>
      <xdr:row>42</xdr:row>
      <xdr:rowOff>95250</xdr:rowOff>
    </xdr:to>
    <xdr:sp macro="" textlink="">
      <xdr:nvSpPr>
        <xdr:cNvPr id="408" name="円/楕円 407"/>
        <xdr:cNvSpPr/>
      </xdr:nvSpPr>
      <xdr:spPr>
        <a:xfrm>
          <a:off x="14154150" y="7200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85725</xdr:rowOff>
    </xdr:from>
    <xdr:ext cx="733425" cy="257175"/>
    <xdr:sp macro="" textlink="">
      <xdr:nvSpPr>
        <xdr:cNvPr id="409" name="テキスト ボックス 408"/>
        <xdr:cNvSpPr txBox="1"/>
      </xdr:nvSpPr>
      <xdr:spPr>
        <a:xfrm>
          <a:off x="13830300" y="7286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47625</xdr:rowOff>
    </xdr:from>
    <xdr:to>
      <xdr:col>22</xdr:col>
      <xdr:colOff>257175</xdr:colOff>
      <xdr:row>42</xdr:row>
      <xdr:rowOff>152400</xdr:rowOff>
    </xdr:to>
    <xdr:sp macro="" textlink="">
      <xdr:nvSpPr>
        <xdr:cNvPr id="410" name="円/楕円 409"/>
        <xdr:cNvSpPr/>
      </xdr:nvSpPr>
      <xdr:spPr>
        <a:xfrm>
          <a:off x="13354050" y="7248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133350</xdr:rowOff>
    </xdr:from>
    <xdr:ext cx="762000" cy="257175"/>
    <xdr:sp macro="" textlink="">
      <xdr:nvSpPr>
        <xdr:cNvPr id="411" name="テキスト ボックス 410"/>
        <xdr:cNvSpPr txBox="1"/>
      </xdr:nvSpPr>
      <xdr:spPr>
        <a:xfrm>
          <a:off x="13106400" y="733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600075</xdr:colOff>
      <xdr:row>42</xdr:row>
      <xdr:rowOff>142875</xdr:rowOff>
    </xdr:from>
    <xdr:to>
      <xdr:col>21</xdr:col>
      <xdr:colOff>47625</xdr:colOff>
      <xdr:row>43</xdr:row>
      <xdr:rowOff>66675</xdr:rowOff>
    </xdr:to>
    <xdr:sp macro="" textlink="">
      <xdr:nvSpPr>
        <xdr:cNvPr id="412" name="円/楕円 411"/>
        <xdr:cNvSpPr/>
      </xdr:nvSpPr>
      <xdr:spPr>
        <a:xfrm>
          <a:off x="12601575" y="73437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57150</xdr:rowOff>
    </xdr:from>
    <xdr:ext cx="762000" cy="257175"/>
    <xdr:sp macro="" textlink="">
      <xdr:nvSpPr>
        <xdr:cNvPr id="413" name="テキスト ボックス 412"/>
        <xdr:cNvSpPr txBox="1"/>
      </xdr:nvSpPr>
      <xdr:spPr>
        <a:xfrm>
          <a:off x="12306300" y="742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428625</xdr:colOff>
      <xdr:row>43</xdr:row>
      <xdr:rowOff>38100</xdr:rowOff>
    </xdr:from>
    <xdr:to>
      <xdr:col>19</xdr:col>
      <xdr:colOff>533400</xdr:colOff>
      <xdr:row>43</xdr:row>
      <xdr:rowOff>142875</xdr:rowOff>
    </xdr:to>
    <xdr:sp macro="" textlink="">
      <xdr:nvSpPr>
        <xdr:cNvPr id="414" name="円/楕円 413"/>
        <xdr:cNvSpPr/>
      </xdr:nvSpPr>
      <xdr:spPr>
        <a:xfrm>
          <a:off x="11830050" y="7410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123825</xdr:rowOff>
    </xdr:from>
    <xdr:ext cx="762000" cy="257175"/>
    <xdr:sp macro="" textlink="">
      <xdr:nvSpPr>
        <xdr:cNvPr id="415" name="テキスト ボックス 414"/>
        <xdr:cNvSpPr txBox="1"/>
      </xdr:nvSpPr>
      <xdr:spPr>
        <a:xfrm>
          <a:off x="11506200" y="749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6" name="正方形/長方形 415"/>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7" name="テキスト ボックス 416"/>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8" name="テキスト ボックス 417"/>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[54.2%]</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9" name="正方形/長方形 418"/>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20" name="正方形/長方形 419"/>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21" name="正方形/長方形 420"/>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22" name="正方形/長方形 421"/>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23" name="正方形/長方形 422"/>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4" name="正方形/長方形 423"/>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5" name="正方形/長方形 424"/>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6" name="正方形/長方形 425"/>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7" name="正方形/長方形 426"/>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8" name="テキスト ボックス 427"/>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新たな市債の発行額</a:t>
          </a:r>
          <a:r>
            <a:rPr lang="ja-JP" altLang="en-US" sz="1100" b="0" i="0" baseline="0">
              <a:solidFill>
                <a:schemeClr val="dk1"/>
              </a:solidFill>
              <a:effectLst/>
              <a:latin typeface="+mn-lt"/>
              <a:ea typeface="+mn-ea"/>
              <a:cs typeface="+mn-cs"/>
            </a:rPr>
            <a:t>が償還額をわずかに上回ったが、基金の積み立て等により</a:t>
          </a:r>
          <a:r>
            <a:rPr lang="ja-JP" altLang="ja-JP" sz="1100" b="0" i="0" baseline="0">
              <a:solidFill>
                <a:schemeClr val="dk1"/>
              </a:solidFill>
              <a:effectLst/>
              <a:latin typeface="+mn-lt"/>
              <a:ea typeface="+mn-ea"/>
              <a:cs typeface="+mn-cs"/>
            </a:rPr>
            <a:t>指標改善が進んでいる</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全国平均や類似団体平均を大きく上回っている。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今後については市債発行を伴う事業の増加が予想されることから、一時的には指数の悪化が見込まれる。長期的には市債の発行額抑制のほか、繰上償還による市債残高の圧縮に努める必要がある。</a:t>
          </a:r>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9" name="テキスト ボックス 428"/>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30" name="直線コネクタ 429"/>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31" name="テキスト ボックス 430"/>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32" name="直線コネクタ 431"/>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33" name="テキスト ボックス 432"/>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34" name="直線コネクタ 433"/>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35" name="テキスト ボックス 434"/>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6" name="直線コネクタ 435"/>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7" name="テキスト ボックス 436"/>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8" name="直線コネクタ 437"/>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9" name="テキスト ボックス 438"/>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40" name="直線コネクタ 439"/>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41" name="テキスト ボックス 440"/>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42" name="直線コネクタ 441"/>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43"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161925</xdr:rowOff>
    </xdr:to>
    <xdr:cxnSp macro="">
      <xdr:nvCxnSpPr>
        <xdr:cNvPr id="444" name="直線コネクタ 443"/>
        <xdr:cNvCxnSpPr/>
      </xdr:nvCxnSpPr>
      <xdr:spPr>
        <a:xfrm flipV="1">
          <a:off x="14963775" y="2371725"/>
          <a:ext cx="0" cy="1562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133350</xdr:rowOff>
    </xdr:from>
    <xdr:ext cx="752475" cy="257175"/>
    <xdr:sp macro="" textlink="">
      <xdr:nvSpPr>
        <xdr:cNvPr id="445" name="将来負担の状況最小値テキスト"/>
        <xdr:cNvSpPr txBox="1"/>
      </xdr:nvSpPr>
      <xdr:spPr>
        <a:xfrm>
          <a:off x="15001875" y="3905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466725</xdr:colOff>
      <xdr:row>22</xdr:row>
      <xdr:rowOff>161925</xdr:rowOff>
    </xdr:from>
    <xdr:to>
      <xdr:col>24</xdr:col>
      <xdr:colOff>600075</xdr:colOff>
      <xdr:row>22</xdr:row>
      <xdr:rowOff>161925</xdr:rowOff>
    </xdr:to>
    <xdr:cxnSp macro="">
      <xdr:nvCxnSpPr>
        <xdr:cNvPr id="446" name="直線コネクタ 445"/>
        <xdr:cNvCxnSpPr/>
      </xdr:nvCxnSpPr>
      <xdr:spPr>
        <a:xfrm>
          <a:off x="14868525" y="39338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47"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8" name="直線コネクタ 447"/>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66675</xdr:rowOff>
    </xdr:from>
    <xdr:to>
      <xdr:col>24</xdr:col>
      <xdr:colOff>561975</xdr:colOff>
      <xdr:row>17</xdr:row>
      <xdr:rowOff>38100</xdr:rowOff>
    </xdr:to>
    <xdr:cxnSp macro="">
      <xdr:nvCxnSpPr>
        <xdr:cNvPr id="449" name="直線コネクタ 448"/>
        <xdr:cNvCxnSpPr/>
      </xdr:nvCxnSpPr>
      <xdr:spPr>
        <a:xfrm flipV="1">
          <a:off x="14211300" y="2809875"/>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14</xdr:row>
      <xdr:rowOff>28575</xdr:rowOff>
    </xdr:from>
    <xdr:ext cx="752475" cy="257175"/>
    <xdr:sp macro="" textlink="">
      <xdr:nvSpPr>
        <xdr:cNvPr id="450" name="将来負担の状況平均値テキスト"/>
        <xdr:cNvSpPr txBox="1"/>
      </xdr:nvSpPr>
      <xdr:spPr>
        <a:xfrm>
          <a:off x="15001875" y="2428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19050</xdr:rowOff>
    </xdr:from>
    <xdr:to>
      <xdr:col>24</xdr:col>
      <xdr:colOff>600075</xdr:colOff>
      <xdr:row>15</xdr:row>
      <xdr:rowOff>114300</xdr:rowOff>
    </xdr:to>
    <xdr:sp macro="" textlink="">
      <xdr:nvSpPr>
        <xdr:cNvPr id="451" name="フローチャート : 判断 450"/>
        <xdr:cNvSpPr/>
      </xdr:nvSpPr>
      <xdr:spPr>
        <a:xfrm>
          <a:off x="14906625" y="2590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17</xdr:row>
      <xdr:rowOff>38100</xdr:rowOff>
    </xdr:from>
    <xdr:to>
      <xdr:col>23</xdr:col>
      <xdr:colOff>409575</xdr:colOff>
      <xdr:row>18</xdr:row>
      <xdr:rowOff>9525</xdr:rowOff>
    </xdr:to>
    <xdr:cxnSp macro="">
      <xdr:nvCxnSpPr>
        <xdr:cNvPr id="452" name="直線コネクタ 451"/>
        <xdr:cNvCxnSpPr/>
      </xdr:nvCxnSpPr>
      <xdr:spPr>
        <a:xfrm flipV="1">
          <a:off x="13401675" y="2952750"/>
          <a:ext cx="8096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47625</xdr:rowOff>
    </xdr:from>
    <xdr:to>
      <xdr:col>23</xdr:col>
      <xdr:colOff>457200</xdr:colOff>
      <xdr:row>15</xdr:row>
      <xdr:rowOff>152400</xdr:rowOff>
    </xdr:to>
    <xdr:sp macro="" textlink="">
      <xdr:nvSpPr>
        <xdr:cNvPr id="453" name="フローチャート : 判断 452"/>
        <xdr:cNvSpPr/>
      </xdr:nvSpPr>
      <xdr:spPr>
        <a:xfrm>
          <a:off x="1415415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161925</xdr:rowOff>
    </xdr:from>
    <xdr:ext cx="733425" cy="257175"/>
    <xdr:sp macro="" textlink="">
      <xdr:nvSpPr>
        <xdr:cNvPr id="454" name="テキスト ボックス 453"/>
        <xdr:cNvSpPr txBox="1"/>
      </xdr:nvSpPr>
      <xdr:spPr>
        <a:xfrm>
          <a:off x="13830300" y="239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9525</xdr:rowOff>
    </xdr:from>
    <xdr:to>
      <xdr:col>22</xdr:col>
      <xdr:colOff>200025</xdr:colOff>
      <xdr:row>19</xdr:row>
      <xdr:rowOff>28575</xdr:rowOff>
    </xdr:to>
    <xdr:cxnSp macro="">
      <xdr:nvCxnSpPr>
        <xdr:cNvPr id="455" name="直線コネクタ 454"/>
        <xdr:cNvCxnSpPr/>
      </xdr:nvCxnSpPr>
      <xdr:spPr>
        <a:xfrm flipV="1">
          <a:off x="12601575" y="3095625"/>
          <a:ext cx="8001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114300</xdr:rowOff>
    </xdr:from>
    <xdr:to>
      <xdr:col>22</xdr:col>
      <xdr:colOff>257175</xdr:colOff>
      <xdr:row>16</xdr:row>
      <xdr:rowOff>47625</xdr:rowOff>
    </xdr:to>
    <xdr:sp macro="" textlink="">
      <xdr:nvSpPr>
        <xdr:cNvPr id="456" name="フローチャート : 判断 455"/>
        <xdr:cNvSpPr/>
      </xdr:nvSpPr>
      <xdr:spPr>
        <a:xfrm>
          <a:off x="13354050"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57150</xdr:rowOff>
    </xdr:from>
    <xdr:ext cx="762000" cy="257175"/>
    <xdr:sp macro="" textlink="">
      <xdr:nvSpPr>
        <xdr:cNvPr id="457" name="テキスト ボックス 456"/>
        <xdr:cNvSpPr txBox="1"/>
      </xdr:nvSpPr>
      <xdr:spPr>
        <a:xfrm>
          <a:off x="131064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485775</xdr:colOff>
      <xdr:row>19</xdr:row>
      <xdr:rowOff>28575</xdr:rowOff>
    </xdr:from>
    <xdr:to>
      <xdr:col>21</xdr:col>
      <xdr:colOff>0</xdr:colOff>
      <xdr:row>20</xdr:row>
      <xdr:rowOff>123825</xdr:rowOff>
    </xdr:to>
    <xdr:cxnSp macro="">
      <xdr:nvCxnSpPr>
        <xdr:cNvPr id="458" name="直線コネクタ 457"/>
        <xdr:cNvCxnSpPr/>
      </xdr:nvCxnSpPr>
      <xdr:spPr>
        <a:xfrm flipV="1">
          <a:off x="11887200" y="3286125"/>
          <a:ext cx="71437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15</xdr:row>
      <xdr:rowOff>152400</xdr:rowOff>
    </xdr:from>
    <xdr:to>
      <xdr:col>21</xdr:col>
      <xdr:colOff>47625</xdr:colOff>
      <xdr:row>16</xdr:row>
      <xdr:rowOff>85725</xdr:rowOff>
    </xdr:to>
    <xdr:sp macro="" textlink="">
      <xdr:nvSpPr>
        <xdr:cNvPr id="459" name="フローチャート : 判断 458"/>
        <xdr:cNvSpPr/>
      </xdr:nvSpPr>
      <xdr:spPr>
        <a:xfrm>
          <a:off x="12601575" y="27241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95250</xdr:rowOff>
    </xdr:from>
    <xdr:ext cx="762000" cy="257175"/>
    <xdr:sp macro="" textlink="">
      <xdr:nvSpPr>
        <xdr:cNvPr id="460" name="テキスト ボックス 459"/>
        <xdr:cNvSpPr txBox="1"/>
      </xdr:nvSpPr>
      <xdr:spPr>
        <a:xfrm>
          <a:off x="12306300"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47625</xdr:rowOff>
    </xdr:from>
    <xdr:to>
      <xdr:col>19</xdr:col>
      <xdr:colOff>533400</xdr:colOff>
      <xdr:row>16</xdr:row>
      <xdr:rowOff>142875</xdr:rowOff>
    </xdr:to>
    <xdr:sp macro="" textlink="">
      <xdr:nvSpPr>
        <xdr:cNvPr id="461" name="フローチャート : 判断 460"/>
        <xdr:cNvSpPr/>
      </xdr:nvSpPr>
      <xdr:spPr>
        <a:xfrm>
          <a:off x="11830050" y="2790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152400</xdr:rowOff>
    </xdr:from>
    <xdr:ext cx="762000" cy="257175"/>
    <xdr:sp macro="" textlink="">
      <xdr:nvSpPr>
        <xdr:cNvPr id="462" name="テキスト ボックス 461"/>
        <xdr:cNvSpPr txBox="1"/>
      </xdr:nvSpPr>
      <xdr:spPr>
        <a:xfrm>
          <a:off x="115062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63" name="テキスト ボックス 462"/>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64" name="テキスト ボックス 463"/>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65" name="テキスト ボックス 464"/>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6" name="テキスト ボックス 465"/>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7" name="テキスト ボックス 466"/>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16</xdr:row>
      <xdr:rowOff>9525</xdr:rowOff>
    </xdr:from>
    <xdr:to>
      <xdr:col>24</xdr:col>
      <xdr:colOff>600075</xdr:colOff>
      <xdr:row>16</xdr:row>
      <xdr:rowOff>114300</xdr:rowOff>
    </xdr:to>
    <xdr:sp macro="" textlink="">
      <xdr:nvSpPr>
        <xdr:cNvPr id="468" name="円/楕円 467"/>
        <xdr:cNvSpPr/>
      </xdr:nvSpPr>
      <xdr:spPr>
        <a:xfrm>
          <a:off x="14906625" y="275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15</xdr:row>
      <xdr:rowOff>152400</xdr:rowOff>
    </xdr:from>
    <xdr:ext cx="752475" cy="257175"/>
    <xdr:sp macro="" textlink="">
      <xdr:nvSpPr>
        <xdr:cNvPr id="469" name="将来負担の状況該当値テキスト"/>
        <xdr:cNvSpPr txBox="1"/>
      </xdr:nvSpPr>
      <xdr:spPr>
        <a:xfrm>
          <a:off x="15001875" y="2724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152400</xdr:rowOff>
    </xdr:from>
    <xdr:to>
      <xdr:col>23</xdr:col>
      <xdr:colOff>457200</xdr:colOff>
      <xdr:row>17</xdr:row>
      <xdr:rowOff>85725</xdr:rowOff>
    </xdr:to>
    <xdr:sp macro="" textlink="">
      <xdr:nvSpPr>
        <xdr:cNvPr id="470" name="円/楕円 469"/>
        <xdr:cNvSpPr/>
      </xdr:nvSpPr>
      <xdr:spPr>
        <a:xfrm>
          <a:off x="14154150" y="289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66675</xdr:rowOff>
    </xdr:from>
    <xdr:ext cx="733425" cy="257175"/>
    <xdr:sp macro="" textlink="">
      <xdr:nvSpPr>
        <xdr:cNvPr id="471" name="テキスト ボックス 470"/>
        <xdr:cNvSpPr txBox="1"/>
      </xdr:nvSpPr>
      <xdr:spPr>
        <a:xfrm>
          <a:off x="13830300" y="2981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133350</xdr:rowOff>
    </xdr:from>
    <xdr:to>
      <xdr:col>22</xdr:col>
      <xdr:colOff>257175</xdr:colOff>
      <xdr:row>18</xdr:row>
      <xdr:rowOff>66675</xdr:rowOff>
    </xdr:to>
    <xdr:sp macro="" textlink="">
      <xdr:nvSpPr>
        <xdr:cNvPr id="472" name="円/楕円 471"/>
        <xdr:cNvSpPr/>
      </xdr:nvSpPr>
      <xdr:spPr>
        <a:xfrm>
          <a:off x="13354050" y="3048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18</xdr:row>
      <xdr:rowOff>47625</xdr:rowOff>
    </xdr:from>
    <xdr:ext cx="762000" cy="257175"/>
    <xdr:sp macro="" textlink="">
      <xdr:nvSpPr>
        <xdr:cNvPr id="473" name="テキスト ボックス 472"/>
        <xdr:cNvSpPr txBox="1"/>
      </xdr:nvSpPr>
      <xdr:spPr>
        <a:xfrm>
          <a:off x="13106400" y="313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20</xdr:col>
      <xdr:colOff>600075</xdr:colOff>
      <xdr:row>18</xdr:row>
      <xdr:rowOff>142875</xdr:rowOff>
    </xdr:from>
    <xdr:to>
      <xdr:col>21</xdr:col>
      <xdr:colOff>47625</xdr:colOff>
      <xdr:row>19</xdr:row>
      <xdr:rowOff>76200</xdr:rowOff>
    </xdr:to>
    <xdr:sp macro="" textlink="">
      <xdr:nvSpPr>
        <xdr:cNvPr id="474" name="円/楕円 473"/>
        <xdr:cNvSpPr/>
      </xdr:nvSpPr>
      <xdr:spPr>
        <a:xfrm>
          <a:off x="12601575" y="32289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66675</xdr:rowOff>
    </xdr:from>
    <xdr:ext cx="762000" cy="257175"/>
    <xdr:sp macro="" textlink="">
      <xdr:nvSpPr>
        <xdr:cNvPr id="475" name="テキスト ボックス 474"/>
        <xdr:cNvSpPr txBox="1"/>
      </xdr:nvSpPr>
      <xdr:spPr>
        <a:xfrm>
          <a:off x="12306300" y="332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19</xdr:col>
      <xdr:colOff>428625</xdr:colOff>
      <xdr:row>20</xdr:row>
      <xdr:rowOff>76200</xdr:rowOff>
    </xdr:from>
    <xdr:to>
      <xdr:col>19</xdr:col>
      <xdr:colOff>533400</xdr:colOff>
      <xdr:row>21</xdr:row>
      <xdr:rowOff>0</xdr:rowOff>
    </xdr:to>
    <xdr:sp macro="" textlink="">
      <xdr:nvSpPr>
        <xdr:cNvPr id="476" name="円/楕円 475"/>
        <xdr:cNvSpPr/>
      </xdr:nvSpPr>
      <xdr:spPr>
        <a:xfrm>
          <a:off x="11830050" y="350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20</xdr:row>
      <xdr:rowOff>161925</xdr:rowOff>
    </xdr:from>
    <xdr:ext cx="762000" cy="257175"/>
    <xdr:sp macro="" textlink="">
      <xdr:nvSpPr>
        <xdr:cNvPr id="477" name="テキスト ボックス 476"/>
        <xdr:cNvSpPr txBox="1"/>
      </xdr:nvSpPr>
      <xdr:spPr>
        <a:xfrm>
          <a:off x="11506200" y="359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市町村合併以降は正規職員の削減は計画以上に進んでいるが、急激なサービス低下を防ぐため</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以降は職員数も微減にとどまり、人件費は大きく減少していないのが現状である。</a:t>
          </a:r>
          <a:endParaRPr lang="ja-JP" altLang="ja-JP" sz="1400">
            <a:effectLst/>
          </a:endParaRPr>
        </a:p>
        <a:p>
          <a:r>
            <a:rPr kumimoji="1" lang="ja-JP" altLang="ja-JP" sz="1100">
              <a:solidFill>
                <a:schemeClr val="dk1"/>
              </a:solidFill>
              <a:effectLst/>
              <a:latin typeface="+mn-lt"/>
              <a:ea typeface="+mn-ea"/>
              <a:cs typeface="+mn-cs"/>
            </a:rPr>
            <a:t>　今後も、指定管理者制度の導入や人員削減など、適正な定員管理を通して人件費の抑制に努める必要がある。</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85725</xdr:rowOff>
    </xdr:from>
    <xdr:to>
      <xdr:col>7</xdr:col>
      <xdr:colOff>19050</xdr:colOff>
      <xdr:row>41</xdr:row>
      <xdr:rowOff>142875</xdr:rowOff>
    </xdr:to>
    <xdr:cxnSp macro="">
      <xdr:nvCxnSpPr>
        <xdr:cNvPr id="61" name="直線コネクタ 60"/>
        <xdr:cNvCxnSpPr/>
      </xdr:nvCxnSpPr>
      <xdr:spPr>
        <a:xfrm flipV="1">
          <a:off x="4229100" y="574357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2" name="人件費最小値テキスト"/>
        <xdr:cNvSpPr txBox="1"/>
      </xdr:nvSpPr>
      <xdr:spPr>
        <a:xfrm>
          <a:off x="43148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600075</xdr:colOff>
      <xdr:row>41</xdr:row>
      <xdr:rowOff>142875</xdr:rowOff>
    </xdr:from>
    <xdr:to>
      <xdr:col>7</xdr:col>
      <xdr:colOff>104775</xdr:colOff>
      <xdr:row>41</xdr:row>
      <xdr:rowOff>142875</xdr:rowOff>
    </xdr:to>
    <xdr:cxnSp macro="">
      <xdr:nvCxnSpPr>
        <xdr:cNvPr id="63" name="直線コネクタ 62"/>
        <xdr:cNvCxnSpPr/>
      </xdr:nvCxnSpPr>
      <xdr:spPr>
        <a:xfrm>
          <a:off x="4210050" y="71723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62000" cy="257175"/>
    <xdr:sp macro="" textlink="">
      <xdr:nvSpPr>
        <xdr:cNvPr id="64" name="人件費最大値テキスト"/>
        <xdr:cNvSpPr txBox="1"/>
      </xdr:nvSpPr>
      <xdr:spPr>
        <a:xfrm>
          <a:off x="431482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600075</xdr:colOff>
      <xdr:row>33</xdr:row>
      <xdr:rowOff>85725</xdr:rowOff>
    </xdr:from>
    <xdr:to>
      <xdr:col>7</xdr:col>
      <xdr:colOff>104775</xdr:colOff>
      <xdr:row>33</xdr:row>
      <xdr:rowOff>85725</xdr:rowOff>
    </xdr:to>
    <xdr:cxnSp macro="">
      <xdr:nvCxnSpPr>
        <xdr:cNvPr id="65" name="直線コネクタ 64"/>
        <xdr:cNvCxnSpPr/>
      </xdr:nvCxnSpPr>
      <xdr:spPr>
        <a:xfrm>
          <a:off x="4210050" y="5743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85725</xdr:rowOff>
    </xdr:from>
    <xdr:to>
      <xdr:col>7</xdr:col>
      <xdr:colOff>19050</xdr:colOff>
      <xdr:row>36</xdr:row>
      <xdr:rowOff>114300</xdr:rowOff>
    </xdr:to>
    <xdr:cxnSp macro="">
      <xdr:nvCxnSpPr>
        <xdr:cNvPr id="66" name="直線コネクタ 65"/>
        <xdr:cNvCxnSpPr/>
      </xdr:nvCxnSpPr>
      <xdr:spPr>
        <a:xfrm>
          <a:off x="3562350" y="6257925"/>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57150</xdr:rowOff>
    </xdr:from>
    <xdr:ext cx="762000" cy="257175"/>
    <xdr:sp macro="" textlink="">
      <xdr:nvSpPr>
        <xdr:cNvPr id="67" name="人件費平均値テキスト"/>
        <xdr:cNvSpPr txBox="1"/>
      </xdr:nvSpPr>
      <xdr:spPr>
        <a:xfrm>
          <a:off x="4314825"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600075</xdr:colOff>
      <xdr:row>36</xdr:row>
      <xdr:rowOff>38100</xdr:rowOff>
    </xdr:from>
    <xdr:to>
      <xdr:col>7</xdr:col>
      <xdr:colOff>66675</xdr:colOff>
      <xdr:row>36</xdr:row>
      <xdr:rowOff>142875</xdr:rowOff>
    </xdr:to>
    <xdr:sp macro="" textlink="">
      <xdr:nvSpPr>
        <xdr:cNvPr id="68" name="フローチャート : 判断 67"/>
        <xdr:cNvSpPr/>
      </xdr:nvSpPr>
      <xdr:spPr>
        <a:xfrm>
          <a:off x="4210050" y="62103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38100</xdr:rowOff>
    </xdr:from>
    <xdr:to>
      <xdr:col>5</xdr:col>
      <xdr:colOff>552450</xdr:colOff>
      <xdr:row>36</xdr:row>
      <xdr:rowOff>85725</xdr:rowOff>
    </xdr:to>
    <xdr:cxnSp macro="">
      <xdr:nvCxnSpPr>
        <xdr:cNvPr id="69" name="直線コネクタ 68"/>
        <xdr:cNvCxnSpPr/>
      </xdr:nvCxnSpPr>
      <xdr:spPr>
        <a:xfrm>
          <a:off x="2752725" y="621030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19050</xdr:rowOff>
    </xdr:from>
    <xdr:to>
      <xdr:col>5</xdr:col>
      <xdr:colOff>600075</xdr:colOff>
      <xdr:row>36</xdr:row>
      <xdr:rowOff>114300</xdr:rowOff>
    </xdr:to>
    <xdr:sp macro="" textlink="">
      <xdr:nvSpPr>
        <xdr:cNvPr id="70" name="フローチャート : 判断 69"/>
        <xdr:cNvSpPr/>
      </xdr:nvSpPr>
      <xdr:spPr>
        <a:xfrm>
          <a:off x="35052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123825</xdr:rowOff>
    </xdr:from>
    <xdr:ext cx="733425" cy="257175"/>
    <xdr:sp macro="" textlink="">
      <xdr:nvSpPr>
        <xdr:cNvPr id="71" name="テキスト ボックス 70"/>
        <xdr:cNvSpPr txBox="1"/>
      </xdr:nvSpPr>
      <xdr:spPr>
        <a:xfrm>
          <a:off x="3181350" y="595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38100</xdr:rowOff>
    </xdr:from>
    <xdr:to>
      <xdr:col>4</xdr:col>
      <xdr:colOff>342900</xdr:colOff>
      <xdr:row>37</xdr:row>
      <xdr:rowOff>66675</xdr:rowOff>
    </xdr:to>
    <xdr:cxnSp macro="">
      <xdr:nvCxnSpPr>
        <xdr:cNvPr id="72" name="直線コネクタ 71"/>
        <xdr:cNvCxnSpPr/>
      </xdr:nvCxnSpPr>
      <xdr:spPr>
        <a:xfrm flipV="1">
          <a:off x="1952625" y="6210300"/>
          <a:ext cx="8001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400050</xdr:colOff>
      <xdr:row>37</xdr:row>
      <xdr:rowOff>57150</xdr:rowOff>
    </xdr:to>
    <xdr:sp macro="" textlink="">
      <xdr:nvSpPr>
        <xdr:cNvPr id="73" name="フローチャート : 判断 72"/>
        <xdr:cNvSpPr/>
      </xdr:nvSpPr>
      <xdr:spPr>
        <a:xfrm>
          <a:off x="27051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47625</xdr:rowOff>
    </xdr:from>
    <xdr:ext cx="752475" cy="257175"/>
    <xdr:sp macro="" textlink="">
      <xdr:nvSpPr>
        <xdr:cNvPr id="74" name="テキスト ボックス 73"/>
        <xdr:cNvSpPr txBox="1"/>
      </xdr:nvSpPr>
      <xdr:spPr>
        <a:xfrm>
          <a:off x="2409825" y="6391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600075</xdr:colOff>
      <xdr:row>37</xdr:row>
      <xdr:rowOff>66675</xdr:rowOff>
    </xdr:from>
    <xdr:to>
      <xdr:col>3</xdr:col>
      <xdr:colOff>142875</xdr:colOff>
      <xdr:row>38</xdr:row>
      <xdr:rowOff>38100</xdr:rowOff>
    </xdr:to>
    <xdr:cxnSp macro="">
      <xdr:nvCxnSpPr>
        <xdr:cNvPr id="75" name="直線コネクタ 74"/>
        <xdr:cNvCxnSpPr/>
      </xdr:nvCxnSpPr>
      <xdr:spPr>
        <a:xfrm flipV="1">
          <a:off x="1209675" y="6410325"/>
          <a:ext cx="7429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123825</xdr:rowOff>
    </xdr:from>
    <xdr:to>
      <xdr:col>3</xdr:col>
      <xdr:colOff>190500</xdr:colOff>
      <xdr:row>37</xdr:row>
      <xdr:rowOff>47625</xdr:rowOff>
    </xdr:to>
    <xdr:sp macro="" textlink="">
      <xdr:nvSpPr>
        <xdr:cNvPr id="76" name="フローチャート : 判断 75"/>
        <xdr:cNvSpPr/>
      </xdr:nvSpPr>
      <xdr:spPr>
        <a:xfrm>
          <a:off x="1905000" y="6296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66675</xdr:rowOff>
    </xdr:from>
    <xdr:ext cx="762000" cy="257175"/>
    <xdr:sp macro="" textlink="">
      <xdr:nvSpPr>
        <xdr:cNvPr id="77" name="テキスト ボックス 76"/>
        <xdr:cNvSpPr txBox="1"/>
      </xdr:nvSpPr>
      <xdr:spPr>
        <a:xfrm>
          <a:off x="165735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19050</xdr:rowOff>
    </xdr:from>
    <xdr:to>
      <xdr:col>1</xdr:col>
      <xdr:colOff>600075</xdr:colOff>
      <xdr:row>37</xdr:row>
      <xdr:rowOff>123825</xdr:rowOff>
    </xdr:to>
    <xdr:sp macro="" textlink="">
      <xdr:nvSpPr>
        <xdr:cNvPr id="78" name="フローチャート : 判断 77"/>
        <xdr:cNvSpPr/>
      </xdr:nvSpPr>
      <xdr:spPr>
        <a:xfrm>
          <a:off x="1181100" y="63627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133350</xdr:rowOff>
    </xdr:from>
    <xdr:ext cx="762000" cy="257175"/>
    <xdr:sp macro="" textlink="">
      <xdr:nvSpPr>
        <xdr:cNvPr id="79" name="テキスト ボックス 78"/>
        <xdr:cNvSpPr txBox="1"/>
      </xdr:nvSpPr>
      <xdr:spPr>
        <a:xfrm>
          <a:off x="857250"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36</xdr:row>
      <xdr:rowOff>57150</xdr:rowOff>
    </xdr:from>
    <xdr:to>
      <xdr:col>7</xdr:col>
      <xdr:colOff>66675</xdr:colOff>
      <xdr:row>36</xdr:row>
      <xdr:rowOff>161925</xdr:rowOff>
    </xdr:to>
    <xdr:sp macro="" textlink="">
      <xdr:nvSpPr>
        <xdr:cNvPr id="85" name="円/楕円 84"/>
        <xdr:cNvSpPr/>
      </xdr:nvSpPr>
      <xdr:spPr>
        <a:xfrm>
          <a:off x="4210050" y="62293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28575</xdr:rowOff>
    </xdr:from>
    <xdr:ext cx="762000" cy="257175"/>
    <xdr:sp macro="" textlink="">
      <xdr:nvSpPr>
        <xdr:cNvPr id="86" name="人件費該当値テキスト"/>
        <xdr:cNvSpPr txBox="1"/>
      </xdr:nvSpPr>
      <xdr:spPr>
        <a:xfrm>
          <a:off x="4314825" y="620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28575</xdr:rowOff>
    </xdr:from>
    <xdr:to>
      <xdr:col>5</xdr:col>
      <xdr:colOff>600075</xdr:colOff>
      <xdr:row>36</xdr:row>
      <xdr:rowOff>133350</xdr:rowOff>
    </xdr:to>
    <xdr:sp macro="" textlink="">
      <xdr:nvSpPr>
        <xdr:cNvPr id="87" name="円/楕円 86"/>
        <xdr:cNvSpPr/>
      </xdr:nvSpPr>
      <xdr:spPr>
        <a:xfrm>
          <a:off x="3505200"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114300</xdr:rowOff>
    </xdr:from>
    <xdr:ext cx="733425" cy="257175"/>
    <xdr:sp macro="" textlink="">
      <xdr:nvSpPr>
        <xdr:cNvPr id="88" name="テキスト ボックス 87"/>
        <xdr:cNvSpPr txBox="1"/>
      </xdr:nvSpPr>
      <xdr:spPr>
        <a:xfrm>
          <a:off x="3181350" y="6286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152400</xdr:rowOff>
    </xdr:from>
    <xdr:to>
      <xdr:col>4</xdr:col>
      <xdr:colOff>400050</xdr:colOff>
      <xdr:row>36</xdr:row>
      <xdr:rowOff>85725</xdr:rowOff>
    </xdr:to>
    <xdr:sp macro="" textlink="">
      <xdr:nvSpPr>
        <xdr:cNvPr id="89" name="円/楕円 88"/>
        <xdr:cNvSpPr/>
      </xdr:nvSpPr>
      <xdr:spPr>
        <a:xfrm>
          <a:off x="2705100" y="615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95250</xdr:rowOff>
    </xdr:from>
    <xdr:ext cx="752475" cy="257175"/>
    <xdr:sp macro="" textlink="">
      <xdr:nvSpPr>
        <xdr:cNvPr id="90" name="テキスト ボックス 89"/>
        <xdr:cNvSpPr txBox="1"/>
      </xdr:nvSpPr>
      <xdr:spPr>
        <a:xfrm>
          <a:off x="2409825" y="592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95250</xdr:colOff>
      <xdr:row>37</xdr:row>
      <xdr:rowOff>19050</xdr:rowOff>
    </xdr:from>
    <xdr:to>
      <xdr:col>3</xdr:col>
      <xdr:colOff>190500</xdr:colOff>
      <xdr:row>37</xdr:row>
      <xdr:rowOff>123825</xdr:rowOff>
    </xdr:to>
    <xdr:sp macro="" textlink="">
      <xdr:nvSpPr>
        <xdr:cNvPr id="91" name="円/楕円 90"/>
        <xdr:cNvSpPr/>
      </xdr:nvSpPr>
      <xdr:spPr>
        <a:xfrm>
          <a:off x="1905000" y="6362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104775</xdr:rowOff>
    </xdr:from>
    <xdr:ext cx="762000" cy="257175"/>
    <xdr:sp macro="" textlink="">
      <xdr:nvSpPr>
        <xdr:cNvPr id="92" name="テキスト ボックス 91"/>
        <xdr:cNvSpPr txBox="1"/>
      </xdr:nvSpPr>
      <xdr:spPr>
        <a:xfrm>
          <a:off x="1657350"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152400</xdr:rowOff>
    </xdr:from>
    <xdr:to>
      <xdr:col>1</xdr:col>
      <xdr:colOff>600075</xdr:colOff>
      <xdr:row>38</xdr:row>
      <xdr:rowOff>85725</xdr:rowOff>
    </xdr:to>
    <xdr:sp macro="" textlink="">
      <xdr:nvSpPr>
        <xdr:cNvPr id="93" name="円/楕円 92"/>
        <xdr:cNvSpPr/>
      </xdr:nvSpPr>
      <xdr:spPr>
        <a:xfrm>
          <a:off x="1181100" y="64960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66675</xdr:rowOff>
    </xdr:from>
    <xdr:ext cx="762000" cy="257175"/>
    <xdr:sp macro="" textlink="">
      <xdr:nvSpPr>
        <xdr:cNvPr id="94" name="テキスト ボックス 93"/>
        <xdr:cNvSpPr txBox="1"/>
      </xdr:nvSpPr>
      <xdr:spPr>
        <a:xfrm>
          <a:off x="857250"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物件費については、昨年度</a:t>
          </a:r>
          <a:r>
            <a:rPr kumimoji="1" lang="ja-JP" altLang="en-US" sz="1100">
              <a:solidFill>
                <a:schemeClr val="dk1"/>
              </a:solidFill>
              <a:effectLst/>
              <a:latin typeface="+mn-lt"/>
              <a:ea typeface="+mn-ea"/>
              <a:cs typeface="+mn-cs"/>
            </a:rPr>
            <a:t>から横ばいである</a:t>
          </a:r>
          <a:r>
            <a:rPr kumimoji="1" lang="ja-JP" altLang="ja-JP" sz="1100">
              <a:solidFill>
                <a:schemeClr val="dk1"/>
              </a:solidFill>
              <a:effectLst/>
              <a:latin typeface="+mn-lt"/>
              <a:ea typeface="+mn-ea"/>
              <a:cs typeface="+mn-cs"/>
            </a:rPr>
            <a:t>が、県平均や類似団体よりも上回っている状況は変わっていない。また、</a:t>
          </a:r>
          <a:r>
            <a:rPr kumimoji="1" lang="ja-JP" altLang="ja-JP" sz="1100">
              <a:solidFill>
                <a:sysClr val="windowText" lastClr="000000"/>
              </a:solidFill>
              <a:effectLst/>
              <a:latin typeface="+mn-lt"/>
              <a:ea typeface="+mn-ea"/>
              <a:cs typeface="+mn-cs"/>
            </a:rPr>
            <a:t>決算に占める物件費の割合</a:t>
          </a:r>
          <a:r>
            <a:rPr kumimoji="1" lang="ja-JP" altLang="en-US" sz="1100">
              <a:solidFill>
                <a:sysClr val="windowText" lastClr="000000"/>
              </a:solidFill>
              <a:effectLst/>
              <a:latin typeface="+mn-lt"/>
              <a:ea typeface="+mn-ea"/>
              <a:cs typeface="+mn-cs"/>
            </a:rPr>
            <a:t>も横ばいの状態である</a:t>
          </a:r>
          <a:r>
            <a:rPr kumimoji="1" lang="ja-JP" altLang="ja-JP" sz="1100">
              <a:solidFill>
                <a:schemeClr val="dk1"/>
              </a:solidFill>
              <a:effectLst/>
              <a:latin typeface="+mn-lt"/>
              <a:ea typeface="+mn-ea"/>
              <a:cs typeface="+mn-cs"/>
            </a:rPr>
            <a:t>。今後も引き続き、事務事業の見直し等により、臨時職員賃金の削減や委託事業の見直しを進める必要がある。</a:t>
          </a:r>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47625</xdr:rowOff>
    </xdr:from>
    <xdr:to>
      <xdr:col>24</xdr:col>
      <xdr:colOff>28575</xdr:colOff>
      <xdr:row>22</xdr:row>
      <xdr:rowOff>66675</xdr:rowOff>
    </xdr:to>
    <xdr:cxnSp macro="">
      <xdr:nvCxnSpPr>
        <xdr:cNvPr id="122" name="直線コネクタ 121"/>
        <xdr:cNvCxnSpPr/>
      </xdr:nvCxnSpPr>
      <xdr:spPr>
        <a:xfrm flipV="1">
          <a:off x="14449425" y="24479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38100</xdr:rowOff>
    </xdr:from>
    <xdr:ext cx="762000" cy="257175"/>
    <xdr:sp macro="" textlink="">
      <xdr:nvSpPr>
        <xdr:cNvPr id="123" name="物件費最小値テキスト"/>
        <xdr:cNvSpPr txBox="1"/>
      </xdr:nvSpPr>
      <xdr:spPr>
        <a:xfrm>
          <a:off x="14544675" y="381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600075</xdr:colOff>
      <xdr:row>22</xdr:row>
      <xdr:rowOff>66675</xdr:rowOff>
    </xdr:from>
    <xdr:to>
      <xdr:col>24</xdr:col>
      <xdr:colOff>123825</xdr:colOff>
      <xdr:row>22</xdr:row>
      <xdr:rowOff>66675</xdr:rowOff>
    </xdr:to>
    <xdr:cxnSp macro="">
      <xdr:nvCxnSpPr>
        <xdr:cNvPr id="124" name="直線コネクタ 123"/>
        <xdr:cNvCxnSpPr/>
      </xdr:nvCxnSpPr>
      <xdr:spPr>
        <a:xfrm>
          <a:off x="14420850" y="38385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133350</xdr:rowOff>
    </xdr:from>
    <xdr:ext cx="762000" cy="257175"/>
    <xdr:sp macro="" textlink="">
      <xdr:nvSpPr>
        <xdr:cNvPr id="125" name="物件費最大値テキスト"/>
        <xdr:cNvSpPr txBox="1"/>
      </xdr:nvSpPr>
      <xdr:spPr>
        <a:xfrm>
          <a:off x="145446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600075</xdr:colOff>
      <xdr:row>14</xdr:row>
      <xdr:rowOff>47625</xdr:rowOff>
    </xdr:from>
    <xdr:to>
      <xdr:col>24</xdr:col>
      <xdr:colOff>123825</xdr:colOff>
      <xdr:row>14</xdr:row>
      <xdr:rowOff>47625</xdr:rowOff>
    </xdr:to>
    <xdr:cxnSp macro="">
      <xdr:nvCxnSpPr>
        <xdr:cNvPr id="126" name="直線コネクタ 125"/>
        <xdr:cNvCxnSpPr/>
      </xdr:nvCxnSpPr>
      <xdr:spPr>
        <a:xfrm>
          <a:off x="14420850" y="2447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19050</xdr:rowOff>
    </xdr:from>
    <xdr:to>
      <xdr:col>24</xdr:col>
      <xdr:colOff>28575</xdr:colOff>
      <xdr:row>18</xdr:row>
      <xdr:rowOff>47625</xdr:rowOff>
    </xdr:to>
    <xdr:cxnSp macro="">
      <xdr:nvCxnSpPr>
        <xdr:cNvPr id="127" name="直線コネクタ 126"/>
        <xdr:cNvCxnSpPr/>
      </xdr:nvCxnSpPr>
      <xdr:spPr>
        <a:xfrm>
          <a:off x="13782675" y="3105150"/>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104775</xdr:rowOff>
    </xdr:from>
    <xdr:ext cx="762000" cy="257175"/>
    <xdr:sp macro="" textlink="">
      <xdr:nvSpPr>
        <xdr:cNvPr id="128" name="物件費平均値テキスト"/>
        <xdr:cNvSpPr txBox="1"/>
      </xdr:nvSpPr>
      <xdr:spPr>
        <a:xfrm>
          <a:off x="1454467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600075</xdr:colOff>
      <xdr:row>17</xdr:row>
      <xdr:rowOff>85725</xdr:rowOff>
    </xdr:from>
    <xdr:to>
      <xdr:col>24</xdr:col>
      <xdr:colOff>85725</xdr:colOff>
      <xdr:row>18</xdr:row>
      <xdr:rowOff>19050</xdr:rowOff>
    </xdr:to>
    <xdr:sp macro="" textlink="">
      <xdr:nvSpPr>
        <xdr:cNvPr id="129" name="フローチャート : 判断 128"/>
        <xdr:cNvSpPr/>
      </xdr:nvSpPr>
      <xdr:spPr>
        <a:xfrm>
          <a:off x="14420850" y="3000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19050</xdr:rowOff>
    </xdr:from>
    <xdr:to>
      <xdr:col>22</xdr:col>
      <xdr:colOff>561975</xdr:colOff>
      <xdr:row>18</xdr:row>
      <xdr:rowOff>19050</xdr:rowOff>
    </xdr:to>
    <xdr:cxnSp macro="">
      <xdr:nvCxnSpPr>
        <xdr:cNvPr id="130" name="直線コネクタ 129"/>
        <xdr:cNvCxnSpPr/>
      </xdr:nvCxnSpPr>
      <xdr:spPr>
        <a:xfrm>
          <a:off x="12982575" y="31051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47625</xdr:rowOff>
    </xdr:from>
    <xdr:to>
      <xdr:col>22</xdr:col>
      <xdr:colOff>600075</xdr:colOff>
      <xdr:row>17</xdr:row>
      <xdr:rowOff>152400</xdr:rowOff>
    </xdr:to>
    <xdr:sp macro="" textlink="">
      <xdr:nvSpPr>
        <xdr:cNvPr id="131" name="フローチャート : 判断 130"/>
        <xdr:cNvSpPr/>
      </xdr:nvSpPr>
      <xdr:spPr>
        <a:xfrm>
          <a:off x="13735050" y="2962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161925</xdr:rowOff>
    </xdr:from>
    <xdr:ext cx="733425" cy="257175"/>
    <xdr:sp macro="" textlink="">
      <xdr:nvSpPr>
        <xdr:cNvPr id="132" name="テキスト ボックス 131"/>
        <xdr:cNvSpPr txBox="1"/>
      </xdr:nvSpPr>
      <xdr:spPr>
        <a:xfrm>
          <a:off x="13401675" y="273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161925</xdr:colOff>
      <xdr:row>15</xdr:row>
      <xdr:rowOff>142875</xdr:rowOff>
    </xdr:from>
    <xdr:to>
      <xdr:col>21</xdr:col>
      <xdr:colOff>361950</xdr:colOff>
      <xdr:row>18</xdr:row>
      <xdr:rowOff>19050</xdr:rowOff>
    </xdr:to>
    <xdr:cxnSp macro="">
      <xdr:nvCxnSpPr>
        <xdr:cNvPr id="133" name="直線コネクタ 132"/>
        <xdr:cNvCxnSpPr/>
      </xdr:nvCxnSpPr>
      <xdr:spPr>
        <a:xfrm>
          <a:off x="12182475" y="2714625"/>
          <a:ext cx="800100"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161925</xdr:rowOff>
    </xdr:from>
    <xdr:to>
      <xdr:col>21</xdr:col>
      <xdr:colOff>409575</xdr:colOff>
      <xdr:row>17</xdr:row>
      <xdr:rowOff>85725</xdr:rowOff>
    </xdr:to>
    <xdr:sp macro="" textlink="">
      <xdr:nvSpPr>
        <xdr:cNvPr id="134" name="フローチャート : 判断 133"/>
        <xdr:cNvSpPr/>
      </xdr:nvSpPr>
      <xdr:spPr>
        <a:xfrm>
          <a:off x="12934950" y="2905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15</xdr:row>
      <xdr:rowOff>104775</xdr:rowOff>
    </xdr:from>
    <xdr:ext cx="752475" cy="257175"/>
    <xdr:sp macro="" textlink="">
      <xdr:nvSpPr>
        <xdr:cNvPr id="135" name="テキスト ボックス 134"/>
        <xdr:cNvSpPr txBox="1"/>
      </xdr:nvSpPr>
      <xdr:spPr>
        <a:xfrm>
          <a:off x="12620625" y="2676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600075</xdr:colOff>
      <xdr:row>15</xdr:row>
      <xdr:rowOff>123825</xdr:rowOff>
    </xdr:from>
    <xdr:to>
      <xdr:col>20</xdr:col>
      <xdr:colOff>161925</xdr:colOff>
      <xdr:row>15</xdr:row>
      <xdr:rowOff>142875</xdr:rowOff>
    </xdr:to>
    <xdr:cxnSp macro="">
      <xdr:nvCxnSpPr>
        <xdr:cNvPr id="136" name="直線コネクタ 135"/>
        <xdr:cNvCxnSpPr/>
      </xdr:nvCxnSpPr>
      <xdr:spPr>
        <a:xfrm>
          <a:off x="11420475" y="26955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104775</xdr:rowOff>
    </xdr:from>
    <xdr:to>
      <xdr:col>20</xdr:col>
      <xdr:colOff>209550</xdr:colOff>
      <xdr:row>17</xdr:row>
      <xdr:rowOff>38100</xdr:rowOff>
    </xdr:to>
    <xdr:sp macro="" textlink="">
      <xdr:nvSpPr>
        <xdr:cNvPr id="137" name="フローチャート : 判断 136"/>
        <xdr:cNvSpPr/>
      </xdr:nvSpPr>
      <xdr:spPr>
        <a:xfrm>
          <a:off x="12125325" y="284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17</xdr:row>
      <xdr:rowOff>19050</xdr:rowOff>
    </xdr:from>
    <xdr:ext cx="762000" cy="257175"/>
    <xdr:sp macro="" textlink="">
      <xdr:nvSpPr>
        <xdr:cNvPr id="138" name="テキスト ボックス 137"/>
        <xdr:cNvSpPr txBox="1"/>
      </xdr:nvSpPr>
      <xdr:spPr>
        <a:xfrm>
          <a:off x="11887200" y="293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9525</xdr:colOff>
      <xdr:row>17</xdr:row>
      <xdr:rowOff>9525</xdr:rowOff>
    </xdr:to>
    <xdr:sp macro="" textlink="">
      <xdr:nvSpPr>
        <xdr:cNvPr id="139" name="フローチャート : 判断 138"/>
        <xdr:cNvSpPr/>
      </xdr:nvSpPr>
      <xdr:spPr>
        <a:xfrm>
          <a:off x="11410950" y="28194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161925</xdr:rowOff>
    </xdr:from>
    <xdr:ext cx="762000" cy="257175"/>
    <xdr:sp macro="" textlink="">
      <xdr:nvSpPr>
        <xdr:cNvPr id="140" name="テキスト ボックス 139"/>
        <xdr:cNvSpPr txBox="1"/>
      </xdr:nvSpPr>
      <xdr:spPr>
        <a:xfrm>
          <a:off x="110775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17</xdr:row>
      <xdr:rowOff>161925</xdr:rowOff>
    </xdr:from>
    <xdr:to>
      <xdr:col>24</xdr:col>
      <xdr:colOff>85725</xdr:colOff>
      <xdr:row>18</xdr:row>
      <xdr:rowOff>95250</xdr:rowOff>
    </xdr:to>
    <xdr:sp macro="" textlink="">
      <xdr:nvSpPr>
        <xdr:cNvPr id="146" name="円/楕円 145"/>
        <xdr:cNvSpPr/>
      </xdr:nvSpPr>
      <xdr:spPr>
        <a:xfrm>
          <a:off x="14420850" y="30765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133350</xdr:rowOff>
    </xdr:from>
    <xdr:ext cx="762000" cy="257175"/>
    <xdr:sp macro="" textlink="">
      <xdr:nvSpPr>
        <xdr:cNvPr id="147" name="物件費該当値テキスト"/>
        <xdr:cNvSpPr txBox="1"/>
      </xdr:nvSpPr>
      <xdr:spPr>
        <a:xfrm>
          <a:off x="14544675"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142875</xdr:rowOff>
    </xdr:from>
    <xdr:to>
      <xdr:col>22</xdr:col>
      <xdr:colOff>600075</xdr:colOff>
      <xdr:row>18</xdr:row>
      <xdr:rowOff>66675</xdr:rowOff>
    </xdr:to>
    <xdr:sp macro="" textlink="">
      <xdr:nvSpPr>
        <xdr:cNvPr id="148" name="円/楕円 147"/>
        <xdr:cNvSpPr/>
      </xdr:nvSpPr>
      <xdr:spPr>
        <a:xfrm>
          <a:off x="13735050" y="3057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57150</xdr:rowOff>
    </xdr:from>
    <xdr:ext cx="733425" cy="257175"/>
    <xdr:sp macro="" textlink="">
      <xdr:nvSpPr>
        <xdr:cNvPr id="149" name="テキスト ボックス 148"/>
        <xdr:cNvSpPr txBox="1"/>
      </xdr:nvSpPr>
      <xdr:spPr>
        <a:xfrm>
          <a:off x="13401675" y="3143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314325</xdr:colOff>
      <xdr:row>17</xdr:row>
      <xdr:rowOff>142875</xdr:rowOff>
    </xdr:from>
    <xdr:to>
      <xdr:col>21</xdr:col>
      <xdr:colOff>409575</xdr:colOff>
      <xdr:row>18</xdr:row>
      <xdr:rowOff>66675</xdr:rowOff>
    </xdr:to>
    <xdr:sp macro="" textlink="">
      <xdr:nvSpPr>
        <xdr:cNvPr id="150" name="円/楕円 149"/>
        <xdr:cNvSpPr/>
      </xdr:nvSpPr>
      <xdr:spPr>
        <a:xfrm>
          <a:off x="12934950" y="3057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18</xdr:row>
      <xdr:rowOff>57150</xdr:rowOff>
    </xdr:from>
    <xdr:ext cx="752475" cy="257175"/>
    <xdr:sp macro="" textlink="">
      <xdr:nvSpPr>
        <xdr:cNvPr id="151" name="テキスト ボックス 150"/>
        <xdr:cNvSpPr txBox="1"/>
      </xdr:nvSpPr>
      <xdr:spPr>
        <a:xfrm>
          <a:off x="12620625" y="3143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95250</xdr:rowOff>
    </xdr:from>
    <xdr:to>
      <xdr:col>20</xdr:col>
      <xdr:colOff>209550</xdr:colOff>
      <xdr:row>16</xdr:row>
      <xdr:rowOff>28575</xdr:rowOff>
    </xdr:to>
    <xdr:sp macro="" textlink="">
      <xdr:nvSpPr>
        <xdr:cNvPr id="152" name="円/楕円 151"/>
        <xdr:cNvSpPr/>
      </xdr:nvSpPr>
      <xdr:spPr>
        <a:xfrm>
          <a:off x="12125325" y="266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38100</xdr:rowOff>
    </xdr:from>
    <xdr:ext cx="762000" cy="257175"/>
    <xdr:sp macro="" textlink="">
      <xdr:nvSpPr>
        <xdr:cNvPr id="153" name="テキスト ボックス 152"/>
        <xdr:cNvSpPr txBox="1"/>
      </xdr:nvSpPr>
      <xdr:spPr>
        <a:xfrm>
          <a:off x="118872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76200</xdr:rowOff>
    </xdr:from>
    <xdr:to>
      <xdr:col>19</xdr:col>
      <xdr:colOff>9525</xdr:colOff>
      <xdr:row>16</xdr:row>
      <xdr:rowOff>0</xdr:rowOff>
    </xdr:to>
    <xdr:sp macro="" textlink="">
      <xdr:nvSpPr>
        <xdr:cNvPr id="154" name="円/楕円 153"/>
        <xdr:cNvSpPr/>
      </xdr:nvSpPr>
      <xdr:spPr>
        <a:xfrm>
          <a:off x="11410950" y="26479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9525</xdr:rowOff>
    </xdr:from>
    <xdr:ext cx="762000" cy="257175"/>
    <xdr:sp macro="" textlink="">
      <xdr:nvSpPr>
        <xdr:cNvPr id="155" name="テキスト ボックス 154"/>
        <xdr:cNvSpPr txBox="1"/>
      </xdr:nvSpPr>
      <xdr:spPr>
        <a:xfrm>
          <a:off x="11077575" y="240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県や類似団体平均と比較して低い水準であるが、扶助費の伸びは前年度比</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％増で、決算額の</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と大きなウエイトを占めている。</a:t>
          </a:r>
          <a:endParaRPr lang="ja-JP" altLang="ja-JP" sz="1400">
            <a:effectLst/>
          </a:endParaRPr>
        </a:p>
        <a:p>
          <a:r>
            <a:rPr kumimoji="1" lang="ja-JP" altLang="ja-JP" sz="1100">
              <a:solidFill>
                <a:schemeClr val="dk1"/>
              </a:solidFill>
              <a:effectLst/>
              <a:latin typeface="+mn-lt"/>
              <a:ea typeface="+mn-ea"/>
              <a:cs typeface="+mn-cs"/>
            </a:rPr>
            <a:t>　今後も、生活保護や児童・高齢者福祉に伴う経費は高い水準で推移し、義務的経費の硬直化が予想されることから、事務事業の精査とともに給付の適正化に努める必要がある。</a:t>
          </a:r>
          <a:endParaRPr lang="ja-JP" altLang="ja-JP" sz="1400">
            <a:effectLst/>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38100</xdr:rowOff>
    </xdr:from>
    <xdr:to>
      <xdr:col>7</xdr:col>
      <xdr:colOff>19050</xdr:colOff>
      <xdr:row>61</xdr:row>
      <xdr:rowOff>95250</xdr:rowOff>
    </xdr:to>
    <xdr:cxnSp macro="">
      <xdr:nvCxnSpPr>
        <xdr:cNvPr id="185" name="直線コネクタ 184"/>
        <xdr:cNvCxnSpPr/>
      </xdr:nvCxnSpPr>
      <xdr:spPr>
        <a:xfrm flipV="1">
          <a:off x="4229100" y="8953500"/>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66675</xdr:rowOff>
    </xdr:from>
    <xdr:ext cx="762000" cy="257175"/>
    <xdr:sp macro="" textlink="">
      <xdr:nvSpPr>
        <xdr:cNvPr id="186" name="扶助費最小値テキスト"/>
        <xdr:cNvSpPr txBox="1"/>
      </xdr:nvSpPr>
      <xdr:spPr>
        <a:xfrm>
          <a:off x="431482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600075</xdr:colOff>
      <xdr:row>61</xdr:row>
      <xdr:rowOff>95250</xdr:rowOff>
    </xdr:from>
    <xdr:to>
      <xdr:col>7</xdr:col>
      <xdr:colOff>104775</xdr:colOff>
      <xdr:row>61</xdr:row>
      <xdr:rowOff>95250</xdr:rowOff>
    </xdr:to>
    <xdr:cxnSp macro="">
      <xdr:nvCxnSpPr>
        <xdr:cNvPr id="187" name="直線コネクタ 186"/>
        <xdr:cNvCxnSpPr/>
      </xdr:nvCxnSpPr>
      <xdr:spPr>
        <a:xfrm>
          <a:off x="4210050" y="105537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123825</xdr:rowOff>
    </xdr:from>
    <xdr:ext cx="762000" cy="257175"/>
    <xdr:sp macro="" textlink="">
      <xdr:nvSpPr>
        <xdr:cNvPr id="188" name="扶助費最大値テキスト"/>
        <xdr:cNvSpPr txBox="1"/>
      </xdr:nvSpPr>
      <xdr:spPr>
        <a:xfrm>
          <a:off x="4314825" y="869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600075</xdr:colOff>
      <xdr:row>52</xdr:row>
      <xdr:rowOff>38100</xdr:rowOff>
    </xdr:from>
    <xdr:to>
      <xdr:col>7</xdr:col>
      <xdr:colOff>104775</xdr:colOff>
      <xdr:row>52</xdr:row>
      <xdr:rowOff>38100</xdr:rowOff>
    </xdr:to>
    <xdr:cxnSp macro="">
      <xdr:nvCxnSpPr>
        <xdr:cNvPr id="189" name="直線コネクタ 188"/>
        <xdr:cNvCxnSpPr/>
      </xdr:nvCxnSpPr>
      <xdr:spPr>
        <a:xfrm>
          <a:off x="4210050" y="89535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53</xdr:row>
      <xdr:rowOff>104775</xdr:rowOff>
    </xdr:from>
    <xdr:to>
      <xdr:col>7</xdr:col>
      <xdr:colOff>19050</xdr:colOff>
      <xdr:row>54</xdr:row>
      <xdr:rowOff>9525</xdr:rowOff>
    </xdr:to>
    <xdr:cxnSp macro="">
      <xdr:nvCxnSpPr>
        <xdr:cNvPr id="190" name="直線コネクタ 189"/>
        <xdr:cNvCxnSpPr/>
      </xdr:nvCxnSpPr>
      <xdr:spPr>
        <a:xfrm flipV="1">
          <a:off x="3562350" y="9191625"/>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171450</xdr:rowOff>
    </xdr:from>
    <xdr:ext cx="762000" cy="257175"/>
    <xdr:sp macro="" textlink="">
      <xdr:nvSpPr>
        <xdr:cNvPr id="191" name="扶助費平均値テキスト"/>
        <xdr:cNvSpPr txBox="1"/>
      </xdr:nvSpPr>
      <xdr:spPr>
        <a:xfrm>
          <a:off x="4314825" y="942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28575</xdr:rowOff>
    </xdr:from>
    <xdr:to>
      <xdr:col>7</xdr:col>
      <xdr:colOff>66675</xdr:colOff>
      <xdr:row>55</xdr:row>
      <xdr:rowOff>123825</xdr:rowOff>
    </xdr:to>
    <xdr:sp macro="" textlink="">
      <xdr:nvSpPr>
        <xdr:cNvPr id="192" name="フローチャート : 判断 191"/>
        <xdr:cNvSpPr/>
      </xdr:nvSpPr>
      <xdr:spPr>
        <a:xfrm>
          <a:off x="4210050" y="9458325"/>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53</xdr:row>
      <xdr:rowOff>95250</xdr:rowOff>
    </xdr:from>
    <xdr:to>
      <xdr:col>5</xdr:col>
      <xdr:colOff>552450</xdr:colOff>
      <xdr:row>54</xdr:row>
      <xdr:rowOff>9525</xdr:rowOff>
    </xdr:to>
    <xdr:cxnSp macro="">
      <xdr:nvCxnSpPr>
        <xdr:cNvPr id="193" name="直線コネクタ 192"/>
        <xdr:cNvCxnSpPr/>
      </xdr:nvCxnSpPr>
      <xdr:spPr>
        <a:xfrm>
          <a:off x="2752725" y="9182100"/>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54</xdr:row>
      <xdr:rowOff>142875</xdr:rowOff>
    </xdr:from>
    <xdr:to>
      <xdr:col>5</xdr:col>
      <xdr:colOff>600075</xdr:colOff>
      <xdr:row>55</xdr:row>
      <xdr:rowOff>76200</xdr:rowOff>
    </xdr:to>
    <xdr:sp macro="" textlink="">
      <xdr:nvSpPr>
        <xdr:cNvPr id="194" name="フローチャート : 判断 193"/>
        <xdr:cNvSpPr/>
      </xdr:nvSpPr>
      <xdr:spPr>
        <a:xfrm>
          <a:off x="3505200"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55</xdr:row>
      <xdr:rowOff>57150</xdr:rowOff>
    </xdr:from>
    <xdr:ext cx="733425" cy="257175"/>
    <xdr:sp macro="" textlink="">
      <xdr:nvSpPr>
        <xdr:cNvPr id="195" name="テキスト ボックス 194"/>
        <xdr:cNvSpPr txBox="1"/>
      </xdr:nvSpPr>
      <xdr:spPr>
        <a:xfrm>
          <a:off x="3181350" y="9486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28575</xdr:rowOff>
    </xdr:from>
    <xdr:to>
      <xdr:col>4</xdr:col>
      <xdr:colOff>342900</xdr:colOff>
      <xdr:row>53</xdr:row>
      <xdr:rowOff>95250</xdr:rowOff>
    </xdr:to>
    <xdr:cxnSp macro="">
      <xdr:nvCxnSpPr>
        <xdr:cNvPr id="196" name="直線コネクタ 195"/>
        <xdr:cNvCxnSpPr/>
      </xdr:nvCxnSpPr>
      <xdr:spPr>
        <a:xfrm>
          <a:off x="1952625" y="91154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161925</xdr:rowOff>
    </xdr:from>
    <xdr:to>
      <xdr:col>4</xdr:col>
      <xdr:colOff>400050</xdr:colOff>
      <xdr:row>55</xdr:row>
      <xdr:rowOff>95250</xdr:rowOff>
    </xdr:to>
    <xdr:sp macro="" textlink="">
      <xdr:nvSpPr>
        <xdr:cNvPr id="197" name="フローチャート : 判断 196"/>
        <xdr:cNvSpPr/>
      </xdr:nvSpPr>
      <xdr:spPr>
        <a:xfrm>
          <a:off x="2705100" y="942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55</xdr:row>
      <xdr:rowOff>76200</xdr:rowOff>
    </xdr:from>
    <xdr:ext cx="752475" cy="257175"/>
    <xdr:sp macro="" textlink="">
      <xdr:nvSpPr>
        <xdr:cNvPr id="198" name="テキスト ボックス 197"/>
        <xdr:cNvSpPr txBox="1"/>
      </xdr:nvSpPr>
      <xdr:spPr>
        <a:xfrm>
          <a:off x="2409825" y="95059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600075</xdr:colOff>
      <xdr:row>52</xdr:row>
      <xdr:rowOff>114300</xdr:rowOff>
    </xdr:from>
    <xdr:to>
      <xdr:col>3</xdr:col>
      <xdr:colOff>142875</xdr:colOff>
      <xdr:row>53</xdr:row>
      <xdr:rowOff>28575</xdr:rowOff>
    </xdr:to>
    <xdr:cxnSp macro="">
      <xdr:nvCxnSpPr>
        <xdr:cNvPr id="199" name="直線コネクタ 198"/>
        <xdr:cNvCxnSpPr/>
      </xdr:nvCxnSpPr>
      <xdr:spPr>
        <a:xfrm>
          <a:off x="1209675" y="9029700"/>
          <a:ext cx="7429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123825</xdr:rowOff>
    </xdr:from>
    <xdr:to>
      <xdr:col>3</xdr:col>
      <xdr:colOff>190500</xdr:colOff>
      <xdr:row>55</xdr:row>
      <xdr:rowOff>47625</xdr:rowOff>
    </xdr:to>
    <xdr:sp macro="" textlink="">
      <xdr:nvSpPr>
        <xdr:cNvPr id="200" name="フローチャート : 判断 199"/>
        <xdr:cNvSpPr/>
      </xdr:nvSpPr>
      <xdr:spPr>
        <a:xfrm>
          <a:off x="1905000" y="9382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38100</xdr:rowOff>
    </xdr:from>
    <xdr:ext cx="762000" cy="257175"/>
    <xdr:sp macro="" textlink="">
      <xdr:nvSpPr>
        <xdr:cNvPr id="201" name="テキスト ボックス 200"/>
        <xdr:cNvSpPr txBox="1"/>
      </xdr:nvSpPr>
      <xdr:spPr>
        <a:xfrm>
          <a:off x="1657350" y="946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95250</xdr:rowOff>
    </xdr:from>
    <xdr:to>
      <xdr:col>1</xdr:col>
      <xdr:colOff>600075</xdr:colOff>
      <xdr:row>55</xdr:row>
      <xdr:rowOff>28575</xdr:rowOff>
    </xdr:to>
    <xdr:sp macro="" textlink="">
      <xdr:nvSpPr>
        <xdr:cNvPr id="202" name="フローチャート : 判断 201"/>
        <xdr:cNvSpPr/>
      </xdr:nvSpPr>
      <xdr:spPr>
        <a:xfrm>
          <a:off x="1181100" y="93535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9525</xdr:rowOff>
    </xdr:from>
    <xdr:ext cx="762000" cy="257175"/>
    <xdr:sp macro="" textlink="">
      <xdr:nvSpPr>
        <xdr:cNvPr id="203" name="テキスト ボックス 202"/>
        <xdr:cNvSpPr txBox="1"/>
      </xdr:nvSpPr>
      <xdr:spPr>
        <a:xfrm>
          <a:off x="857250" y="943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53</xdr:row>
      <xdr:rowOff>47625</xdr:rowOff>
    </xdr:from>
    <xdr:to>
      <xdr:col>7</xdr:col>
      <xdr:colOff>66675</xdr:colOff>
      <xdr:row>53</xdr:row>
      <xdr:rowOff>152400</xdr:rowOff>
    </xdr:to>
    <xdr:sp macro="" textlink="">
      <xdr:nvSpPr>
        <xdr:cNvPr id="209" name="円/楕円 208"/>
        <xdr:cNvSpPr/>
      </xdr:nvSpPr>
      <xdr:spPr>
        <a:xfrm>
          <a:off x="4210050" y="91344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66675</xdr:rowOff>
    </xdr:from>
    <xdr:ext cx="762000" cy="257175"/>
    <xdr:sp macro="" textlink="">
      <xdr:nvSpPr>
        <xdr:cNvPr id="210" name="扶助費該当値テキスト"/>
        <xdr:cNvSpPr txBox="1"/>
      </xdr:nvSpPr>
      <xdr:spPr>
        <a:xfrm>
          <a:off x="4314825" y="8982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123825</xdr:rowOff>
    </xdr:from>
    <xdr:to>
      <xdr:col>5</xdr:col>
      <xdr:colOff>600075</xdr:colOff>
      <xdr:row>54</xdr:row>
      <xdr:rowOff>57150</xdr:rowOff>
    </xdr:to>
    <xdr:sp macro="" textlink="">
      <xdr:nvSpPr>
        <xdr:cNvPr id="211" name="円/楕円 210"/>
        <xdr:cNvSpPr/>
      </xdr:nvSpPr>
      <xdr:spPr>
        <a:xfrm>
          <a:off x="3505200" y="921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66675</xdr:rowOff>
    </xdr:from>
    <xdr:ext cx="733425" cy="257175"/>
    <xdr:sp macro="" textlink="">
      <xdr:nvSpPr>
        <xdr:cNvPr id="212" name="テキスト ボックス 211"/>
        <xdr:cNvSpPr txBox="1"/>
      </xdr:nvSpPr>
      <xdr:spPr>
        <a:xfrm>
          <a:off x="3181350" y="8982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400050</xdr:colOff>
      <xdr:row>53</xdr:row>
      <xdr:rowOff>142875</xdr:rowOff>
    </xdr:to>
    <xdr:sp macro="" textlink="">
      <xdr:nvSpPr>
        <xdr:cNvPr id="213" name="円/楕円 212"/>
        <xdr:cNvSpPr/>
      </xdr:nvSpPr>
      <xdr:spPr>
        <a:xfrm>
          <a:off x="2705100" y="9124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51</xdr:row>
      <xdr:rowOff>152400</xdr:rowOff>
    </xdr:from>
    <xdr:ext cx="752475" cy="257175"/>
    <xdr:sp macro="" textlink="">
      <xdr:nvSpPr>
        <xdr:cNvPr id="214" name="テキスト ボックス 213"/>
        <xdr:cNvSpPr txBox="1"/>
      </xdr:nvSpPr>
      <xdr:spPr>
        <a:xfrm>
          <a:off x="2409825" y="8896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95250</xdr:colOff>
      <xdr:row>52</xdr:row>
      <xdr:rowOff>142875</xdr:rowOff>
    </xdr:from>
    <xdr:to>
      <xdr:col>3</xdr:col>
      <xdr:colOff>190500</xdr:colOff>
      <xdr:row>53</xdr:row>
      <xdr:rowOff>76200</xdr:rowOff>
    </xdr:to>
    <xdr:sp macro="" textlink="">
      <xdr:nvSpPr>
        <xdr:cNvPr id="215" name="円/楕円 214"/>
        <xdr:cNvSpPr/>
      </xdr:nvSpPr>
      <xdr:spPr>
        <a:xfrm>
          <a:off x="1905000" y="905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85725</xdr:rowOff>
    </xdr:from>
    <xdr:ext cx="762000" cy="257175"/>
    <xdr:sp macro="" textlink="">
      <xdr:nvSpPr>
        <xdr:cNvPr id="216" name="テキスト ボックス 215"/>
        <xdr:cNvSpPr txBox="1"/>
      </xdr:nvSpPr>
      <xdr:spPr>
        <a:xfrm>
          <a:off x="1657350" y="8829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571500</xdr:colOff>
      <xdr:row>52</xdr:row>
      <xdr:rowOff>57150</xdr:rowOff>
    </xdr:from>
    <xdr:to>
      <xdr:col>1</xdr:col>
      <xdr:colOff>600075</xdr:colOff>
      <xdr:row>52</xdr:row>
      <xdr:rowOff>161925</xdr:rowOff>
    </xdr:to>
    <xdr:sp macro="" textlink="">
      <xdr:nvSpPr>
        <xdr:cNvPr id="217" name="円/楕円 216"/>
        <xdr:cNvSpPr/>
      </xdr:nvSpPr>
      <xdr:spPr>
        <a:xfrm>
          <a:off x="1181100" y="89725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51</xdr:row>
      <xdr:rowOff>0</xdr:rowOff>
    </xdr:from>
    <xdr:ext cx="762000" cy="257175"/>
    <xdr:sp macro="" textlink="">
      <xdr:nvSpPr>
        <xdr:cNvPr id="218" name="テキスト ボックス 217"/>
        <xdr:cNvSpPr txBox="1"/>
      </xdr:nvSpPr>
      <xdr:spPr>
        <a:xfrm>
          <a:off x="857250" y="874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国民健康保険や後期高齢者医療、介護保険などの社会保障に関する特別会計への繰出金が慢性的に高止まりしているため、高齢者福祉対策が急務となっている。</a:t>
          </a:r>
          <a:endParaRPr lang="ja-JP" altLang="ja-JP" sz="1400">
            <a:effectLst/>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28575</xdr:rowOff>
    </xdr:from>
    <xdr:to>
      <xdr:col>24</xdr:col>
      <xdr:colOff>590550</xdr:colOff>
      <xdr:row>62</xdr:row>
      <xdr:rowOff>28575</xdr:rowOff>
    </xdr:to>
    <xdr:cxnSp macro="">
      <xdr:nvCxnSpPr>
        <xdr:cNvPr id="233" name="直線コネクタ 232"/>
        <xdr:cNvCxnSpPr/>
      </xdr:nvCxnSpPr>
      <xdr:spPr>
        <a:xfrm>
          <a:off x="1090612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57150</xdr:rowOff>
    </xdr:from>
    <xdr:ext cx="504825" cy="257175"/>
    <xdr:sp macro="" textlink="">
      <xdr:nvSpPr>
        <xdr:cNvPr id="234" name="テキスト ボックス 233"/>
        <xdr:cNvSpPr txBox="1"/>
      </xdr:nvSpPr>
      <xdr:spPr>
        <a:xfrm>
          <a:off x="10477500"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47625</xdr:rowOff>
    </xdr:from>
    <xdr:to>
      <xdr:col>24</xdr:col>
      <xdr:colOff>590550</xdr:colOff>
      <xdr:row>60</xdr:row>
      <xdr:rowOff>47625</xdr:rowOff>
    </xdr:to>
    <xdr:cxnSp macro="">
      <xdr:nvCxnSpPr>
        <xdr:cNvPr id="235" name="直線コネクタ 234"/>
        <xdr:cNvCxnSpPr/>
      </xdr:nvCxnSpPr>
      <xdr:spPr>
        <a:xfrm>
          <a:off x="1090612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76200</xdr:rowOff>
    </xdr:from>
    <xdr:ext cx="504825" cy="257175"/>
    <xdr:sp macro="" textlink="">
      <xdr:nvSpPr>
        <xdr:cNvPr id="236" name="テキスト ボックス 235"/>
        <xdr:cNvSpPr txBox="1"/>
      </xdr:nvSpPr>
      <xdr:spPr>
        <a:xfrm>
          <a:off x="10477500"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58</xdr:row>
      <xdr:rowOff>57150</xdr:rowOff>
    </xdr:from>
    <xdr:to>
      <xdr:col>24</xdr:col>
      <xdr:colOff>590550</xdr:colOff>
      <xdr:row>58</xdr:row>
      <xdr:rowOff>57150</xdr:rowOff>
    </xdr:to>
    <xdr:cxnSp macro="">
      <xdr:nvCxnSpPr>
        <xdr:cNvPr id="237" name="直線コネクタ 236"/>
        <xdr:cNvCxnSpPr/>
      </xdr:nvCxnSpPr>
      <xdr:spPr>
        <a:xfrm>
          <a:off x="1090612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95250</xdr:rowOff>
    </xdr:from>
    <xdr:ext cx="504825" cy="257175"/>
    <xdr:sp macro="" textlink="">
      <xdr:nvSpPr>
        <xdr:cNvPr id="238" name="テキスト ボックス 237"/>
        <xdr:cNvSpPr txBox="1"/>
      </xdr:nvSpPr>
      <xdr:spPr>
        <a:xfrm>
          <a:off x="10477500"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56</xdr:row>
      <xdr:rowOff>76200</xdr:rowOff>
    </xdr:from>
    <xdr:to>
      <xdr:col>24</xdr:col>
      <xdr:colOff>590550</xdr:colOff>
      <xdr:row>56</xdr:row>
      <xdr:rowOff>76200</xdr:rowOff>
    </xdr:to>
    <xdr:cxnSp macro="">
      <xdr:nvCxnSpPr>
        <xdr:cNvPr id="239" name="直線コネクタ 238"/>
        <xdr:cNvCxnSpPr/>
      </xdr:nvCxnSpPr>
      <xdr:spPr>
        <a:xfrm>
          <a:off x="1090612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104775</xdr:rowOff>
    </xdr:from>
    <xdr:ext cx="504825" cy="257175"/>
    <xdr:sp macro="" textlink="">
      <xdr:nvSpPr>
        <xdr:cNvPr id="240" name="テキスト ボックス 239"/>
        <xdr:cNvSpPr txBox="1"/>
      </xdr:nvSpPr>
      <xdr:spPr>
        <a:xfrm>
          <a:off x="10477500"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54</xdr:row>
      <xdr:rowOff>95250</xdr:rowOff>
    </xdr:from>
    <xdr:to>
      <xdr:col>24</xdr:col>
      <xdr:colOff>590550</xdr:colOff>
      <xdr:row>54</xdr:row>
      <xdr:rowOff>95250</xdr:rowOff>
    </xdr:to>
    <xdr:cxnSp macro="">
      <xdr:nvCxnSpPr>
        <xdr:cNvPr id="241" name="直線コネクタ 240"/>
        <xdr:cNvCxnSpPr/>
      </xdr:nvCxnSpPr>
      <xdr:spPr>
        <a:xfrm>
          <a:off x="1090612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123825</xdr:rowOff>
    </xdr:from>
    <xdr:ext cx="504825" cy="257175"/>
    <xdr:sp macro="" textlink="">
      <xdr:nvSpPr>
        <xdr:cNvPr id="242" name="テキスト ボックス 241"/>
        <xdr:cNvSpPr txBox="1"/>
      </xdr:nvSpPr>
      <xdr:spPr>
        <a:xfrm>
          <a:off x="10477500"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52</xdr:row>
      <xdr:rowOff>114300</xdr:rowOff>
    </xdr:from>
    <xdr:to>
      <xdr:col>24</xdr:col>
      <xdr:colOff>590550</xdr:colOff>
      <xdr:row>52</xdr:row>
      <xdr:rowOff>114300</xdr:rowOff>
    </xdr:to>
    <xdr:cxnSp macro="">
      <xdr:nvCxnSpPr>
        <xdr:cNvPr id="243" name="直線コネクタ 242"/>
        <xdr:cNvCxnSpPr/>
      </xdr:nvCxnSpPr>
      <xdr:spPr>
        <a:xfrm>
          <a:off x="1090612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142875</xdr:rowOff>
    </xdr:from>
    <xdr:ext cx="504825" cy="257175"/>
    <xdr:sp macro="" textlink="">
      <xdr:nvSpPr>
        <xdr:cNvPr id="244" name="テキスト ボックス 243"/>
        <xdr:cNvSpPr txBox="1"/>
      </xdr:nvSpPr>
      <xdr:spPr>
        <a:xfrm>
          <a:off x="10477500"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152400</xdr:rowOff>
    </xdr:from>
    <xdr:to>
      <xdr:col>24</xdr:col>
      <xdr:colOff>28575</xdr:colOff>
      <xdr:row>62</xdr:row>
      <xdr:rowOff>76200</xdr:rowOff>
    </xdr:to>
    <xdr:cxnSp macro="">
      <xdr:nvCxnSpPr>
        <xdr:cNvPr id="248" name="直線コネクタ 247"/>
        <xdr:cNvCxnSpPr/>
      </xdr:nvCxnSpPr>
      <xdr:spPr>
        <a:xfrm flipV="1">
          <a:off x="14449425" y="9067800"/>
          <a:ext cx="0" cy="1638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47625</xdr:rowOff>
    </xdr:from>
    <xdr:ext cx="762000" cy="257175"/>
    <xdr:sp macro="" textlink="">
      <xdr:nvSpPr>
        <xdr:cNvPr id="249" name="その他最小値テキスト"/>
        <xdr:cNvSpPr txBox="1"/>
      </xdr:nvSpPr>
      <xdr:spPr>
        <a:xfrm>
          <a:off x="14544675"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600075</xdr:colOff>
      <xdr:row>62</xdr:row>
      <xdr:rowOff>76200</xdr:rowOff>
    </xdr:from>
    <xdr:to>
      <xdr:col>24</xdr:col>
      <xdr:colOff>123825</xdr:colOff>
      <xdr:row>62</xdr:row>
      <xdr:rowOff>76200</xdr:rowOff>
    </xdr:to>
    <xdr:cxnSp macro="">
      <xdr:nvCxnSpPr>
        <xdr:cNvPr id="250" name="直線コネクタ 249"/>
        <xdr:cNvCxnSpPr/>
      </xdr:nvCxnSpPr>
      <xdr:spPr>
        <a:xfrm>
          <a:off x="14420850" y="10706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66675</xdr:rowOff>
    </xdr:from>
    <xdr:ext cx="762000" cy="257175"/>
    <xdr:sp macro="" textlink="">
      <xdr:nvSpPr>
        <xdr:cNvPr id="251" name="その他最大値テキスト"/>
        <xdr:cNvSpPr txBox="1"/>
      </xdr:nvSpPr>
      <xdr:spPr>
        <a:xfrm>
          <a:off x="14544675" y="881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600075</xdr:colOff>
      <xdr:row>52</xdr:row>
      <xdr:rowOff>152400</xdr:rowOff>
    </xdr:from>
    <xdr:to>
      <xdr:col>24</xdr:col>
      <xdr:colOff>123825</xdr:colOff>
      <xdr:row>52</xdr:row>
      <xdr:rowOff>152400</xdr:rowOff>
    </xdr:to>
    <xdr:cxnSp macro="">
      <xdr:nvCxnSpPr>
        <xdr:cNvPr id="252" name="直線コネクタ 251"/>
        <xdr:cNvCxnSpPr/>
      </xdr:nvCxnSpPr>
      <xdr:spPr>
        <a:xfrm>
          <a:off x="14420850" y="90678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60</xdr:row>
      <xdr:rowOff>57150</xdr:rowOff>
    </xdr:from>
    <xdr:to>
      <xdr:col>24</xdr:col>
      <xdr:colOff>28575</xdr:colOff>
      <xdr:row>60</xdr:row>
      <xdr:rowOff>85725</xdr:rowOff>
    </xdr:to>
    <xdr:cxnSp macro="">
      <xdr:nvCxnSpPr>
        <xdr:cNvPr id="253" name="直線コネクタ 252"/>
        <xdr:cNvCxnSpPr/>
      </xdr:nvCxnSpPr>
      <xdr:spPr>
        <a:xfrm>
          <a:off x="13782675" y="10344150"/>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142875</xdr:rowOff>
    </xdr:from>
    <xdr:ext cx="762000" cy="257175"/>
    <xdr:sp macro="" textlink="">
      <xdr:nvSpPr>
        <xdr:cNvPr id="254" name="その他平均値テキスト"/>
        <xdr:cNvSpPr txBox="1"/>
      </xdr:nvSpPr>
      <xdr:spPr>
        <a:xfrm>
          <a:off x="14544675" y="974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600075</xdr:colOff>
      <xdr:row>57</xdr:row>
      <xdr:rowOff>123825</xdr:rowOff>
    </xdr:from>
    <xdr:to>
      <xdr:col>24</xdr:col>
      <xdr:colOff>85725</xdr:colOff>
      <xdr:row>58</xdr:row>
      <xdr:rowOff>57150</xdr:rowOff>
    </xdr:to>
    <xdr:sp macro="" textlink="">
      <xdr:nvSpPr>
        <xdr:cNvPr id="255" name="フローチャート : 判断 254"/>
        <xdr:cNvSpPr/>
      </xdr:nvSpPr>
      <xdr:spPr>
        <a:xfrm>
          <a:off x="14420850" y="98964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57150</xdr:rowOff>
    </xdr:from>
    <xdr:to>
      <xdr:col>22</xdr:col>
      <xdr:colOff>561975</xdr:colOff>
      <xdr:row>60</xdr:row>
      <xdr:rowOff>85725</xdr:rowOff>
    </xdr:to>
    <xdr:cxnSp macro="">
      <xdr:nvCxnSpPr>
        <xdr:cNvPr id="256" name="直線コネクタ 255"/>
        <xdr:cNvCxnSpPr/>
      </xdr:nvCxnSpPr>
      <xdr:spPr>
        <a:xfrm flipV="1">
          <a:off x="12982575" y="103441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47625</xdr:rowOff>
    </xdr:from>
    <xdr:to>
      <xdr:col>22</xdr:col>
      <xdr:colOff>600075</xdr:colOff>
      <xdr:row>57</xdr:row>
      <xdr:rowOff>152400</xdr:rowOff>
    </xdr:to>
    <xdr:sp macro="" textlink="">
      <xdr:nvSpPr>
        <xdr:cNvPr id="257" name="フローチャート : 判断 256"/>
        <xdr:cNvSpPr/>
      </xdr:nvSpPr>
      <xdr:spPr>
        <a:xfrm>
          <a:off x="13735050" y="9820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161925</xdr:rowOff>
    </xdr:from>
    <xdr:ext cx="733425" cy="257175"/>
    <xdr:sp macro="" textlink="">
      <xdr:nvSpPr>
        <xdr:cNvPr id="258" name="テキスト ボックス 257"/>
        <xdr:cNvSpPr txBox="1"/>
      </xdr:nvSpPr>
      <xdr:spPr>
        <a:xfrm>
          <a:off x="13401675" y="9591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60</xdr:row>
      <xdr:rowOff>9525</xdr:rowOff>
    </xdr:from>
    <xdr:to>
      <xdr:col>21</xdr:col>
      <xdr:colOff>361950</xdr:colOff>
      <xdr:row>60</xdr:row>
      <xdr:rowOff>85725</xdr:rowOff>
    </xdr:to>
    <xdr:cxnSp macro="">
      <xdr:nvCxnSpPr>
        <xdr:cNvPr id="259" name="直線コネクタ 258"/>
        <xdr:cNvCxnSpPr/>
      </xdr:nvCxnSpPr>
      <xdr:spPr>
        <a:xfrm>
          <a:off x="12182475" y="10296525"/>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57</xdr:row>
      <xdr:rowOff>95250</xdr:rowOff>
    </xdr:from>
    <xdr:to>
      <xdr:col>21</xdr:col>
      <xdr:colOff>409575</xdr:colOff>
      <xdr:row>58</xdr:row>
      <xdr:rowOff>28575</xdr:rowOff>
    </xdr:to>
    <xdr:sp macro="" textlink="">
      <xdr:nvSpPr>
        <xdr:cNvPr id="260" name="フローチャート : 判断 259"/>
        <xdr:cNvSpPr/>
      </xdr:nvSpPr>
      <xdr:spPr>
        <a:xfrm>
          <a:off x="12934950" y="986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56</xdr:row>
      <xdr:rowOff>38100</xdr:rowOff>
    </xdr:from>
    <xdr:ext cx="752475" cy="257175"/>
    <xdr:sp macro="" textlink="">
      <xdr:nvSpPr>
        <xdr:cNvPr id="261" name="テキスト ボックス 260"/>
        <xdr:cNvSpPr txBox="1"/>
      </xdr:nvSpPr>
      <xdr:spPr>
        <a:xfrm>
          <a:off x="12620625" y="9639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600075</xdr:colOff>
      <xdr:row>60</xdr:row>
      <xdr:rowOff>9525</xdr:rowOff>
    </xdr:from>
    <xdr:to>
      <xdr:col>20</xdr:col>
      <xdr:colOff>161925</xdr:colOff>
      <xdr:row>60</xdr:row>
      <xdr:rowOff>57150</xdr:rowOff>
    </xdr:to>
    <xdr:cxnSp macro="">
      <xdr:nvCxnSpPr>
        <xdr:cNvPr id="262" name="直線コネクタ 261"/>
        <xdr:cNvCxnSpPr/>
      </xdr:nvCxnSpPr>
      <xdr:spPr>
        <a:xfrm flipV="1">
          <a:off x="11420475" y="1029652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57</xdr:row>
      <xdr:rowOff>76200</xdr:rowOff>
    </xdr:from>
    <xdr:to>
      <xdr:col>20</xdr:col>
      <xdr:colOff>209550</xdr:colOff>
      <xdr:row>58</xdr:row>
      <xdr:rowOff>0</xdr:rowOff>
    </xdr:to>
    <xdr:sp macro="" textlink="">
      <xdr:nvSpPr>
        <xdr:cNvPr id="263" name="フローチャート : 判断 262"/>
        <xdr:cNvSpPr/>
      </xdr:nvSpPr>
      <xdr:spPr>
        <a:xfrm>
          <a:off x="121253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9525</xdr:rowOff>
    </xdr:from>
    <xdr:ext cx="762000" cy="257175"/>
    <xdr:sp macro="" textlink="">
      <xdr:nvSpPr>
        <xdr:cNvPr id="264" name="テキスト ボックス 263"/>
        <xdr:cNvSpPr txBox="1"/>
      </xdr:nvSpPr>
      <xdr:spPr>
        <a:xfrm>
          <a:off x="11887200" y="961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76200</xdr:rowOff>
    </xdr:from>
    <xdr:to>
      <xdr:col>19</xdr:col>
      <xdr:colOff>9525</xdr:colOff>
      <xdr:row>58</xdr:row>
      <xdr:rowOff>0</xdr:rowOff>
    </xdr:to>
    <xdr:sp macro="" textlink="">
      <xdr:nvSpPr>
        <xdr:cNvPr id="265" name="フローチャート : 判断 264"/>
        <xdr:cNvSpPr/>
      </xdr:nvSpPr>
      <xdr:spPr>
        <a:xfrm>
          <a:off x="11410950" y="98488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9525</xdr:rowOff>
    </xdr:from>
    <xdr:ext cx="762000" cy="257175"/>
    <xdr:sp macro="" textlink="">
      <xdr:nvSpPr>
        <xdr:cNvPr id="266" name="テキスト ボックス 265"/>
        <xdr:cNvSpPr txBox="1"/>
      </xdr:nvSpPr>
      <xdr:spPr>
        <a:xfrm>
          <a:off x="11077575" y="961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60</xdr:row>
      <xdr:rowOff>38100</xdr:rowOff>
    </xdr:from>
    <xdr:to>
      <xdr:col>24</xdr:col>
      <xdr:colOff>85725</xdr:colOff>
      <xdr:row>60</xdr:row>
      <xdr:rowOff>142875</xdr:rowOff>
    </xdr:to>
    <xdr:sp macro="" textlink="">
      <xdr:nvSpPr>
        <xdr:cNvPr id="272" name="円/楕円 271"/>
        <xdr:cNvSpPr/>
      </xdr:nvSpPr>
      <xdr:spPr>
        <a:xfrm>
          <a:off x="14420850" y="103251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60</xdr:row>
      <xdr:rowOff>9525</xdr:rowOff>
    </xdr:from>
    <xdr:ext cx="762000" cy="257175"/>
    <xdr:sp macro="" textlink="">
      <xdr:nvSpPr>
        <xdr:cNvPr id="273" name="その他該当値テキスト"/>
        <xdr:cNvSpPr txBox="1"/>
      </xdr:nvSpPr>
      <xdr:spPr>
        <a:xfrm>
          <a:off x="14544675" y="1029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9525</xdr:rowOff>
    </xdr:from>
    <xdr:to>
      <xdr:col>22</xdr:col>
      <xdr:colOff>600075</xdr:colOff>
      <xdr:row>60</xdr:row>
      <xdr:rowOff>104775</xdr:rowOff>
    </xdr:to>
    <xdr:sp macro="" textlink="">
      <xdr:nvSpPr>
        <xdr:cNvPr id="274" name="円/楕円 273"/>
        <xdr:cNvSpPr/>
      </xdr:nvSpPr>
      <xdr:spPr>
        <a:xfrm>
          <a:off x="13735050" y="10296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60</xdr:row>
      <xdr:rowOff>95250</xdr:rowOff>
    </xdr:from>
    <xdr:ext cx="733425" cy="257175"/>
    <xdr:sp macro="" textlink="">
      <xdr:nvSpPr>
        <xdr:cNvPr id="275" name="テキスト ボックス 274"/>
        <xdr:cNvSpPr txBox="1"/>
      </xdr:nvSpPr>
      <xdr:spPr>
        <a:xfrm>
          <a:off x="13401675" y="10382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314325</xdr:colOff>
      <xdr:row>60</xdr:row>
      <xdr:rowOff>38100</xdr:rowOff>
    </xdr:from>
    <xdr:to>
      <xdr:col>21</xdr:col>
      <xdr:colOff>409575</xdr:colOff>
      <xdr:row>60</xdr:row>
      <xdr:rowOff>142875</xdr:rowOff>
    </xdr:to>
    <xdr:sp macro="" textlink="">
      <xdr:nvSpPr>
        <xdr:cNvPr id="276" name="円/楕円 275"/>
        <xdr:cNvSpPr/>
      </xdr:nvSpPr>
      <xdr:spPr>
        <a:xfrm>
          <a:off x="12934950" y="1032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60</xdr:row>
      <xdr:rowOff>123825</xdr:rowOff>
    </xdr:from>
    <xdr:ext cx="752475" cy="257175"/>
    <xdr:sp macro="" textlink="">
      <xdr:nvSpPr>
        <xdr:cNvPr id="277" name="テキスト ボックス 276"/>
        <xdr:cNvSpPr txBox="1"/>
      </xdr:nvSpPr>
      <xdr:spPr>
        <a:xfrm>
          <a:off x="12620625" y="10410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104775</xdr:colOff>
      <xdr:row>59</xdr:row>
      <xdr:rowOff>133350</xdr:rowOff>
    </xdr:from>
    <xdr:to>
      <xdr:col>20</xdr:col>
      <xdr:colOff>209550</xdr:colOff>
      <xdr:row>60</xdr:row>
      <xdr:rowOff>66675</xdr:rowOff>
    </xdr:to>
    <xdr:sp macro="" textlink="">
      <xdr:nvSpPr>
        <xdr:cNvPr id="278" name="円/楕円 277"/>
        <xdr:cNvSpPr/>
      </xdr:nvSpPr>
      <xdr:spPr>
        <a:xfrm>
          <a:off x="12125325" y="1024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60</xdr:row>
      <xdr:rowOff>47625</xdr:rowOff>
    </xdr:from>
    <xdr:ext cx="762000" cy="257175"/>
    <xdr:sp macro="" textlink="">
      <xdr:nvSpPr>
        <xdr:cNvPr id="279" name="テキスト ボックス 278"/>
        <xdr:cNvSpPr txBox="1"/>
      </xdr:nvSpPr>
      <xdr:spPr>
        <a:xfrm>
          <a:off x="11887200" y="1033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9525</xdr:rowOff>
    </xdr:from>
    <xdr:to>
      <xdr:col>19</xdr:col>
      <xdr:colOff>9525</xdr:colOff>
      <xdr:row>60</xdr:row>
      <xdr:rowOff>104775</xdr:rowOff>
    </xdr:to>
    <xdr:sp macro="" textlink="">
      <xdr:nvSpPr>
        <xdr:cNvPr id="280" name="円/楕円 279"/>
        <xdr:cNvSpPr/>
      </xdr:nvSpPr>
      <xdr:spPr>
        <a:xfrm>
          <a:off x="11410950" y="102965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60</xdr:row>
      <xdr:rowOff>95250</xdr:rowOff>
    </xdr:from>
    <xdr:ext cx="762000" cy="257175"/>
    <xdr:sp macro="" textlink="">
      <xdr:nvSpPr>
        <xdr:cNvPr id="281" name="テキスト ボックス 280"/>
        <xdr:cNvSpPr txBox="1"/>
      </xdr:nvSpPr>
      <xdr:spPr>
        <a:xfrm>
          <a:off x="11077575" y="1038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補助費等は、各平均を下回るポイントで推移しているが、水道や病院事業会計等への負担金のほか、市内を循環するコミュニティバスの運行経費等が大きなウエイトを占めている。</a:t>
          </a:r>
          <a:endParaRPr lang="ja-JP" altLang="ja-JP" sz="1400">
            <a:effectLst/>
          </a:endParaRPr>
        </a:p>
        <a:p>
          <a:r>
            <a:rPr kumimoji="1" lang="ja-JP" altLang="ja-JP" sz="1100">
              <a:solidFill>
                <a:schemeClr val="dk1"/>
              </a:solidFill>
              <a:effectLst/>
              <a:latin typeface="+mn-lt"/>
              <a:ea typeface="+mn-ea"/>
              <a:cs typeface="+mn-cs"/>
            </a:rPr>
            <a:t>　今後も、事務事業の見直しに加え、各種団体への補助金の見直しも含めて補助金支出の適正な執行に務める必要がある。</a:t>
          </a:r>
          <a:endParaRPr lang="ja-JP" altLang="ja-JP" sz="1400">
            <a:effectLst/>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6" name="直線コネクタ 295"/>
        <xdr:cNvCxnSpPr/>
      </xdr:nvCxnSpPr>
      <xdr:spPr>
        <a:xfrm>
          <a:off x="10906125" y="6981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7" name="テキスト ボックス 296"/>
        <xdr:cNvSpPr txBox="1"/>
      </xdr:nvSpPr>
      <xdr:spPr>
        <a:xfrm>
          <a:off x="10477500"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090612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0477500"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300" name="直線コネクタ 299"/>
        <xdr:cNvCxnSpPr/>
      </xdr:nvCxnSpPr>
      <xdr:spPr>
        <a:xfrm>
          <a:off x="10906125" y="5838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301" name="テキスト ボックス 300"/>
        <xdr:cNvSpPr txBox="1"/>
      </xdr:nvSpPr>
      <xdr:spPr>
        <a:xfrm>
          <a:off x="10477500"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123825</xdr:rowOff>
    </xdr:from>
    <xdr:to>
      <xdr:col>24</xdr:col>
      <xdr:colOff>28575</xdr:colOff>
      <xdr:row>41</xdr:row>
      <xdr:rowOff>66675</xdr:rowOff>
    </xdr:to>
    <xdr:cxnSp macro="">
      <xdr:nvCxnSpPr>
        <xdr:cNvPr id="304" name="直線コネクタ 303"/>
        <xdr:cNvCxnSpPr/>
      </xdr:nvCxnSpPr>
      <xdr:spPr>
        <a:xfrm flipV="1">
          <a:off x="14449425" y="595312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38100</xdr:rowOff>
    </xdr:from>
    <xdr:ext cx="762000" cy="257175"/>
    <xdr:sp macro="" textlink="">
      <xdr:nvSpPr>
        <xdr:cNvPr id="305" name="補助費等最小値テキスト"/>
        <xdr:cNvSpPr txBox="1"/>
      </xdr:nvSpPr>
      <xdr:spPr>
        <a:xfrm>
          <a:off x="145446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600075</xdr:colOff>
      <xdr:row>41</xdr:row>
      <xdr:rowOff>66675</xdr:rowOff>
    </xdr:from>
    <xdr:to>
      <xdr:col>24</xdr:col>
      <xdr:colOff>123825</xdr:colOff>
      <xdr:row>41</xdr:row>
      <xdr:rowOff>66675</xdr:rowOff>
    </xdr:to>
    <xdr:cxnSp macro="">
      <xdr:nvCxnSpPr>
        <xdr:cNvPr id="306" name="直線コネクタ 305"/>
        <xdr:cNvCxnSpPr/>
      </xdr:nvCxnSpPr>
      <xdr:spPr>
        <a:xfrm>
          <a:off x="14420850" y="7096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38100</xdr:rowOff>
    </xdr:from>
    <xdr:ext cx="762000" cy="257175"/>
    <xdr:sp macro="" textlink="">
      <xdr:nvSpPr>
        <xdr:cNvPr id="307" name="補助費等最大値テキスト"/>
        <xdr:cNvSpPr txBox="1"/>
      </xdr:nvSpPr>
      <xdr:spPr>
        <a:xfrm>
          <a:off x="14544675" y="569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600075</xdr:colOff>
      <xdr:row>34</xdr:row>
      <xdr:rowOff>123825</xdr:rowOff>
    </xdr:from>
    <xdr:to>
      <xdr:col>24</xdr:col>
      <xdr:colOff>123825</xdr:colOff>
      <xdr:row>34</xdr:row>
      <xdr:rowOff>123825</xdr:rowOff>
    </xdr:to>
    <xdr:cxnSp macro="">
      <xdr:nvCxnSpPr>
        <xdr:cNvPr id="308" name="直線コネクタ 307"/>
        <xdr:cNvCxnSpPr/>
      </xdr:nvCxnSpPr>
      <xdr:spPr>
        <a:xfrm>
          <a:off x="14420850" y="5953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47625</xdr:rowOff>
    </xdr:from>
    <xdr:to>
      <xdr:col>24</xdr:col>
      <xdr:colOff>28575</xdr:colOff>
      <xdr:row>36</xdr:row>
      <xdr:rowOff>85725</xdr:rowOff>
    </xdr:to>
    <xdr:cxnSp macro="">
      <xdr:nvCxnSpPr>
        <xdr:cNvPr id="309" name="直線コネクタ 308"/>
        <xdr:cNvCxnSpPr/>
      </xdr:nvCxnSpPr>
      <xdr:spPr>
        <a:xfrm>
          <a:off x="13782675" y="6219825"/>
          <a:ext cx="6667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37</xdr:row>
      <xdr:rowOff>57150</xdr:rowOff>
    </xdr:from>
    <xdr:ext cx="762000" cy="257175"/>
    <xdr:sp macro="" textlink="">
      <xdr:nvSpPr>
        <xdr:cNvPr id="310" name="補助費等平均値テキスト"/>
        <xdr:cNvSpPr txBox="1"/>
      </xdr:nvSpPr>
      <xdr:spPr>
        <a:xfrm>
          <a:off x="1454467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600075</xdr:colOff>
      <xdr:row>37</xdr:row>
      <xdr:rowOff>85725</xdr:rowOff>
    </xdr:from>
    <xdr:to>
      <xdr:col>24</xdr:col>
      <xdr:colOff>85725</xdr:colOff>
      <xdr:row>38</xdr:row>
      <xdr:rowOff>19050</xdr:rowOff>
    </xdr:to>
    <xdr:sp macro="" textlink="">
      <xdr:nvSpPr>
        <xdr:cNvPr id="311" name="フローチャート : 判断 310"/>
        <xdr:cNvSpPr/>
      </xdr:nvSpPr>
      <xdr:spPr>
        <a:xfrm>
          <a:off x="14420850" y="6429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9525</xdr:rowOff>
    </xdr:from>
    <xdr:to>
      <xdr:col>22</xdr:col>
      <xdr:colOff>561975</xdr:colOff>
      <xdr:row>36</xdr:row>
      <xdr:rowOff>47625</xdr:rowOff>
    </xdr:to>
    <xdr:cxnSp macro="">
      <xdr:nvCxnSpPr>
        <xdr:cNvPr id="312" name="直線コネクタ 311"/>
        <xdr:cNvCxnSpPr/>
      </xdr:nvCxnSpPr>
      <xdr:spPr>
        <a:xfrm>
          <a:off x="12982575" y="618172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66675</xdr:rowOff>
    </xdr:from>
    <xdr:to>
      <xdr:col>22</xdr:col>
      <xdr:colOff>600075</xdr:colOff>
      <xdr:row>38</xdr:row>
      <xdr:rowOff>0</xdr:rowOff>
    </xdr:to>
    <xdr:sp macro="" textlink="">
      <xdr:nvSpPr>
        <xdr:cNvPr id="313" name="フローチャート : 判断 312"/>
        <xdr:cNvSpPr/>
      </xdr:nvSpPr>
      <xdr:spPr>
        <a:xfrm>
          <a:off x="13735050" y="64103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152400</xdr:rowOff>
    </xdr:from>
    <xdr:ext cx="733425" cy="257175"/>
    <xdr:sp macro="" textlink="">
      <xdr:nvSpPr>
        <xdr:cNvPr id="314" name="テキスト ボックス 313"/>
        <xdr:cNvSpPr txBox="1"/>
      </xdr:nvSpPr>
      <xdr:spPr>
        <a:xfrm>
          <a:off x="13401675" y="6496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9525</xdr:rowOff>
    </xdr:from>
    <xdr:to>
      <xdr:col>21</xdr:col>
      <xdr:colOff>361950</xdr:colOff>
      <xdr:row>36</xdr:row>
      <xdr:rowOff>28575</xdr:rowOff>
    </xdr:to>
    <xdr:cxnSp macro="">
      <xdr:nvCxnSpPr>
        <xdr:cNvPr id="315" name="直線コネクタ 314"/>
        <xdr:cNvCxnSpPr/>
      </xdr:nvCxnSpPr>
      <xdr:spPr>
        <a:xfrm flipV="1">
          <a:off x="12182475" y="61817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6" name="フローチャート : 判断 315"/>
        <xdr:cNvSpPr/>
      </xdr:nvSpPr>
      <xdr:spPr>
        <a:xfrm>
          <a:off x="12934950"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123825</xdr:rowOff>
    </xdr:from>
    <xdr:ext cx="752475" cy="257175"/>
    <xdr:sp macro="" textlink="">
      <xdr:nvSpPr>
        <xdr:cNvPr id="317" name="テキスト ボックス 316"/>
        <xdr:cNvSpPr txBox="1"/>
      </xdr:nvSpPr>
      <xdr:spPr>
        <a:xfrm>
          <a:off x="12620625" y="6467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600075</xdr:colOff>
      <xdr:row>36</xdr:row>
      <xdr:rowOff>28575</xdr:rowOff>
    </xdr:from>
    <xdr:to>
      <xdr:col>20</xdr:col>
      <xdr:colOff>161925</xdr:colOff>
      <xdr:row>36</xdr:row>
      <xdr:rowOff>76200</xdr:rowOff>
    </xdr:to>
    <xdr:cxnSp macro="">
      <xdr:nvCxnSpPr>
        <xdr:cNvPr id="318" name="直線コネクタ 317"/>
        <xdr:cNvCxnSpPr/>
      </xdr:nvCxnSpPr>
      <xdr:spPr>
        <a:xfrm flipV="1">
          <a:off x="11420475" y="62007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133350</xdr:rowOff>
    </xdr:to>
    <xdr:sp macro="" textlink="">
      <xdr:nvSpPr>
        <xdr:cNvPr id="319" name="フローチャート : 判断 318"/>
        <xdr:cNvSpPr/>
      </xdr:nvSpPr>
      <xdr:spPr>
        <a:xfrm>
          <a:off x="12125325"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123825</xdr:rowOff>
    </xdr:from>
    <xdr:ext cx="762000" cy="257175"/>
    <xdr:sp macro="" textlink="">
      <xdr:nvSpPr>
        <xdr:cNvPr id="320" name="テキスト ボックス 319"/>
        <xdr:cNvSpPr txBox="1"/>
      </xdr:nvSpPr>
      <xdr:spPr>
        <a:xfrm>
          <a:off x="11887200"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142875</xdr:rowOff>
    </xdr:to>
    <xdr:sp macro="" textlink="">
      <xdr:nvSpPr>
        <xdr:cNvPr id="321" name="フローチャート : 判断 320"/>
        <xdr:cNvSpPr/>
      </xdr:nvSpPr>
      <xdr:spPr>
        <a:xfrm>
          <a:off x="11410950" y="6381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123825</xdr:rowOff>
    </xdr:from>
    <xdr:ext cx="762000" cy="257175"/>
    <xdr:sp macro="" textlink="">
      <xdr:nvSpPr>
        <xdr:cNvPr id="322" name="テキスト ボックス 321"/>
        <xdr:cNvSpPr txBox="1"/>
      </xdr:nvSpPr>
      <xdr:spPr>
        <a:xfrm>
          <a:off x="110775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6" name="テキスト ボックス 325"/>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36</xdr:row>
      <xdr:rowOff>38100</xdr:rowOff>
    </xdr:from>
    <xdr:to>
      <xdr:col>24</xdr:col>
      <xdr:colOff>85725</xdr:colOff>
      <xdr:row>36</xdr:row>
      <xdr:rowOff>133350</xdr:rowOff>
    </xdr:to>
    <xdr:sp macro="" textlink="">
      <xdr:nvSpPr>
        <xdr:cNvPr id="328" name="円/楕円 327"/>
        <xdr:cNvSpPr/>
      </xdr:nvSpPr>
      <xdr:spPr>
        <a:xfrm>
          <a:off x="14420850" y="62103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57150</xdr:rowOff>
    </xdr:from>
    <xdr:ext cx="762000" cy="257175"/>
    <xdr:sp macro="" textlink="">
      <xdr:nvSpPr>
        <xdr:cNvPr id="329" name="補助費等該当値テキスト"/>
        <xdr:cNvSpPr txBox="1"/>
      </xdr:nvSpPr>
      <xdr:spPr>
        <a:xfrm>
          <a:off x="14544675"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171450</xdr:rowOff>
    </xdr:from>
    <xdr:to>
      <xdr:col>22</xdr:col>
      <xdr:colOff>600075</xdr:colOff>
      <xdr:row>36</xdr:row>
      <xdr:rowOff>95250</xdr:rowOff>
    </xdr:to>
    <xdr:sp macro="" textlink="">
      <xdr:nvSpPr>
        <xdr:cNvPr id="330" name="円/楕円 329"/>
        <xdr:cNvSpPr/>
      </xdr:nvSpPr>
      <xdr:spPr>
        <a:xfrm>
          <a:off x="13735050" y="61722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104775</xdr:rowOff>
    </xdr:from>
    <xdr:ext cx="733425" cy="257175"/>
    <xdr:sp macro="" textlink="">
      <xdr:nvSpPr>
        <xdr:cNvPr id="331" name="テキスト ボックス 330"/>
        <xdr:cNvSpPr txBox="1"/>
      </xdr:nvSpPr>
      <xdr:spPr>
        <a:xfrm>
          <a:off x="13401675" y="593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133350</xdr:rowOff>
    </xdr:from>
    <xdr:to>
      <xdr:col>21</xdr:col>
      <xdr:colOff>409575</xdr:colOff>
      <xdr:row>36</xdr:row>
      <xdr:rowOff>66675</xdr:rowOff>
    </xdr:to>
    <xdr:sp macro="" textlink="">
      <xdr:nvSpPr>
        <xdr:cNvPr id="332" name="円/楕円 331"/>
        <xdr:cNvSpPr/>
      </xdr:nvSpPr>
      <xdr:spPr>
        <a:xfrm>
          <a:off x="12934950" y="613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76200</xdr:rowOff>
    </xdr:from>
    <xdr:ext cx="752475" cy="257175"/>
    <xdr:sp macro="" textlink="">
      <xdr:nvSpPr>
        <xdr:cNvPr id="333" name="テキスト ボックス 332"/>
        <xdr:cNvSpPr txBox="1"/>
      </xdr:nvSpPr>
      <xdr:spPr>
        <a:xfrm>
          <a:off x="12620625" y="5905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142875</xdr:rowOff>
    </xdr:from>
    <xdr:to>
      <xdr:col>20</xdr:col>
      <xdr:colOff>209550</xdr:colOff>
      <xdr:row>36</xdr:row>
      <xdr:rowOff>76200</xdr:rowOff>
    </xdr:to>
    <xdr:sp macro="" textlink="">
      <xdr:nvSpPr>
        <xdr:cNvPr id="334" name="円/楕円 333"/>
        <xdr:cNvSpPr/>
      </xdr:nvSpPr>
      <xdr:spPr>
        <a:xfrm>
          <a:off x="121253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85725</xdr:rowOff>
    </xdr:from>
    <xdr:ext cx="762000" cy="257175"/>
    <xdr:sp macro="" textlink="">
      <xdr:nvSpPr>
        <xdr:cNvPr id="335" name="テキスト ボックス 334"/>
        <xdr:cNvSpPr txBox="1"/>
      </xdr:nvSpPr>
      <xdr:spPr>
        <a:xfrm>
          <a:off x="11887200"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28575</xdr:rowOff>
    </xdr:from>
    <xdr:to>
      <xdr:col>19</xdr:col>
      <xdr:colOff>9525</xdr:colOff>
      <xdr:row>36</xdr:row>
      <xdr:rowOff>123825</xdr:rowOff>
    </xdr:to>
    <xdr:sp macro="" textlink="">
      <xdr:nvSpPr>
        <xdr:cNvPr id="336" name="円/楕円 335"/>
        <xdr:cNvSpPr/>
      </xdr:nvSpPr>
      <xdr:spPr>
        <a:xfrm>
          <a:off x="11410950" y="62007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133350</xdr:rowOff>
    </xdr:from>
    <xdr:ext cx="762000" cy="257175"/>
    <xdr:sp macro="" textlink="">
      <xdr:nvSpPr>
        <xdr:cNvPr id="337" name="テキスト ボックス 336"/>
        <xdr:cNvSpPr txBox="1"/>
      </xdr:nvSpPr>
      <xdr:spPr>
        <a:xfrm>
          <a:off x="1107757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3" name="正方形/長方形 342"/>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4" name="正方形/長方形 343"/>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7" name="正方形/長方形 346"/>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市債発行については、事業内容を十分に精査するとともに交付税算入率の高いものを借入することとし、繰上償還を積極的に進め公債費の縮減に努めた結果、前年度比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の改善が見られた。</a:t>
          </a:r>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123825</xdr:rowOff>
    </xdr:from>
    <xdr:to>
      <xdr:col>7</xdr:col>
      <xdr:colOff>19050</xdr:colOff>
      <xdr:row>80</xdr:row>
      <xdr:rowOff>95250</xdr:rowOff>
    </xdr:to>
    <xdr:cxnSp macro="">
      <xdr:nvCxnSpPr>
        <xdr:cNvPr id="362" name="直線コネクタ 361"/>
        <xdr:cNvCxnSpPr/>
      </xdr:nvCxnSpPr>
      <xdr:spPr>
        <a:xfrm flipV="1">
          <a:off x="4229100" y="12811125"/>
          <a:ext cx="0" cy="1000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66675</xdr:rowOff>
    </xdr:from>
    <xdr:ext cx="762000" cy="257175"/>
    <xdr:sp macro="" textlink="">
      <xdr:nvSpPr>
        <xdr:cNvPr id="363" name="公債費最小値テキスト"/>
        <xdr:cNvSpPr txBox="1"/>
      </xdr:nvSpPr>
      <xdr:spPr>
        <a:xfrm>
          <a:off x="431482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600075</xdr:colOff>
      <xdr:row>80</xdr:row>
      <xdr:rowOff>95250</xdr:rowOff>
    </xdr:from>
    <xdr:to>
      <xdr:col>7</xdr:col>
      <xdr:colOff>104775</xdr:colOff>
      <xdr:row>80</xdr:row>
      <xdr:rowOff>95250</xdr:rowOff>
    </xdr:to>
    <xdr:cxnSp macro="">
      <xdr:nvCxnSpPr>
        <xdr:cNvPr id="364" name="直線コネクタ 363"/>
        <xdr:cNvCxnSpPr/>
      </xdr:nvCxnSpPr>
      <xdr:spPr>
        <a:xfrm>
          <a:off x="4210050" y="1381125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38100</xdr:rowOff>
    </xdr:from>
    <xdr:ext cx="762000" cy="257175"/>
    <xdr:sp macro="" textlink="">
      <xdr:nvSpPr>
        <xdr:cNvPr id="365" name="公債費最大値テキスト"/>
        <xdr:cNvSpPr txBox="1"/>
      </xdr:nvSpPr>
      <xdr:spPr>
        <a:xfrm>
          <a:off x="431482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600075</xdr:colOff>
      <xdr:row>74</xdr:row>
      <xdr:rowOff>123825</xdr:rowOff>
    </xdr:from>
    <xdr:to>
      <xdr:col>7</xdr:col>
      <xdr:colOff>104775</xdr:colOff>
      <xdr:row>74</xdr:row>
      <xdr:rowOff>123825</xdr:rowOff>
    </xdr:to>
    <xdr:cxnSp macro="">
      <xdr:nvCxnSpPr>
        <xdr:cNvPr id="366" name="直線コネクタ 365"/>
        <xdr:cNvCxnSpPr/>
      </xdr:nvCxnSpPr>
      <xdr:spPr>
        <a:xfrm>
          <a:off x="4210050" y="128111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171450</xdr:rowOff>
    </xdr:from>
    <xdr:to>
      <xdr:col>7</xdr:col>
      <xdr:colOff>19050</xdr:colOff>
      <xdr:row>78</xdr:row>
      <xdr:rowOff>19050</xdr:rowOff>
    </xdr:to>
    <xdr:cxnSp macro="">
      <xdr:nvCxnSpPr>
        <xdr:cNvPr id="367" name="直線コネクタ 366"/>
        <xdr:cNvCxnSpPr/>
      </xdr:nvCxnSpPr>
      <xdr:spPr>
        <a:xfrm>
          <a:off x="3562350" y="13373100"/>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8" name="公債費平均値テキスト"/>
        <xdr:cNvSpPr txBox="1"/>
      </xdr:nvSpPr>
      <xdr:spPr>
        <a:xfrm>
          <a:off x="4314825"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76200</xdr:rowOff>
    </xdr:from>
    <xdr:to>
      <xdr:col>7</xdr:col>
      <xdr:colOff>66675</xdr:colOff>
      <xdr:row>78</xdr:row>
      <xdr:rowOff>0</xdr:rowOff>
    </xdr:to>
    <xdr:sp macro="" textlink="">
      <xdr:nvSpPr>
        <xdr:cNvPr id="369" name="フローチャート : 判断 368"/>
        <xdr:cNvSpPr/>
      </xdr:nvSpPr>
      <xdr:spPr>
        <a:xfrm>
          <a:off x="4210050" y="13277850"/>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171450</xdr:rowOff>
    </xdr:from>
    <xdr:to>
      <xdr:col>5</xdr:col>
      <xdr:colOff>552450</xdr:colOff>
      <xdr:row>78</xdr:row>
      <xdr:rowOff>19050</xdr:rowOff>
    </xdr:to>
    <xdr:cxnSp macro="">
      <xdr:nvCxnSpPr>
        <xdr:cNvPr id="370" name="直線コネクタ 369"/>
        <xdr:cNvCxnSpPr/>
      </xdr:nvCxnSpPr>
      <xdr:spPr>
        <a:xfrm flipV="1">
          <a:off x="2752725" y="133731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66675</xdr:rowOff>
    </xdr:from>
    <xdr:to>
      <xdr:col>5</xdr:col>
      <xdr:colOff>600075</xdr:colOff>
      <xdr:row>77</xdr:row>
      <xdr:rowOff>161925</xdr:rowOff>
    </xdr:to>
    <xdr:sp macro="" textlink="">
      <xdr:nvSpPr>
        <xdr:cNvPr id="371" name="フローチャート : 判断 370"/>
        <xdr:cNvSpPr/>
      </xdr:nvSpPr>
      <xdr:spPr>
        <a:xfrm>
          <a:off x="3505200"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9525</xdr:rowOff>
    </xdr:from>
    <xdr:ext cx="733425" cy="257175"/>
    <xdr:sp macro="" textlink="">
      <xdr:nvSpPr>
        <xdr:cNvPr id="372" name="テキスト ボックス 371"/>
        <xdr:cNvSpPr txBox="1"/>
      </xdr:nvSpPr>
      <xdr:spPr>
        <a:xfrm>
          <a:off x="3181350" y="13039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19050</xdr:rowOff>
    </xdr:from>
    <xdr:to>
      <xdr:col>4</xdr:col>
      <xdr:colOff>342900</xdr:colOff>
      <xdr:row>78</xdr:row>
      <xdr:rowOff>57150</xdr:rowOff>
    </xdr:to>
    <xdr:cxnSp macro="">
      <xdr:nvCxnSpPr>
        <xdr:cNvPr id="373" name="直線コネクタ 372"/>
        <xdr:cNvCxnSpPr/>
      </xdr:nvCxnSpPr>
      <xdr:spPr>
        <a:xfrm flipV="1">
          <a:off x="1952625" y="133921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4" name="フローチャート : 判断 373"/>
        <xdr:cNvSpPr/>
      </xdr:nvSpPr>
      <xdr:spPr>
        <a:xfrm>
          <a:off x="27051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76200</xdr:rowOff>
    </xdr:from>
    <xdr:ext cx="752475" cy="257175"/>
    <xdr:sp macro="" textlink="">
      <xdr:nvSpPr>
        <xdr:cNvPr id="375" name="テキスト ボックス 374"/>
        <xdr:cNvSpPr txBox="1"/>
      </xdr:nvSpPr>
      <xdr:spPr>
        <a:xfrm>
          <a:off x="2409825" y="13106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600075</xdr:colOff>
      <xdr:row>78</xdr:row>
      <xdr:rowOff>47625</xdr:rowOff>
    </xdr:from>
    <xdr:to>
      <xdr:col>3</xdr:col>
      <xdr:colOff>142875</xdr:colOff>
      <xdr:row>78</xdr:row>
      <xdr:rowOff>57150</xdr:rowOff>
    </xdr:to>
    <xdr:cxnSp macro="">
      <xdr:nvCxnSpPr>
        <xdr:cNvPr id="376" name="直線コネクタ 375"/>
        <xdr:cNvCxnSpPr/>
      </xdr:nvCxnSpPr>
      <xdr:spPr>
        <a:xfrm>
          <a:off x="1209675" y="13420725"/>
          <a:ext cx="7429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66675</xdr:rowOff>
    </xdr:to>
    <xdr:sp macro="" textlink="">
      <xdr:nvSpPr>
        <xdr:cNvPr id="377" name="フローチャート : 判断 376"/>
        <xdr:cNvSpPr/>
      </xdr:nvSpPr>
      <xdr:spPr>
        <a:xfrm>
          <a:off x="1905000"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76200</xdr:rowOff>
    </xdr:from>
    <xdr:ext cx="762000" cy="257175"/>
    <xdr:sp macro="" textlink="">
      <xdr:nvSpPr>
        <xdr:cNvPr id="378" name="テキスト ボックス 377"/>
        <xdr:cNvSpPr txBox="1"/>
      </xdr:nvSpPr>
      <xdr:spPr>
        <a:xfrm>
          <a:off x="1657350"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142875</xdr:rowOff>
    </xdr:from>
    <xdr:to>
      <xdr:col>1</xdr:col>
      <xdr:colOff>600075</xdr:colOff>
      <xdr:row>78</xdr:row>
      <xdr:rowOff>76200</xdr:rowOff>
    </xdr:to>
    <xdr:sp macro="" textlink="">
      <xdr:nvSpPr>
        <xdr:cNvPr id="379" name="フローチャート : 判断 378"/>
        <xdr:cNvSpPr/>
      </xdr:nvSpPr>
      <xdr:spPr>
        <a:xfrm>
          <a:off x="1181100" y="1334452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85725</xdr:rowOff>
    </xdr:from>
    <xdr:ext cx="762000" cy="257175"/>
    <xdr:sp macro="" textlink="">
      <xdr:nvSpPr>
        <xdr:cNvPr id="380" name="テキスト ボックス 379"/>
        <xdr:cNvSpPr txBox="1"/>
      </xdr:nvSpPr>
      <xdr:spPr>
        <a:xfrm>
          <a:off x="85725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4" name="テキスト ボックス 383"/>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77</xdr:row>
      <xdr:rowOff>142875</xdr:rowOff>
    </xdr:from>
    <xdr:to>
      <xdr:col>7</xdr:col>
      <xdr:colOff>66675</xdr:colOff>
      <xdr:row>78</xdr:row>
      <xdr:rowOff>76200</xdr:rowOff>
    </xdr:to>
    <xdr:sp macro="" textlink="">
      <xdr:nvSpPr>
        <xdr:cNvPr id="386" name="円/楕円 385"/>
        <xdr:cNvSpPr/>
      </xdr:nvSpPr>
      <xdr:spPr>
        <a:xfrm>
          <a:off x="4210050" y="1334452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114300</xdr:rowOff>
    </xdr:from>
    <xdr:ext cx="762000" cy="257175"/>
    <xdr:sp macro="" textlink="">
      <xdr:nvSpPr>
        <xdr:cNvPr id="387" name="公債費該当値テキスト"/>
        <xdr:cNvSpPr txBox="1"/>
      </xdr:nvSpPr>
      <xdr:spPr>
        <a:xfrm>
          <a:off x="4314825" y="1331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123825</xdr:rowOff>
    </xdr:from>
    <xdr:to>
      <xdr:col>5</xdr:col>
      <xdr:colOff>600075</xdr:colOff>
      <xdr:row>78</xdr:row>
      <xdr:rowOff>47625</xdr:rowOff>
    </xdr:to>
    <xdr:sp macro="" textlink="">
      <xdr:nvSpPr>
        <xdr:cNvPr id="388" name="円/楕円 387"/>
        <xdr:cNvSpPr/>
      </xdr:nvSpPr>
      <xdr:spPr>
        <a:xfrm>
          <a:off x="3505200"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38100</xdr:rowOff>
    </xdr:from>
    <xdr:ext cx="733425" cy="257175"/>
    <xdr:sp macro="" textlink="">
      <xdr:nvSpPr>
        <xdr:cNvPr id="389" name="テキスト ボックス 388"/>
        <xdr:cNvSpPr txBox="1"/>
      </xdr:nvSpPr>
      <xdr:spPr>
        <a:xfrm>
          <a:off x="3181350" y="1341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142875</xdr:rowOff>
    </xdr:from>
    <xdr:to>
      <xdr:col>4</xdr:col>
      <xdr:colOff>400050</xdr:colOff>
      <xdr:row>78</xdr:row>
      <xdr:rowOff>76200</xdr:rowOff>
    </xdr:to>
    <xdr:sp macro="" textlink="">
      <xdr:nvSpPr>
        <xdr:cNvPr id="390" name="円/楕円 389"/>
        <xdr:cNvSpPr/>
      </xdr:nvSpPr>
      <xdr:spPr>
        <a:xfrm>
          <a:off x="27051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57150</xdr:rowOff>
    </xdr:from>
    <xdr:ext cx="752475" cy="257175"/>
    <xdr:sp macro="" textlink="">
      <xdr:nvSpPr>
        <xdr:cNvPr id="391" name="テキスト ボックス 390"/>
        <xdr:cNvSpPr txBox="1"/>
      </xdr:nvSpPr>
      <xdr:spPr>
        <a:xfrm>
          <a:off x="2409825" y="13430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95250</xdr:colOff>
      <xdr:row>78</xdr:row>
      <xdr:rowOff>9525</xdr:rowOff>
    </xdr:from>
    <xdr:to>
      <xdr:col>3</xdr:col>
      <xdr:colOff>190500</xdr:colOff>
      <xdr:row>78</xdr:row>
      <xdr:rowOff>104775</xdr:rowOff>
    </xdr:to>
    <xdr:sp macro="" textlink="">
      <xdr:nvSpPr>
        <xdr:cNvPr id="392" name="円/楕円 391"/>
        <xdr:cNvSpPr/>
      </xdr:nvSpPr>
      <xdr:spPr>
        <a:xfrm>
          <a:off x="1905000" y="13382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95250</xdr:rowOff>
    </xdr:from>
    <xdr:ext cx="762000" cy="257175"/>
    <xdr:sp macro="" textlink="">
      <xdr:nvSpPr>
        <xdr:cNvPr id="393" name="テキスト ボックス 392"/>
        <xdr:cNvSpPr txBox="1"/>
      </xdr:nvSpPr>
      <xdr:spPr>
        <a:xfrm>
          <a:off x="1657350"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161925</xdr:rowOff>
    </xdr:from>
    <xdr:to>
      <xdr:col>1</xdr:col>
      <xdr:colOff>600075</xdr:colOff>
      <xdr:row>78</xdr:row>
      <xdr:rowOff>95250</xdr:rowOff>
    </xdr:to>
    <xdr:sp macro="" textlink="">
      <xdr:nvSpPr>
        <xdr:cNvPr id="394" name="円/楕円 393"/>
        <xdr:cNvSpPr/>
      </xdr:nvSpPr>
      <xdr:spPr>
        <a:xfrm>
          <a:off x="1181100" y="133635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76200</xdr:rowOff>
    </xdr:from>
    <xdr:ext cx="762000" cy="257175"/>
    <xdr:sp macro="" textlink="">
      <xdr:nvSpPr>
        <xdr:cNvPr id="395" name="テキスト ボックス 394"/>
        <xdr:cNvSpPr txBox="1"/>
      </xdr:nvSpPr>
      <xdr:spPr>
        <a:xfrm>
          <a:off x="85725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1" name="正方形/長方形 400"/>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2" name="正方形/長方形 401"/>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5" name="正方形/長方形 404"/>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6" name="テキスト ボックス 405"/>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人件費は職員削減が進む反面、施設の統廃合や組織のスリム化が進んでいない状況であり、年度毎のばらつきはあるものの７０％前後で推移している。</a:t>
          </a:r>
          <a:endParaRPr lang="ja-JP" altLang="ja-JP" sz="1400">
            <a:effectLst/>
          </a:endParaRPr>
        </a:p>
        <a:p>
          <a:r>
            <a:rPr kumimoji="1" lang="ja-JP" altLang="ja-JP" sz="1100">
              <a:solidFill>
                <a:schemeClr val="dk1"/>
              </a:solidFill>
              <a:effectLst/>
              <a:latin typeface="+mn-lt"/>
              <a:ea typeface="+mn-ea"/>
              <a:cs typeface="+mn-cs"/>
            </a:rPr>
            <a:t>　住民サービスを維持しながら事務の効率化を進めるとともに、更なる経費削減に努める必要がある。</a:t>
          </a:r>
          <a:endParaRPr lang="ja-JP" altLang="ja-JP" sz="1400">
            <a:effectLst/>
          </a:endParaRP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0" name="直線コネクタ 409"/>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1" name="テキスト ボックス 410"/>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2" name="直線コネクタ 411"/>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3" name="テキスト ボックス 412"/>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4" name="直線コネクタ 413"/>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5" name="テキスト ボックス 414"/>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6" name="直線コネクタ 415"/>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7" name="テキスト ボックス 416"/>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18" name="直線コネクタ 417"/>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19" name="テキスト ボックス 418"/>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57150</xdr:rowOff>
    </xdr:to>
    <xdr:cxnSp macro="">
      <xdr:nvCxnSpPr>
        <xdr:cNvPr id="423" name="直線コネクタ 422"/>
        <xdr:cNvCxnSpPr/>
      </xdr:nvCxnSpPr>
      <xdr:spPr>
        <a:xfrm flipV="1">
          <a:off x="14449425" y="12687300"/>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28575</xdr:rowOff>
    </xdr:from>
    <xdr:ext cx="762000" cy="257175"/>
    <xdr:sp macro="" textlink="">
      <xdr:nvSpPr>
        <xdr:cNvPr id="424" name="公債費以外最小値テキスト"/>
        <xdr:cNvSpPr txBox="1"/>
      </xdr:nvSpPr>
      <xdr:spPr>
        <a:xfrm>
          <a:off x="14544675"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600075</xdr:colOff>
      <xdr:row>80</xdr:row>
      <xdr:rowOff>57150</xdr:rowOff>
    </xdr:from>
    <xdr:to>
      <xdr:col>24</xdr:col>
      <xdr:colOff>123825</xdr:colOff>
      <xdr:row>80</xdr:row>
      <xdr:rowOff>57150</xdr:rowOff>
    </xdr:to>
    <xdr:cxnSp macro="">
      <xdr:nvCxnSpPr>
        <xdr:cNvPr id="425" name="直線コネクタ 424"/>
        <xdr:cNvCxnSpPr/>
      </xdr:nvCxnSpPr>
      <xdr:spPr>
        <a:xfrm>
          <a:off x="14420850" y="137731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6" name="公債費以外最大値テキスト"/>
        <xdr:cNvSpPr txBox="1"/>
      </xdr:nvSpPr>
      <xdr:spPr>
        <a:xfrm>
          <a:off x="145446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600075</xdr:colOff>
      <xdr:row>74</xdr:row>
      <xdr:rowOff>0</xdr:rowOff>
    </xdr:from>
    <xdr:to>
      <xdr:col>24</xdr:col>
      <xdr:colOff>123825</xdr:colOff>
      <xdr:row>74</xdr:row>
      <xdr:rowOff>0</xdr:rowOff>
    </xdr:to>
    <xdr:cxnSp macro="">
      <xdr:nvCxnSpPr>
        <xdr:cNvPr id="427" name="直線コネクタ 426"/>
        <xdr:cNvCxnSpPr/>
      </xdr:nvCxnSpPr>
      <xdr:spPr>
        <a:xfrm>
          <a:off x="14420850" y="126873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75</xdr:row>
      <xdr:rowOff>123825</xdr:rowOff>
    </xdr:from>
    <xdr:to>
      <xdr:col>24</xdr:col>
      <xdr:colOff>28575</xdr:colOff>
      <xdr:row>75</xdr:row>
      <xdr:rowOff>161925</xdr:rowOff>
    </xdr:to>
    <xdr:cxnSp macro="">
      <xdr:nvCxnSpPr>
        <xdr:cNvPr id="428" name="直線コネクタ 427"/>
        <xdr:cNvCxnSpPr/>
      </xdr:nvCxnSpPr>
      <xdr:spPr>
        <a:xfrm>
          <a:off x="13782675" y="12982575"/>
          <a:ext cx="6667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142875</xdr:rowOff>
    </xdr:from>
    <xdr:ext cx="762000" cy="257175"/>
    <xdr:sp macro="" textlink="">
      <xdr:nvSpPr>
        <xdr:cNvPr id="429" name="公債費以外平均値テキスト"/>
        <xdr:cNvSpPr txBox="1"/>
      </xdr:nvSpPr>
      <xdr:spPr>
        <a:xfrm>
          <a:off x="14544675"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0</xdr:rowOff>
    </xdr:from>
    <xdr:to>
      <xdr:col>24</xdr:col>
      <xdr:colOff>85725</xdr:colOff>
      <xdr:row>76</xdr:row>
      <xdr:rowOff>104775</xdr:rowOff>
    </xdr:to>
    <xdr:sp macro="" textlink="">
      <xdr:nvSpPr>
        <xdr:cNvPr id="430" name="フローチャート : 判断 429"/>
        <xdr:cNvSpPr/>
      </xdr:nvSpPr>
      <xdr:spPr>
        <a:xfrm>
          <a:off x="14420850" y="130302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57150</xdr:rowOff>
    </xdr:from>
    <xdr:to>
      <xdr:col>22</xdr:col>
      <xdr:colOff>561975</xdr:colOff>
      <xdr:row>75</xdr:row>
      <xdr:rowOff>123825</xdr:rowOff>
    </xdr:to>
    <xdr:cxnSp macro="">
      <xdr:nvCxnSpPr>
        <xdr:cNvPr id="431" name="直線コネクタ 430"/>
        <xdr:cNvCxnSpPr/>
      </xdr:nvCxnSpPr>
      <xdr:spPr>
        <a:xfrm>
          <a:off x="12982575" y="12915900"/>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85725</xdr:rowOff>
    </xdr:from>
    <xdr:to>
      <xdr:col>22</xdr:col>
      <xdr:colOff>600075</xdr:colOff>
      <xdr:row>76</xdr:row>
      <xdr:rowOff>9525</xdr:rowOff>
    </xdr:to>
    <xdr:sp macro="" textlink="">
      <xdr:nvSpPr>
        <xdr:cNvPr id="432" name="フローチャート : 判断 431"/>
        <xdr:cNvSpPr/>
      </xdr:nvSpPr>
      <xdr:spPr>
        <a:xfrm>
          <a:off x="13735050" y="129444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171450</xdr:rowOff>
    </xdr:from>
    <xdr:ext cx="733425" cy="257175"/>
    <xdr:sp macro="" textlink="">
      <xdr:nvSpPr>
        <xdr:cNvPr id="433" name="テキスト ボックス 432"/>
        <xdr:cNvSpPr txBox="1"/>
      </xdr:nvSpPr>
      <xdr:spPr>
        <a:xfrm>
          <a:off x="13401675" y="13030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161925</xdr:colOff>
      <xdr:row>74</xdr:row>
      <xdr:rowOff>95250</xdr:rowOff>
    </xdr:from>
    <xdr:to>
      <xdr:col>21</xdr:col>
      <xdr:colOff>361950</xdr:colOff>
      <xdr:row>75</xdr:row>
      <xdr:rowOff>57150</xdr:rowOff>
    </xdr:to>
    <xdr:cxnSp macro="">
      <xdr:nvCxnSpPr>
        <xdr:cNvPr id="434" name="直線コネクタ 433"/>
        <xdr:cNvCxnSpPr/>
      </xdr:nvCxnSpPr>
      <xdr:spPr>
        <a:xfrm>
          <a:off x="12182475" y="12782550"/>
          <a:ext cx="8001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114300</xdr:rowOff>
    </xdr:from>
    <xdr:to>
      <xdr:col>21</xdr:col>
      <xdr:colOff>409575</xdr:colOff>
      <xdr:row>76</xdr:row>
      <xdr:rowOff>38100</xdr:rowOff>
    </xdr:to>
    <xdr:sp macro="" textlink="">
      <xdr:nvSpPr>
        <xdr:cNvPr id="435" name="フローチャート : 判断 434"/>
        <xdr:cNvSpPr/>
      </xdr:nvSpPr>
      <xdr:spPr>
        <a:xfrm>
          <a:off x="12934950" y="12973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28575</xdr:rowOff>
    </xdr:from>
    <xdr:ext cx="752475" cy="257175"/>
    <xdr:sp macro="" textlink="">
      <xdr:nvSpPr>
        <xdr:cNvPr id="436" name="テキスト ボックス 435"/>
        <xdr:cNvSpPr txBox="1"/>
      </xdr:nvSpPr>
      <xdr:spPr>
        <a:xfrm>
          <a:off x="12620625" y="13058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600075</xdr:colOff>
      <xdr:row>74</xdr:row>
      <xdr:rowOff>95250</xdr:rowOff>
    </xdr:from>
    <xdr:to>
      <xdr:col>20</xdr:col>
      <xdr:colOff>161925</xdr:colOff>
      <xdr:row>75</xdr:row>
      <xdr:rowOff>0</xdr:rowOff>
    </xdr:to>
    <xdr:cxnSp macro="">
      <xdr:nvCxnSpPr>
        <xdr:cNvPr id="437" name="直線コネクタ 436"/>
        <xdr:cNvCxnSpPr/>
      </xdr:nvCxnSpPr>
      <xdr:spPr>
        <a:xfrm flipV="1">
          <a:off x="11420475" y="12782550"/>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438" name="フローチャート : 判断 437"/>
        <xdr:cNvSpPr/>
      </xdr:nvSpPr>
      <xdr:spPr>
        <a:xfrm>
          <a:off x="12125325" y="1291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142875</xdr:rowOff>
    </xdr:from>
    <xdr:ext cx="762000" cy="257175"/>
    <xdr:sp macro="" textlink="">
      <xdr:nvSpPr>
        <xdr:cNvPr id="439" name="テキスト ボックス 438"/>
        <xdr:cNvSpPr txBox="1"/>
      </xdr:nvSpPr>
      <xdr:spPr>
        <a:xfrm>
          <a:off x="11887200"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76200</xdr:rowOff>
    </xdr:from>
    <xdr:to>
      <xdr:col>19</xdr:col>
      <xdr:colOff>9525</xdr:colOff>
      <xdr:row>76</xdr:row>
      <xdr:rowOff>0</xdr:rowOff>
    </xdr:to>
    <xdr:sp macro="" textlink="">
      <xdr:nvSpPr>
        <xdr:cNvPr id="440" name="フローチャート : 判断 439"/>
        <xdr:cNvSpPr/>
      </xdr:nvSpPr>
      <xdr:spPr>
        <a:xfrm>
          <a:off x="11410950" y="129349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161925</xdr:rowOff>
    </xdr:from>
    <xdr:ext cx="762000" cy="257175"/>
    <xdr:sp macro="" textlink="">
      <xdr:nvSpPr>
        <xdr:cNvPr id="441" name="テキスト ボックス 440"/>
        <xdr:cNvSpPr txBox="1"/>
      </xdr:nvSpPr>
      <xdr:spPr>
        <a:xfrm>
          <a:off x="11077575"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5" name="テキスト ボックス 444"/>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75</xdr:row>
      <xdr:rowOff>114300</xdr:rowOff>
    </xdr:from>
    <xdr:to>
      <xdr:col>24</xdr:col>
      <xdr:colOff>85725</xdr:colOff>
      <xdr:row>76</xdr:row>
      <xdr:rowOff>38100</xdr:rowOff>
    </xdr:to>
    <xdr:sp macro="" textlink="">
      <xdr:nvSpPr>
        <xdr:cNvPr id="447" name="円/楕円 446"/>
        <xdr:cNvSpPr/>
      </xdr:nvSpPr>
      <xdr:spPr>
        <a:xfrm>
          <a:off x="14420850" y="129730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74</xdr:row>
      <xdr:rowOff>123825</xdr:rowOff>
    </xdr:from>
    <xdr:ext cx="762000" cy="257175"/>
    <xdr:sp macro="" textlink="">
      <xdr:nvSpPr>
        <xdr:cNvPr id="448" name="公債費以外該当値テキスト"/>
        <xdr:cNvSpPr txBox="1"/>
      </xdr:nvSpPr>
      <xdr:spPr>
        <a:xfrm>
          <a:off x="14544675" y="12811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600075</xdr:colOff>
      <xdr:row>76</xdr:row>
      <xdr:rowOff>0</xdr:rowOff>
    </xdr:to>
    <xdr:sp macro="" textlink="">
      <xdr:nvSpPr>
        <xdr:cNvPr id="449" name="円/楕円 448"/>
        <xdr:cNvSpPr/>
      </xdr:nvSpPr>
      <xdr:spPr>
        <a:xfrm>
          <a:off x="13735050" y="129349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9525</xdr:rowOff>
    </xdr:from>
    <xdr:ext cx="733425" cy="257175"/>
    <xdr:sp macro="" textlink="">
      <xdr:nvSpPr>
        <xdr:cNvPr id="450" name="テキスト ボックス 449"/>
        <xdr:cNvSpPr txBox="1"/>
      </xdr:nvSpPr>
      <xdr:spPr>
        <a:xfrm>
          <a:off x="13401675" y="12696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9525</xdr:rowOff>
    </xdr:from>
    <xdr:to>
      <xdr:col>21</xdr:col>
      <xdr:colOff>409575</xdr:colOff>
      <xdr:row>75</xdr:row>
      <xdr:rowOff>104775</xdr:rowOff>
    </xdr:to>
    <xdr:sp macro="" textlink="">
      <xdr:nvSpPr>
        <xdr:cNvPr id="451" name="円/楕円 450"/>
        <xdr:cNvSpPr/>
      </xdr:nvSpPr>
      <xdr:spPr>
        <a:xfrm>
          <a:off x="12934950" y="12868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73</xdr:row>
      <xdr:rowOff>123825</xdr:rowOff>
    </xdr:from>
    <xdr:ext cx="752475" cy="257175"/>
    <xdr:sp macro="" textlink="">
      <xdr:nvSpPr>
        <xdr:cNvPr id="452" name="テキスト ボックス 451"/>
        <xdr:cNvSpPr txBox="1"/>
      </xdr:nvSpPr>
      <xdr:spPr>
        <a:xfrm>
          <a:off x="12620625" y="126396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104775</xdr:colOff>
      <xdr:row>74</xdr:row>
      <xdr:rowOff>47625</xdr:rowOff>
    </xdr:from>
    <xdr:to>
      <xdr:col>20</xdr:col>
      <xdr:colOff>209550</xdr:colOff>
      <xdr:row>74</xdr:row>
      <xdr:rowOff>142875</xdr:rowOff>
    </xdr:to>
    <xdr:sp macro="" textlink="">
      <xdr:nvSpPr>
        <xdr:cNvPr id="453" name="円/楕円 452"/>
        <xdr:cNvSpPr/>
      </xdr:nvSpPr>
      <xdr:spPr>
        <a:xfrm>
          <a:off x="12125325" y="1273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72</xdr:row>
      <xdr:rowOff>161925</xdr:rowOff>
    </xdr:from>
    <xdr:ext cx="762000" cy="257175"/>
    <xdr:sp macro="" textlink="">
      <xdr:nvSpPr>
        <xdr:cNvPr id="454" name="テキスト ボックス 453"/>
        <xdr:cNvSpPr txBox="1"/>
      </xdr:nvSpPr>
      <xdr:spPr>
        <a:xfrm>
          <a:off x="11887200"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123825</xdr:rowOff>
    </xdr:from>
    <xdr:to>
      <xdr:col>19</xdr:col>
      <xdr:colOff>9525</xdr:colOff>
      <xdr:row>75</xdr:row>
      <xdr:rowOff>47625</xdr:rowOff>
    </xdr:to>
    <xdr:sp macro="" textlink="">
      <xdr:nvSpPr>
        <xdr:cNvPr id="455" name="円/楕円 454"/>
        <xdr:cNvSpPr/>
      </xdr:nvSpPr>
      <xdr:spPr>
        <a:xfrm>
          <a:off x="11410950" y="128111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66675</xdr:rowOff>
    </xdr:from>
    <xdr:ext cx="762000" cy="257175"/>
    <xdr:sp macro="" textlink="">
      <xdr:nvSpPr>
        <xdr:cNvPr id="456" name="テキスト ボックス 455"/>
        <xdr:cNvSpPr txBox="1"/>
      </xdr:nvSpPr>
      <xdr:spPr>
        <a:xfrm>
          <a:off x="11077575" y="12582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滋賀県高島市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11</xdr:row>
      <xdr:rowOff>95250</xdr:rowOff>
    </xdr:from>
    <xdr:to>
      <xdr:col>4</xdr:col>
      <xdr:colOff>990600</xdr:colOff>
      <xdr:row>19</xdr:row>
      <xdr:rowOff>133350</xdr:rowOff>
    </xdr:to>
    <xdr:cxnSp macro="">
      <xdr:nvCxnSpPr>
        <xdr:cNvPr id="45" name="直線コネクタ 44"/>
        <xdr:cNvCxnSpPr/>
      </xdr:nvCxnSpPr>
      <xdr:spPr bwMode="auto">
        <a:xfrm flipV="1">
          <a:off x="4953000" y="2057400"/>
          <a:ext cx="0" cy="14382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104775</xdr:rowOff>
    </xdr:from>
    <xdr:ext cx="762000" cy="257175"/>
    <xdr:sp macro="" textlink="">
      <xdr:nvSpPr>
        <xdr:cNvPr id="46" name="人口1人当たり決算額の推移最小値テキスト130"/>
        <xdr:cNvSpPr txBox="1"/>
      </xdr:nvSpPr>
      <xdr:spPr>
        <a:xfrm>
          <a:off x="5029200" y="346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990600</xdr:colOff>
      <xdr:row>19</xdr:row>
      <xdr:rowOff>133350</xdr:rowOff>
    </xdr:from>
    <xdr:to>
      <xdr:col>5</xdr:col>
      <xdr:colOff>76200</xdr:colOff>
      <xdr:row>19</xdr:row>
      <xdr:rowOff>133350</xdr:rowOff>
    </xdr:to>
    <xdr:cxnSp macro="">
      <xdr:nvCxnSpPr>
        <xdr:cNvPr id="47" name="直線コネクタ 46"/>
        <xdr:cNvCxnSpPr/>
      </xdr:nvCxnSpPr>
      <xdr:spPr bwMode="auto">
        <a:xfrm>
          <a:off x="4953000" y="34956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029200"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990600</xdr:colOff>
      <xdr:row>11</xdr:row>
      <xdr:rowOff>95250</xdr:rowOff>
    </xdr:from>
    <xdr:to>
      <xdr:col>5</xdr:col>
      <xdr:colOff>76200</xdr:colOff>
      <xdr:row>11</xdr:row>
      <xdr:rowOff>95250</xdr:rowOff>
    </xdr:to>
    <xdr:cxnSp macro="">
      <xdr:nvCxnSpPr>
        <xdr:cNvPr id="49" name="直線コネクタ 48"/>
        <xdr:cNvCxnSpPr/>
      </xdr:nvCxnSpPr>
      <xdr:spPr bwMode="auto">
        <a:xfrm>
          <a:off x="4953000" y="2057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12</xdr:row>
      <xdr:rowOff>85725</xdr:rowOff>
    </xdr:from>
    <xdr:to>
      <xdr:col>4</xdr:col>
      <xdr:colOff>990600</xdr:colOff>
      <xdr:row>12</xdr:row>
      <xdr:rowOff>104775</xdr:rowOff>
    </xdr:to>
    <xdr:cxnSp macro="">
      <xdr:nvCxnSpPr>
        <xdr:cNvPr id="50" name="直線コネクタ 49"/>
        <xdr:cNvCxnSpPr/>
      </xdr:nvCxnSpPr>
      <xdr:spPr bwMode="auto">
        <a:xfrm>
          <a:off x="4429125" y="2219325"/>
          <a:ext cx="5238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66675</xdr:rowOff>
    </xdr:from>
    <xdr:ext cx="762000" cy="257175"/>
    <xdr:sp macro="" textlink="">
      <xdr:nvSpPr>
        <xdr:cNvPr id="51" name="人口1人当たり決算額の推移平均値テキスト130"/>
        <xdr:cNvSpPr txBox="1"/>
      </xdr:nvSpPr>
      <xdr:spPr>
        <a:xfrm>
          <a:off x="5029200"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990600</xdr:colOff>
      <xdr:row>16</xdr:row>
      <xdr:rowOff>95250</xdr:rowOff>
    </xdr:from>
    <xdr:to>
      <xdr:col>5</xdr:col>
      <xdr:colOff>38100</xdr:colOff>
      <xdr:row>17</xdr:row>
      <xdr:rowOff>19050</xdr:rowOff>
    </xdr:to>
    <xdr:sp macro="" textlink="">
      <xdr:nvSpPr>
        <xdr:cNvPr id="52" name="フローチャート : 判断 51"/>
        <xdr:cNvSpPr/>
      </xdr:nvSpPr>
      <xdr:spPr bwMode="auto">
        <a:xfrm>
          <a:off x="4953000" y="292417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85725</xdr:rowOff>
    </xdr:from>
    <xdr:to>
      <xdr:col>4</xdr:col>
      <xdr:colOff>466725</xdr:colOff>
      <xdr:row>12</xdr:row>
      <xdr:rowOff>133350</xdr:rowOff>
    </xdr:to>
    <xdr:cxnSp macro="">
      <xdr:nvCxnSpPr>
        <xdr:cNvPr id="53" name="直線コネクタ 52"/>
        <xdr:cNvCxnSpPr/>
      </xdr:nvCxnSpPr>
      <xdr:spPr bwMode="auto">
        <a:xfrm flipV="1">
          <a:off x="3876675" y="2219325"/>
          <a:ext cx="552450"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104775</xdr:rowOff>
    </xdr:from>
    <xdr:to>
      <xdr:col>4</xdr:col>
      <xdr:colOff>523875</xdr:colOff>
      <xdr:row>17</xdr:row>
      <xdr:rowOff>38100</xdr:rowOff>
    </xdr:to>
    <xdr:sp macro="" textlink="">
      <xdr:nvSpPr>
        <xdr:cNvPr id="54" name="フローチャート : 判断 53"/>
        <xdr:cNvSpPr/>
      </xdr:nvSpPr>
      <xdr:spPr bwMode="auto">
        <a:xfrm>
          <a:off x="43815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19050</xdr:rowOff>
    </xdr:from>
    <xdr:ext cx="733425" cy="257175"/>
    <xdr:sp macro="" textlink="">
      <xdr:nvSpPr>
        <xdr:cNvPr id="55" name="テキスト ボックス 54"/>
        <xdr:cNvSpPr txBox="1"/>
      </xdr:nvSpPr>
      <xdr:spPr>
        <a:xfrm>
          <a:off x="4048125" y="302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209550</xdr:colOff>
      <xdr:row>12</xdr:row>
      <xdr:rowOff>133350</xdr:rowOff>
    </xdr:from>
    <xdr:to>
      <xdr:col>3</xdr:col>
      <xdr:colOff>904875</xdr:colOff>
      <xdr:row>13</xdr:row>
      <xdr:rowOff>66675</xdr:rowOff>
    </xdr:to>
    <xdr:cxnSp macro="">
      <xdr:nvCxnSpPr>
        <xdr:cNvPr id="56" name="直線コネクタ 55"/>
        <xdr:cNvCxnSpPr/>
      </xdr:nvCxnSpPr>
      <xdr:spPr bwMode="auto">
        <a:xfrm flipV="1">
          <a:off x="3181350" y="2266950"/>
          <a:ext cx="695325" cy="1047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76200</xdr:rowOff>
    </xdr:from>
    <xdr:to>
      <xdr:col>3</xdr:col>
      <xdr:colOff>952500</xdr:colOff>
      <xdr:row>17</xdr:row>
      <xdr:rowOff>0</xdr:rowOff>
    </xdr:to>
    <xdr:sp macro="" textlink="">
      <xdr:nvSpPr>
        <xdr:cNvPr id="57" name="フローチャート : 判断 56"/>
        <xdr:cNvSpPr/>
      </xdr:nvSpPr>
      <xdr:spPr bwMode="auto">
        <a:xfrm>
          <a:off x="3829050" y="29051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161925</xdr:rowOff>
    </xdr:from>
    <xdr:ext cx="762000" cy="257175"/>
    <xdr:sp macro="" textlink="">
      <xdr:nvSpPr>
        <xdr:cNvPr id="58" name="テキスト ボックス 57"/>
        <xdr:cNvSpPr txBox="1"/>
      </xdr:nvSpPr>
      <xdr:spPr>
        <a:xfrm>
          <a:off x="3495675" y="299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638175</xdr:colOff>
      <xdr:row>13</xdr:row>
      <xdr:rowOff>28575</xdr:rowOff>
    </xdr:from>
    <xdr:to>
      <xdr:col>3</xdr:col>
      <xdr:colOff>209550</xdr:colOff>
      <xdr:row>13</xdr:row>
      <xdr:rowOff>66675</xdr:rowOff>
    </xdr:to>
    <xdr:cxnSp macro="">
      <xdr:nvCxnSpPr>
        <xdr:cNvPr id="59" name="直線コネクタ 58"/>
        <xdr:cNvCxnSpPr/>
      </xdr:nvCxnSpPr>
      <xdr:spPr bwMode="auto">
        <a:xfrm>
          <a:off x="2619375" y="2333625"/>
          <a:ext cx="5619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95250</xdr:rowOff>
    </xdr:from>
    <xdr:to>
      <xdr:col>3</xdr:col>
      <xdr:colOff>257175</xdr:colOff>
      <xdr:row>17</xdr:row>
      <xdr:rowOff>28575</xdr:rowOff>
    </xdr:to>
    <xdr:sp macro="" textlink="">
      <xdr:nvSpPr>
        <xdr:cNvPr id="60" name="フローチャート : 判断 59"/>
        <xdr:cNvSpPr/>
      </xdr:nvSpPr>
      <xdr:spPr bwMode="auto">
        <a:xfrm>
          <a:off x="312420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9525</xdr:rowOff>
    </xdr:from>
    <xdr:ext cx="762000" cy="257175"/>
    <xdr:sp macro="" textlink="">
      <xdr:nvSpPr>
        <xdr:cNvPr id="61" name="テキスト ボックス 60"/>
        <xdr:cNvSpPr txBox="1"/>
      </xdr:nvSpPr>
      <xdr:spPr>
        <a:xfrm>
          <a:off x="2943225"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57150</xdr:rowOff>
    </xdr:from>
    <xdr:to>
      <xdr:col>2</xdr:col>
      <xdr:colOff>695325</xdr:colOff>
      <xdr:row>16</xdr:row>
      <xdr:rowOff>161925</xdr:rowOff>
    </xdr:to>
    <xdr:sp macro="" textlink="">
      <xdr:nvSpPr>
        <xdr:cNvPr id="62" name="フローチャート : 判断 61"/>
        <xdr:cNvSpPr/>
      </xdr:nvSpPr>
      <xdr:spPr bwMode="auto">
        <a:xfrm>
          <a:off x="2571750"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152400</xdr:rowOff>
    </xdr:from>
    <xdr:ext cx="762000" cy="257175"/>
    <xdr:sp macro="" textlink="">
      <xdr:nvSpPr>
        <xdr:cNvPr id="63" name="テキスト ボックス 62"/>
        <xdr:cNvSpPr txBox="1"/>
      </xdr:nvSpPr>
      <xdr:spPr>
        <a:xfrm>
          <a:off x="2238375" y="298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12</xdr:row>
      <xdr:rowOff>47625</xdr:rowOff>
    </xdr:from>
    <xdr:to>
      <xdr:col>5</xdr:col>
      <xdr:colOff>38100</xdr:colOff>
      <xdr:row>12</xdr:row>
      <xdr:rowOff>152400</xdr:rowOff>
    </xdr:to>
    <xdr:sp macro="" textlink="">
      <xdr:nvSpPr>
        <xdr:cNvPr id="69" name="円/楕円 68"/>
        <xdr:cNvSpPr/>
      </xdr:nvSpPr>
      <xdr:spPr bwMode="auto">
        <a:xfrm>
          <a:off x="4953000" y="21812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11</xdr:row>
      <xdr:rowOff>66675</xdr:rowOff>
    </xdr:from>
    <xdr:ext cx="762000" cy="257175"/>
    <xdr:sp macro="" textlink="">
      <xdr:nvSpPr>
        <xdr:cNvPr id="70" name="人口1人当たり決算額の推移該当値テキスト130"/>
        <xdr:cNvSpPr txBox="1"/>
      </xdr:nvSpPr>
      <xdr:spPr>
        <a:xfrm>
          <a:off x="5029200"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110,782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38100</xdr:rowOff>
    </xdr:from>
    <xdr:to>
      <xdr:col>4</xdr:col>
      <xdr:colOff>523875</xdr:colOff>
      <xdr:row>12</xdr:row>
      <xdr:rowOff>133350</xdr:rowOff>
    </xdr:to>
    <xdr:sp macro="" textlink="">
      <xdr:nvSpPr>
        <xdr:cNvPr id="71" name="円/楕円 70"/>
        <xdr:cNvSpPr/>
      </xdr:nvSpPr>
      <xdr:spPr bwMode="auto">
        <a:xfrm>
          <a:off x="4381500" y="21717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10</xdr:row>
      <xdr:rowOff>142875</xdr:rowOff>
    </xdr:from>
    <xdr:ext cx="733425" cy="257175"/>
    <xdr:sp macro="" textlink="">
      <xdr:nvSpPr>
        <xdr:cNvPr id="72" name="テキスト ボックス 71"/>
        <xdr:cNvSpPr txBox="1"/>
      </xdr:nvSpPr>
      <xdr:spPr>
        <a:xfrm>
          <a:off x="4048125" y="1933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111,627</a:t>
          </a:r>
          <a:endParaRPr kumimoji="1" lang="ja-JP" altLang="en-US" sz="1000" b="1">
            <a:solidFill>
              <a:srgbClr val="FF0000"/>
            </a:solidFill>
            <a:latin typeface="ＭＳ Ｐゴシック"/>
          </a:endParaRPr>
        </a:p>
      </xdr:txBody>
    </xdr:sp>
    <xdr:clientData/>
  </xdr:oneCellAnchor>
  <xdr:twoCellAnchor>
    <xdr:from>
      <xdr:col>3</xdr:col>
      <xdr:colOff>857250</xdr:colOff>
      <xdr:row>12</xdr:row>
      <xdr:rowOff>85725</xdr:rowOff>
    </xdr:from>
    <xdr:to>
      <xdr:col>3</xdr:col>
      <xdr:colOff>952500</xdr:colOff>
      <xdr:row>13</xdr:row>
      <xdr:rowOff>9525</xdr:rowOff>
    </xdr:to>
    <xdr:sp macro="" textlink="">
      <xdr:nvSpPr>
        <xdr:cNvPr id="73" name="円/楕円 72"/>
        <xdr:cNvSpPr/>
      </xdr:nvSpPr>
      <xdr:spPr bwMode="auto">
        <a:xfrm>
          <a:off x="3829050" y="221932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19050</xdr:rowOff>
    </xdr:from>
    <xdr:ext cx="762000" cy="257175"/>
    <xdr:sp macro="" textlink="">
      <xdr:nvSpPr>
        <xdr:cNvPr id="74" name="テキスト ボックス 73"/>
        <xdr:cNvSpPr txBox="1"/>
      </xdr:nvSpPr>
      <xdr:spPr>
        <a:xfrm>
          <a:off x="3495675" y="198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109,123</a:t>
          </a:r>
          <a:endParaRPr kumimoji="1" lang="ja-JP" altLang="en-US" sz="1000" b="1">
            <a:solidFill>
              <a:srgbClr val="FF0000"/>
            </a:solidFill>
            <a:latin typeface="ＭＳ Ｐゴシック"/>
          </a:endParaRPr>
        </a:p>
      </xdr:txBody>
    </xdr:sp>
    <xdr:clientData/>
  </xdr:oneCellAnchor>
  <xdr:twoCellAnchor>
    <xdr:from>
      <xdr:col>3</xdr:col>
      <xdr:colOff>152400</xdr:colOff>
      <xdr:row>13</xdr:row>
      <xdr:rowOff>19050</xdr:rowOff>
    </xdr:from>
    <xdr:to>
      <xdr:col>3</xdr:col>
      <xdr:colOff>257175</xdr:colOff>
      <xdr:row>13</xdr:row>
      <xdr:rowOff>123825</xdr:rowOff>
    </xdr:to>
    <xdr:sp macro="" textlink="">
      <xdr:nvSpPr>
        <xdr:cNvPr id="75" name="円/楕円 74"/>
        <xdr:cNvSpPr/>
      </xdr:nvSpPr>
      <xdr:spPr bwMode="auto">
        <a:xfrm>
          <a:off x="3124200" y="23241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11</xdr:row>
      <xdr:rowOff>133350</xdr:rowOff>
    </xdr:from>
    <xdr:ext cx="762000" cy="257175"/>
    <xdr:sp macro="" textlink="">
      <xdr:nvSpPr>
        <xdr:cNvPr id="76" name="テキスト ボックス 75"/>
        <xdr:cNvSpPr txBox="1"/>
      </xdr:nvSpPr>
      <xdr:spPr>
        <a:xfrm>
          <a:off x="2943225" y="209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103,515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152400</xdr:rowOff>
    </xdr:from>
    <xdr:to>
      <xdr:col>2</xdr:col>
      <xdr:colOff>695325</xdr:colOff>
      <xdr:row>13</xdr:row>
      <xdr:rowOff>76200</xdr:rowOff>
    </xdr:to>
    <xdr:sp macro="" textlink="">
      <xdr:nvSpPr>
        <xdr:cNvPr id="77" name="円/楕円 76"/>
        <xdr:cNvSpPr/>
      </xdr:nvSpPr>
      <xdr:spPr bwMode="auto">
        <a:xfrm>
          <a:off x="2571750" y="22860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11</xdr:row>
      <xdr:rowOff>85725</xdr:rowOff>
    </xdr:from>
    <xdr:ext cx="762000" cy="257175"/>
    <xdr:sp macro="" textlink="">
      <xdr:nvSpPr>
        <xdr:cNvPr id="78" name="テキスト ボックス 77"/>
        <xdr:cNvSpPr txBox="1"/>
      </xdr:nvSpPr>
      <xdr:spPr>
        <a:xfrm>
          <a:off x="2238375" y="204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105,730</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152400</xdr:rowOff>
    </xdr:from>
    <xdr:to>
      <xdr:col>5</xdr:col>
      <xdr:colOff>733425</xdr:colOff>
      <xdr:row>38</xdr:row>
      <xdr:rowOff>152400</xdr:rowOff>
    </xdr:to>
    <xdr:cxnSp macro="">
      <xdr:nvCxnSpPr>
        <xdr:cNvPr id="94" name="直線コネクタ 93"/>
        <xdr:cNvCxnSpPr/>
      </xdr:nvCxnSpPr>
      <xdr:spPr bwMode="auto">
        <a:xfrm>
          <a:off x="1981200" y="77438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161925</xdr:rowOff>
    </xdr:from>
    <xdr:to>
      <xdr:col>5</xdr:col>
      <xdr:colOff>733425</xdr:colOff>
      <xdr:row>37</xdr:row>
      <xdr:rowOff>161925</xdr:rowOff>
    </xdr:to>
    <xdr:cxnSp macro="">
      <xdr:nvCxnSpPr>
        <xdr:cNvPr id="95" name="直線コネクタ 94"/>
        <xdr:cNvCxnSpPr/>
      </xdr:nvCxnSpPr>
      <xdr:spPr bwMode="auto">
        <a:xfrm>
          <a:off x="1981200" y="74104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266825"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0</xdr:rowOff>
    </xdr:from>
    <xdr:to>
      <xdr:col>5</xdr:col>
      <xdr:colOff>733425</xdr:colOff>
      <xdr:row>36</xdr:row>
      <xdr:rowOff>0</xdr:rowOff>
    </xdr:to>
    <xdr:cxnSp macro="">
      <xdr:nvCxnSpPr>
        <xdr:cNvPr id="97" name="直線コネクタ 96"/>
        <xdr:cNvCxnSpPr/>
      </xdr:nvCxnSpPr>
      <xdr:spPr bwMode="auto">
        <a:xfrm>
          <a:off x="1981200" y="7077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266825"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35</xdr:row>
      <xdr:rowOff>19050</xdr:rowOff>
    </xdr:from>
    <xdr:to>
      <xdr:col>5</xdr:col>
      <xdr:colOff>733425</xdr:colOff>
      <xdr:row>35</xdr:row>
      <xdr:rowOff>19050</xdr:rowOff>
    </xdr:to>
    <xdr:cxnSp macro="">
      <xdr:nvCxnSpPr>
        <xdr:cNvPr id="99" name="直線コネクタ 98"/>
        <xdr:cNvCxnSpPr/>
      </xdr:nvCxnSpPr>
      <xdr:spPr bwMode="auto">
        <a:xfrm>
          <a:off x="1981200" y="67532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2668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38100</xdr:rowOff>
    </xdr:from>
    <xdr:to>
      <xdr:col>5</xdr:col>
      <xdr:colOff>733425</xdr:colOff>
      <xdr:row>34</xdr:row>
      <xdr:rowOff>38100</xdr:rowOff>
    </xdr:to>
    <xdr:cxnSp macro="">
      <xdr:nvCxnSpPr>
        <xdr:cNvPr id="101" name="直線コネクタ 100"/>
        <xdr:cNvCxnSpPr/>
      </xdr:nvCxnSpPr>
      <xdr:spPr bwMode="auto">
        <a:xfrm>
          <a:off x="1981200" y="64293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2668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33</xdr:row>
      <xdr:rowOff>57150</xdr:rowOff>
    </xdr:from>
    <xdr:to>
      <xdr:col>5</xdr:col>
      <xdr:colOff>733425</xdr:colOff>
      <xdr:row>33</xdr:row>
      <xdr:rowOff>57150</xdr:rowOff>
    </xdr:to>
    <xdr:cxnSp macro="">
      <xdr:nvCxnSpPr>
        <xdr:cNvPr id="103" name="直線コネクタ 102"/>
        <xdr:cNvCxnSpPr/>
      </xdr:nvCxnSpPr>
      <xdr:spPr bwMode="auto">
        <a:xfrm>
          <a:off x="1981200" y="61055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2668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5" name="直線コネクタ 104"/>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200025</xdr:rowOff>
    </xdr:from>
    <xdr:to>
      <xdr:col>4</xdr:col>
      <xdr:colOff>990600</xdr:colOff>
      <xdr:row>37</xdr:row>
      <xdr:rowOff>333375</xdr:rowOff>
    </xdr:to>
    <xdr:cxnSp macro="">
      <xdr:nvCxnSpPr>
        <xdr:cNvPr id="108" name="直線コネクタ 107"/>
        <xdr:cNvCxnSpPr/>
      </xdr:nvCxnSpPr>
      <xdr:spPr bwMode="auto">
        <a:xfrm flipV="1">
          <a:off x="4953000" y="6248400"/>
          <a:ext cx="0" cy="13335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304800</xdr:rowOff>
    </xdr:from>
    <xdr:ext cx="762000" cy="266700"/>
    <xdr:sp macro="" textlink="">
      <xdr:nvSpPr>
        <xdr:cNvPr id="109" name="人口1人当たり決算額の推移最小値テキスト445"/>
        <xdr:cNvSpPr txBox="1"/>
      </xdr:nvSpPr>
      <xdr:spPr>
        <a:xfrm>
          <a:off x="5029200" y="75533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990600</xdr:colOff>
      <xdr:row>37</xdr:row>
      <xdr:rowOff>333375</xdr:rowOff>
    </xdr:from>
    <xdr:to>
      <xdr:col>5</xdr:col>
      <xdr:colOff>76200</xdr:colOff>
      <xdr:row>37</xdr:row>
      <xdr:rowOff>333375</xdr:rowOff>
    </xdr:to>
    <xdr:cxnSp macro="">
      <xdr:nvCxnSpPr>
        <xdr:cNvPr id="110" name="直線コネクタ 109"/>
        <xdr:cNvCxnSpPr/>
      </xdr:nvCxnSpPr>
      <xdr:spPr bwMode="auto">
        <a:xfrm>
          <a:off x="4953000" y="75819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114300</xdr:rowOff>
    </xdr:from>
    <xdr:ext cx="762000" cy="257175"/>
    <xdr:sp macro="" textlink="">
      <xdr:nvSpPr>
        <xdr:cNvPr id="111" name="人口1人当たり決算額の推移最大値テキスト445"/>
        <xdr:cNvSpPr txBox="1"/>
      </xdr:nvSpPr>
      <xdr:spPr>
        <a:xfrm>
          <a:off x="50292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990600</xdr:colOff>
      <xdr:row>33</xdr:row>
      <xdr:rowOff>200025</xdr:rowOff>
    </xdr:from>
    <xdr:to>
      <xdr:col>5</xdr:col>
      <xdr:colOff>76200</xdr:colOff>
      <xdr:row>33</xdr:row>
      <xdr:rowOff>200025</xdr:rowOff>
    </xdr:to>
    <xdr:cxnSp macro="">
      <xdr:nvCxnSpPr>
        <xdr:cNvPr id="112" name="直線コネクタ 111"/>
        <xdr:cNvCxnSpPr/>
      </xdr:nvCxnSpPr>
      <xdr:spPr bwMode="auto">
        <a:xfrm>
          <a:off x="4953000" y="6248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33</xdr:row>
      <xdr:rowOff>333375</xdr:rowOff>
    </xdr:from>
    <xdr:to>
      <xdr:col>4</xdr:col>
      <xdr:colOff>990600</xdr:colOff>
      <xdr:row>34</xdr:row>
      <xdr:rowOff>9525</xdr:rowOff>
    </xdr:to>
    <xdr:cxnSp macro="">
      <xdr:nvCxnSpPr>
        <xdr:cNvPr id="113" name="直線コネクタ 112"/>
        <xdr:cNvCxnSpPr/>
      </xdr:nvCxnSpPr>
      <xdr:spPr bwMode="auto">
        <a:xfrm>
          <a:off x="4429125" y="6381750"/>
          <a:ext cx="5238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114300</xdr:rowOff>
    </xdr:from>
    <xdr:ext cx="762000" cy="257175"/>
    <xdr:sp macro="" textlink="">
      <xdr:nvSpPr>
        <xdr:cNvPr id="114" name="人口1人当たり決算額の推移平均値テキスト445"/>
        <xdr:cNvSpPr txBox="1"/>
      </xdr:nvSpPr>
      <xdr:spPr>
        <a:xfrm>
          <a:off x="5029200" y="684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142875</xdr:rowOff>
    </xdr:from>
    <xdr:to>
      <xdr:col>5</xdr:col>
      <xdr:colOff>38100</xdr:colOff>
      <xdr:row>35</xdr:row>
      <xdr:rowOff>247650</xdr:rowOff>
    </xdr:to>
    <xdr:sp macro="" textlink="">
      <xdr:nvSpPr>
        <xdr:cNvPr id="115" name="フローチャート : 判断 114"/>
        <xdr:cNvSpPr/>
      </xdr:nvSpPr>
      <xdr:spPr bwMode="auto">
        <a:xfrm>
          <a:off x="4953000" y="68770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333375</xdr:rowOff>
    </xdr:from>
    <xdr:to>
      <xdr:col>4</xdr:col>
      <xdr:colOff>466725</xdr:colOff>
      <xdr:row>34</xdr:row>
      <xdr:rowOff>19050</xdr:rowOff>
    </xdr:to>
    <xdr:cxnSp macro="">
      <xdr:nvCxnSpPr>
        <xdr:cNvPr id="116" name="直線コネクタ 115"/>
        <xdr:cNvCxnSpPr/>
      </xdr:nvCxnSpPr>
      <xdr:spPr bwMode="auto">
        <a:xfrm flipV="1">
          <a:off x="3876675" y="6381750"/>
          <a:ext cx="55245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133350</xdr:rowOff>
    </xdr:from>
    <xdr:to>
      <xdr:col>4</xdr:col>
      <xdr:colOff>523875</xdr:colOff>
      <xdr:row>35</xdr:row>
      <xdr:rowOff>238125</xdr:rowOff>
    </xdr:to>
    <xdr:sp macro="" textlink="">
      <xdr:nvSpPr>
        <xdr:cNvPr id="117" name="フローチャート : 判断 116"/>
        <xdr:cNvSpPr/>
      </xdr:nvSpPr>
      <xdr:spPr bwMode="auto">
        <a:xfrm>
          <a:off x="43815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219075</xdr:rowOff>
    </xdr:from>
    <xdr:ext cx="733425" cy="257175"/>
    <xdr:sp macro="" textlink="">
      <xdr:nvSpPr>
        <xdr:cNvPr id="118" name="テキスト ボックス 117"/>
        <xdr:cNvSpPr txBox="1"/>
      </xdr:nvSpPr>
      <xdr:spPr>
        <a:xfrm>
          <a:off x="4048125" y="6953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200025</xdr:rowOff>
    </xdr:from>
    <xdr:to>
      <xdr:col>3</xdr:col>
      <xdr:colOff>904875</xdr:colOff>
      <xdr:row>34</xdr:row>
      <xdr:rowOff>19050</xdr:rowOff>
    </xdr:to>
    <xdr:cxnSp macro="">
      <xdr:nvCxnSpPr>
        <xdr:cNvPr id="119" name="直線コネクタ 118"/>
        <xdr:cNvCxnSpPr/>
      </xdr:nvCxnSpPr>
      <xdr:spPr bwMode="auto">
        <a:xfrm>
          <a:off x="3181350" y="6248400"/>
          <a:ext cx="695325"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104775</xdr:rowOff>
    </xdr:from>
    <xdr:to>
      <xdr:col>3</xdr:col>
      <xdr:colOff>952500</xdr:colOff>
      <xdr:row>35</xdr:row>
      <xdr:rowOff>209550</xdr:rowOff>
    </xdr:to>
    <xdr:sp macro="" textlink="">
      <xdr:nvSpPr>
        <xdr:cNvPr id="120" name="フローチャート : 判断 119"/>
        <xdr:cNvSpPr/>
      </xdr:nvSpPr>
      <xdr:spPr bwMode="auto">
        <a:xfrm>
          <a:off x="3829050" y="68389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190500</xdr:rowOff>
    </xdr:from>
    <xdr:ext cx="762000" cy="257175"/>
    <xdr:sp macro="" textlink="">
      <xdr:nvSpPr>
        <xdr:cNvPr id="121" name="テキスト ボックス 120"/>
        <xdr:cNvSpPr txBox="1"/>
      </xdr:nvSpPr>
      <xdr:spPr>
        <a:xfrm>
          <a:off x="3495675"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152400</xdr:rowOff>
    </xdr:from>
    <xdr:to>
      <xdr:col>3</xdr:col>
      <xdr:colOff>209550</xdr:colOff>
      <xdr:row>33</xdr:row>
      <xdr:rowOff>200025</xdr:rowOff>
    </xdr:to>
    <xdr:cxnSp macro="">
      <xdr:nvCxnSpPr>
        <xdr:cNvPr id="122" name="直線コネクタ 121"/>
        <xdr:cNvCxnSpPr/>
      </xdr:nvCxnSpPr>
      <xdr:spPr bwMode="auto">
        <a:xfrm>
          <a:off x="2619375" y="6200775"/>
          <a:ext cx="56197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38100</xdr:rowOff>
    </xdr:from>
    <xdr:to>
      <xdr:col>3</xdr:col>
      <xdr:colOff>257175</xdr:colOff>
      <xdr:row>35</xdr:row>
      <xdr:rowOff>142875</xdr:rowOff>
    </xdr:to>
    <xdr:sp macro="" textlink="">
      <xdr:nvSpPr>
        <xdr:cNvPr id="123" name="フローチャート : 判断 122"/>
        <xdr:cNvSpPr/>
      </xdr:nvSpPr>
      <xdr:spPr bwMode="auto">
        <a:xfrm>
          <a:off x="3124200" y="67722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123825</xdr:rowOff>
    </xdr:from>
    <xdr:ext cx="762000" cy="257175"/>
    <xdr:sp macro="" textlink="">
      <xdr:nvSpPr>
        <xdr:cNvPr id="124" name="テキスト ボックス 123"/>
        <xdr:cNvSpPr txBox="1"/>
      </xdr:nvSpPr>
      <xdr:spPr>
        <a:xfrm>
          <a:off x="2943225" y="685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333375</xdr:rowOff>
    </xdr:from>
    <xdr:to>
      <xdr:col>2</xdr:col>
      <xdr:colOff>695325</xdr:colOff>
      <xdr:row>35</xdr:row>
      <xdr:rowOff>95250</xdr:rowOff>
    </xdr:to>
    <xdr:sp macro="" textlink="">
      <xdr:nvSpPr>
        <xdr:cNvPr id="125" name="フローチャート : 判断 124"/>
        <xdr:cNvSpPr/>
      </xdr:nvSpPr>
      <xdr:spPr bwMode="auto">
        <a:xfrm>
          <a:off x="2571750"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76200</xdr:rowOff>
    </xdr:from>
    <xdr:ext cx="762000" cy="257175"/>
    <xdr:sp macro="" textlink="">
      <xdr:nvSpPr>
        <xdr:cNvPr id="126" name="テキスト ボックス 125"/>
        <xdr:cNvSpPr txBox="1"/>
      </xdr:nvSpPr>
      <xdr:spPr>
        <a:xfrm>
          <a:off x="2238375"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33</xdr:row>
      <xdr:rowOff>304800</xdr:rowOff>
    </xdr:from>
    <xdr:to>
      <xdr:col>5</xdr:col>
      <xdr:colOff>38100</xdr:colOff>
      <xdr:row>34</xdr:row>
      <xdr:rowOff>66675</xdr:rowOff>
    </xdr:to>
    <xdr:sp macro="" textlink="">
      <xdr:nvSpPr>
        <xdr:cNvPr id="132" name="円/楕円 131"/>
        <xdr:cNvSpPr/>
      </xdr:nvSpPr>
      <xdr:spPr bwMode="auto">
        <a:xfrm>
          <a:off x="4953000" y="635317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33</xdr:row>
      <xdr:rowOff>152400</xdr:rowOff>
    </xdr:from>
    <xdr:ext cx="762000" cy="257175"/>
    <xdr:sp macro="" textlink="">
      <xdr:nvSpPr>
        <xdr:cNvPr id="133" name="人口1人当たり決算額の推移該当値テキスト445"/>
        <xdr:cNvSpPr txBox="1"/>
      </xdr:nvSpPr>
      <xdr:spPr>
        <a:xfrm>
          <a:off x="5029200" y="620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285750</xdr:rowOff>
    </xdr:from>
    <xdr:to>
      <xdr:col>4</xdr:col>
      <xdr:colOff>523875</xdr:colOff>
      <xdr:row>34</xdr:row>
      <xdr:rowOff>47625</xdr:rowOff>
    </xdr:to>
    <xdr:sp macro="" textlink="">
      <xdr:nvSpPr>
        <xdr:cNvPr id="134" name="円/楕円 133"/>
        <xdr:cNvSpPr/>
      </xdr:nvSpPr>
      <xdr:spPr bwMode="auto">
        <a:xfrm>
          <a:off x="4381500" y="63341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57150</xdr:rowOff>
    </xdr:from>
    <xdr:ext cx="733425" cy="257175"/>
    <xdr:sp macro="" textlink="">
      <xdr:nvSpPr>
        <xdr:cNvPr id="135" name="テキスト ボックス 134"/>
        <xdr:cNvSpPr txBox="1"/>
      </xdr:nvSpPr>
      <xdr:spPr>
        <a:xfrm>
          <a:off x="4048125" y="6105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31,362</a:t>
          </a:r>
          <a:endParaRPr kumimoji="1" lang="ja-JP" altLang="en-US" sz="1000" b="1">
            <a:solidFill>
              <a:srgbClr val="FF0000"/>
            </a:solidFill>
            <a:latin typeface="ＭＳ Ｐゴシック"/>
          </a:endParaRPr>
        </a:p>
      </xdr:txBody>
    </xdr:sp>
    <xdr:clientData/>
  </xdr:oneCellAnchor>
  <xdr:twoCellAnchor>
    <xdr:from>
      <xdr:col>3</xdr:col>
      <xdr:colOff>857250</xdr:colOff>
      <xdr:row>33</xdr:row>
      <xdr:rowOff>314325</xdr:rowOff>
    </xdr:from>
    <xdr:to>
      <xdr:col>3</xdr:col>
      <xdr:colOff>952500</xdr:colOff>
      <xdr:row>34</xdr:row>
      <xdr:rowOff>76200</xdr:rowOff>
    </xdr:to>
    <xdr:sp macro="" textlink="">
      <xdr:nvSpPr>
        <xdr:cNvPr id="136" name="円/楕円 135"/>
        <xdr:cNvSpPr/>
      </xdr:nvSpPr>
      <xdr:spPr bwMode="auto">
        <a:xfrm>
          <a:off x="3829050" y="63627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85725</xdr:rowOff>
    </xdr:from>
    <xdr:ext cx="762000" cy="257175"/>
    <xdr:sp macro="" textlink="">
      <xdr:nvSpPr>
        <xdr:cNvPr id="137" name="テキスト ボックス 136"/>
        <xdr:cNvSpPr txBox="1"/>
      </xdr:nvSpPr>
      <xdr:spPr>
        <a:xfrm>
          <a:off x="3495675"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30,449</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152400</xdr:rowOff>
    </xdr:from>
    <xdr:to>
      <xdr:col>3</xdr:col>
      <xdr:colOff>257175</xdr:colOff>
      <xdr:row>33</xdr:row>
      <xdr:rowOff>247650</xdr:rowOff>
    </xdr:to>
    <xdr:sp macro="" textlink="">
      <xdr:nvSpPr>
        <xdr:cNvPr id="138" name="円/楕円 137"/>
        <xdr:cNvSpPr/>
      </xdr:nvSpPr>
      <xdr:spPr bwMode="auto">
        <a:xfrm>
          <a:off x="3124200" y="62007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32</xdr:row>
      <xdr:rowOff>85725</xdr:rowOff>
    </xdr:from>
    <xdr:ext cx="762000" cy="257175"/>
    <xdr:sp macro="" textlink="">
      <xdr:nvSpPr>
        <xdr:cNvPr id="139" name="テキスト ボックス 138"/>
        <xdr:cNvSpPr txBox="1"/>
      </xdr:nvSpPr>
      <xdr:spPr>
        <a:xfrm>
          <a:off x="29432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104775</xdr:rowOff>
    </xdr:from>
    <xdr:to>
      <xdr:col>2</xdr:col>
      <xdr:colOff>695325</xdr:colOff>
      <xdr:row>33</xdr:row>
      <xdr:rowOff>209550</xdr:rowOff>
    </xdr:to>
    <xdr:sp macro="" textlink="">
      <xdr:nvSpPr>
        <xdr:cNvPr id="140" name="円/楕円 139"/>
        <xdr:cNvSpPr/>
      </xdr:nvSpPr>
      <xdr:spPr bwMode="auto">
        <a:xfrm>
          <a:off x="2571750" y="61531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32</xdr:row>
      <xdr:rowOff>47625</xdr:rowOff>
    </xdr:from>
    <xdr:ext cx="762000" cy="257175"/>
    <xdr:sp macro="" textlink="">
      <xdr:nvSpPr>
        <xdr:cNvPr id="141" name="テキスト ボックス 140"/>
        <xdr:cNvSpPr txBox="1"/>
      </xdr:nvSpPr>
      <xdr:spPr>
        <a:xfrm>
          <a:off x="2238375" y="592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36,916</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600075</xdr:colOff>
      <xdr:row>38</xdr:row>
      <xdr:rowOff>142875</xdr:rowOff>
    </xdr:to>
    <xdr:cxnSp macro="">
      <xdr:nvCxnSpPr>
        <xdr:cNvPr id="43" name="直線コネクタ 42"/>
        <xdr:cNvCxnSpPr/>
      </xdr:nvCxnSpPr>
      <xdr:spPr>
        <a:xfrm>
          <a:off x="676275" y="6657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600075</xdr:colOff>
      <xdr:row>36</xdr:row>
      <xdr:rowOff>28575</xdr:rowOff>
    </xdr:to>
    <xdr:cxnSp macro="">
      <xdr:nvCxnSpPr>
        <xdr:cNvPr id="45" name="直線コネクタ 44"/>
        <xdr:cNvCxnSpPr/>
      </xdr:nvCxnSpPr>
      <xdr:spPr>
        <a:xfrm>
          <a:off x="676275" y="6200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600075</xdr:colOff>
      <xdr:row>33</xdr:row>
      <xdr:rowOff>85725</xdr:rowOff>
    </xdr:to>
    <xdr:cxnSp macro="">
      <xdr:nvCxnSpPr>
        <xdr:cNvPr id="47" name="直線コネクタ 46"/>
        <xdr:cNvCxnSpPr/>
      </xdr:nvCxnSpPr>
      <xdr:spPr>
        <a:xfrm>
          <a:off x="676275" y="5743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600075</xdr:colOff>
      <xdr:row>30</xdr:row>
      <xdr:rowOff>142875</xdr:rowOff>
    </xdr:to>
    <xdr:cxnSp macro="">
      <xdr:nvCxnSpPr>
        <xdr:cNvPr id="49" name="直線コネクタ 48"/>
        <xdr:cNvCxnSpPr/>
      </xdr:nvCxnSpPr>
      <xdr:spPr>
        <a:xfrm>
          <a:off x="676275" y="5286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1" name="直線コネクタ 50"/>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3"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38100</xdr:rowOff>
    </xdr:from>
    <xdr:to>
      <xdr:col>6</xdr:col>
      <xdr:colOff>514350</xdr:colOff>
      <xdr:row>39</xdr:row>
      <xdr:rowOff>0</xdr:rowOff>
    </xdr:to>
    <xdr:cxnSp macro="">
      <xdr:nvCxnSpPr>
        <xdr:cNvPr id="54" name="直線コネクタ 53"/>
        <xdr:cNvCxnSpPr/>
      </xdr:nvCxnSpPr>
      <xdr:spPr>
        <a:xfrm flipV="1">
          <a:off x="4114800" y="5353050"/>
          <a:ext cx="9525"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5" name="人件費最小値テキスト"/>
        <xdr:cNvSpPr txBox="1"/>
      </xdr:nvSpPr>
      <xdr:spPr>
        <a:xfrm>
          <a:off x="417195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02907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161925</xdr:rowOff>
    </xdr:from>
    <xdr:ext cx="533400" cy="257175"/>
    <xdr:sp macro="" textlink="">
      <xdr:nvSpPr>
        <xdr:cNvPr id="57" name="人件費最大値テキスト"/>
        <xdr:cNvSpPr txBox="1"/>
      </xdr:nvSpPr>
      <xdr:spPr>
        <a:xfrm>
          <a:off x="41719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419100</xdr:colOff>
      <xdr:row>31</xdr:row>
      <xdr:rowOff>38100</xdr:rowOff>
    </xdr:from>
    <xdr:to>
      <xdr:col>6</xdr:col>
      <xdr:colOff>600075</xdr:colOff>
      <xdr:row>31</xdr:row>
      <xdr:rowOff>38100</xdr:rowOff>
    </xdr:to>
    <xdr:cxnSp macro="">
      <xdr:nvCxnSpPr>
        <xdr:cNvPr id="58" name="直線コネクタ 57"/>
        <xdr:cNvCxnSpPr/>
      </xdr:nvCxnSpPr>
      <xdr:spPr>
        <a:xfrm>
          <a:off x="4029075"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31</xdr:row>
      <xdr:rowOff>161925</xdr:rowOff>
    </xdr:from>
    <xdr:to>
      <xdr:col>6</xdr:col>
      <xdr:colOff>514350</xdr:colOff>
      <xdr:row>32</xdr:row>
      <xdr:rowOff>38100</xdr:rowOff>
    </xdr:to>
    <xdr:cxnSp macro="">
      <xdr:nvCxnSpPr>
        <xdr:cNvPr id="59" name="直線コネクタ 58"/>
        <xdr:cNvCxnSpPr/>
      </xdr:nvCxnSpPr>
      <xdr:spPr>
        <a:xfrm>
          <a:off x="3371850" y="54768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76200</xdr:rowOff>
    </xdr:from>
    <xdr:ext cx="533400" cy="257175"/>
    <xdr:sp macro="" textlink="">
      <xdr:nvSpPr>
        <xdr:cNvPr id="60" name="人件費平均値テキスト"/>
        <xdr:cNvSpPr txBox="1"/>
      </xdr:nvSpPr>
      <xdr:spPr>
        <a:xfrm>
          <a:off x="417195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28575</xdr:rowOff>
    </xdr:to>
    <xdr:sp macro="" textlink="">
      <xdr:nvSpPr>
        <xdr:cNvPr id="61" name="フローチャート : 判断 60"/>
        <xdr:cNvSpPr/>
      </xdr:nvSpPr>
      <xdr:spPr>
        <a:xfrm>
          <a:off x="4067175"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31</xdr:row>
      <xdr:rowOff>161925</xdr:rowOff>
    </xdr:from>
    <xdr:to>
      <xdr:col>5</xdr:col>
      <xdr:colOff>361950</xdr:colOff>
      <xdr:row>32</xdr:row>
      <xdr:rowOff>76200</xdr:rowOff>
    </xdr:to>
    <xdr:cxnSp macro="">
      <xdr:nvCxnSpPr>
        <xdr:cNvPr id="62" name="直線コネクタ 61"/>
        <xdr:cNvCxnSpPr/>
      </xdr:nvCxnSpPr>
      <xdr:spPr>
        <a:xfrm flipV="1">
          <a:off x="2562225" y="5476875"/>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95250</xdr:rowOff>
    </xdr:from>
    <xdr:to>
      <xdr:col>5</xdr:col>
      <xdr:colOff>409575</xdr:colOff>
      <xdr:row>36</xdr:row>
      <xdr:rowOff>19050</xdr:rowOff>
    </xdr:to>
    <xdr:sp macro="" textlink="">
      <xdr:nvSpPr>
        <xdr:cNvPr id="63" name="フローチャート : 判断 62"/>
        <xdr:cNvSpPr/>
      </xdr:nvSpPr>
      <xdr:spPr>
        <a:xfrm>
          <a:off x="33147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9525</xdr:rowOff>
    </xdr:from>
    <xdr:ext cx="533400" cy="257175"/>
    <xdr:sp macro="" textlink="">
      <xdr:nvSpPr>
        <xdr:cNvPr id="64" name="テキスト ボックス 63"/>
        <xdr:cNvSpPr txBox="1"/>
      </xdr:nvSpPr>
      <xdr:spPr>
        <a:xfrm>
          <a:off x="3105150"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600075</xdr:colOff>
      <xdr:row>31</xdr:row>
      <xdr:rowOff>38100</xdr:rowOff>
    </xdr:from>
    <xdr:to>
      <xdr:col>4</xdr:col>
      <xdr:colOff>152400</xdr:colOff>
      <xdr:row>32</xdr:row>
      <xdr:rowOff>76200</xdr:rowOff>
    </xdr:to>
    <xdr:cxnSp macro="">
      <xdr:nvCxnSpPr>
        <xdr:cNvPr id="65" name="直線コネクタ 64"/>
        <xdr:cNvCxnSpPr/>
      </xdr:nvCxnSpPr>
      <xdr:spPr>
        <a:xfrm>
          <a:off x="1809750" y="5353050"/>
          <a:ext cx="75247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28575</xdr:rowOff>
    </xdr:from>
    <xdr:to>
      <xdr:col>4</xdr:col>
      <xdr:colOff>209550</xdr:colOff>
      <xdr:row>35</xdr:row>
      <xdr:rowOff>133350</xdr:rowOff>
    </xdr:to>
    <xdr:sp macro="" textlink="">
      <xdr:nvSpPr>
        <xdr:cNvPr id="66" name="フローチャート : 判断 65"/>
        <xdr:cNvSpPr/>
      </xdr:nvSpPr>
      <xdr:spPr>
        <a:xfrm>
          <a:off x="2514600"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123825</xdr:rowOff>
    </xdr:from>
    <xdr:ext cx="533400" cy="257175"/>
    <xdr:sp macro="" textlink="">
      <xdr:nvSpPr>
        <xdr:cNvPr id="67" name="テキスト ボックス 66"/>
        <xdr:cNvSpPr txBox="1"/>
      </xdr:nvSpPr>
      <xdr:spPr>
        <a:xfrm>
          <a:off x="2381250"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438150</xdr:colOff>
      <xdr:row>30</xdr:row>
      <xdr:rowOff>104775</xdr:rowOff>
    </xdr:from>
    <xdr:to>
      <xdr:col>2</xdr:col>
      <xdr:colOff>600075</xdr:colOff>
      <xdr:row>31</xdr:row>
      <xdr:rowOff>38100</xdr:rowOff>
    </xdr:to>
    <xdr:cxnSp macro="">
      <xdr:nvCxnSpPr>
        <xdr:cNvPr id="68" name="直線コネクタ 67"/>
        <xdr:cNvCxnSpPr/>
      </xdr:nvCxnSpPr>
      <xdr:spPr>
        <a:xfrm>
          <a:off x="1047750" y="5248275"/>
          <a:ext cx="7620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38100</xdr:rowOff>
    </xdr:from>
    <xdr:to>
      <xdr:col>3</xdr:col>
      <xdr:colOff>0</xdr:colOff>
      <xdr:row>35</xdr:row>
      <xdr:rowOff>142875</xdr:rowOff>
    </xdr:to>
    <xdr:sp macro="" textlink="">
      <xdr:nvSpPr>
        <xdr:cNvPr id="69" name="フローチャート : 判断 68"/>
        <xdr:cNvSpPr/>
      </xdr:nvSpPr>
      <xdr:spPr>
        <a:xfrm>
          <a:off x="1800225" y="60388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133350</xdr:rowOff>
    </xdr:from>
    <xdr:ext cx="533400" cy="257175"/>
    <xdr:sp macro="" textlink="">
      <xdr:nvSpPr>
        <xdr:cNvPr id="70" name="テキスト ボックス 69"/>
        <xdr:cNvSpPr txBox="1"/>
      </xdr:nvSpPr>
      <xdr:spPr>
        <a:xfrm>
          <a:off x="1581150" y="613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161925</xdr:rowOff>
    </xdr:from>
    <xdr:to>
      <xdr:col>1</xdr:col>
      <xdr:colOff>485775</xdr:colOff>
      <xdr:row>35</xdr:row>
      <xdr:rowOff>95250</xdr:rowOff>
    </xdr:to>
    <xdr:sp macro="" textlink="">
      <xdr:nvSpPr>
        <xdr:cNvPr id="71" name="フローチャート : 判断 70"/>
        <xdr:cNvSpPr/>
      </xdr:nvSpPr>
      <xdr:spPr>
        <a:xfrm>
          <a:off x="990600" y="599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85725</xdr:rowOff>
    </xdr:from>
    <xdr:ext cx="533400" cy="257175"/>
    <xdr:sp macro="" textlink="">
      <xdr:nvSpPr>
        <xdr:cNvPr id="72" name="テキスト ボックス 71"/>
        <xdr:cNvSpPr txBox="1"/>
      </xdr:nvSpPr>
      <xdr:spPr>
        <a:xfrm>
          <a:off x="78105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5" name="テキスト ボックス 74"/>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31</xdr:row>
      <xdr:rowOff>161925</xdr:rowOff>
    </xdr:from>
    <xdr:to>
      <xdr:col>6</xdr:col>
      <xdr:colOff>561975</xdr:colOff>
      <xdr:row>32</xdr:row>
      <xdr:rowOff>95250</xdr:rowOff>
    </xdr:to>
    <xdr:sp macro="" textlink="">
      <xdr:nvSpPr>
        <xdr:cNvPr id="78" name="円/楕円 77"/>
        <xdr:cNvSpPr/>
      </xdr:nvSpPr>
      <xdr:spPr>
        <a:xfrm>
          <a:off x="4067175" y="547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9525</xdr:rowOff>
    </xdr:from>
    <xdr:ext cx="533400" cy="257175"/>
    <xdr:sp macro="" textlink="">
      <xdr:nvSpPr>
        <xdr:cNvPr id="79" name="人件費該当値テキスト"/>
        <xdr:cNvSpPr txBox="1"/>
      </xdr:nvSpPr>
      <xdr:spPr>
        <a:xfrm>
          <a:off x="4171950" y="532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89,347</a:t>
          </a:r>
          <a:endParaRPr kumimoji="1" lang="ja-JP" altLang="en-US" sz="1000" b="1">
            <a:solidFill>
              <a:srgbClr val="FF0000"/>
            </a:solidFill>
            <a:latin typeface="ＭＳ Ｐゴシック"/>
          </a:endParaRPr>
        </a:p>
      </xdr:txBody>
    </xdr:sp>
    <xdr:clientData/>
  </xdr:oneCellAnchor>
  <xdr:twoCellAnchor>
    <xdr:from>
      <xdr:col>5</xdr:col>
      <xdr:colOff>304800</xdr:colOff>
      <xdr:row>31</xdr:row>
      <xdr:rowOff>114300</xdr:rowOff>
    </xdr:from>
    <xdr:to>
      <xdr:col>5</xdr:col>
      <xdr:colOff>409575</xdr:colOff>
      <xdr:row>32</xdr:row>
      <xdr:rowOff>38100</xdr:rowOff>
    </xdr:to>
    <xdr:sp macro="" textlink="">
      <xdr:nvSpPr>
        <xdr:cNvPr id="80" name="円/楕円 79"/>
        <xdr:cNvSpPr/>
      </xdr:nvSpPr>
      <xdr:spPr>
        <a:xfrm>
          <a:off x="3314700" y="542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30</xdr:row>
      <xdr:rowOff>57150</xdr:rowOff>
    </xdr:from>
    <xdr:ext cx="533400" cy="257175"/>
    <xdr:sp macro="" textlink="">
      <xdr:nvSpPr>
        <xdr:cNvPr id="81" name="テキスト ボックス 80"/>
        <xdr:cNvSpPr txBox="1"/>
      </xdr:nvSpPr>
      <xdr:spPr>
        <a:xfrm>
          <a:off x="3105150" y="520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91,472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28575</xdr:rowOff>
    </xdr:from>
    <xdr:to>
      <xdr:col>4</xdr:col>
      <xdr:colOff>209550</xdr:colOff>
      <xdr:row>32</xdr:row>
      <xdr:rowOff>123825</xdr:rowOff>
    </xdr:to>
    <xdr:sp macro="" textlink="">
      <xdr:nvSpPr>
        <xdr:cNvPr id="82" name="円/楕円 81"/>
        <xdr:cNvSpPr/>
      </xdr:nvSpPr>
      <xdr:spPr>
        <a:xfrm>
          <a:off x="2514600" y="5514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30</xdr:row>
      <xdr:rowOff>142875</xdr:rowOff>
    </xdr:from>
    <xdr:ext cx="533400" cy="257175"/>
    <xdr:sp macro="" textlink="">
      <xdr:nvSpPr>
        <xdr:cNvPr id="83" name="テキスト ボックス 82"/>
        <xdr:cNvSpPr txBox="1"/>
      </xdr:nvSpPr>
      <xdr:spPr>
        <a:xfrm>
          <a:off x="2381250" y="528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87,812</a:t>
          </a:r>
          <a:endParaRPr kumimoji="1" lang="ja-JP" altLang="en-US" sz="1000" b="1">
            <a:solidFill>
              <a:srgbClr val="FF0000"/>
            </a:solidFill>
            <a:latin typeface="ＭＳ Ｐゴシック"/>
          </a:endParaRPr>
        </a:p>
      </xdr:txBody>
    </xdr:sp>
    <xdr:clientData/>
  </xdr:oneCellAnchor>
  <xdr:twoCellAnchor>
    <xdr:from>
      <xdr:col>2</xdr:col>
      <xdr:colOff>590550</xdr:colOff>
      <xdr:row>30</xdr:row>
      <xdr:rowOff>161925</xdr:rowOff>
    </xdr:from>
    <xdr:to>
      <xdr:col>3</xdr:col>
      <xdr:colOff>0</xdr:colOff>
      <xdr:row>31</xdr:row>
      <xdr:rowOff>95250</xdr:rowOff>
    </xdr:to>
    <xdr:sp macro="" textlink="">
      <xdr:nvSpPr>
        <xdr:cNvPr id="84" name="円/楕円 83"/>
        <xdr:cNvSpPr/>
      </xdr:nvSpPr>
      <xdr:spPr>
        <a:xfrm>
          <a:off x="1800225" y="53054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29</xdr:row>
      <xdr:rowOff>104775</xdr:rowOff>
    </xdr:from>
    <xdr:ext cx="533400" cy="257175"/>
    <xdr:sp macro="" textlink="">
      <xdr:nvSpPr>
        <xdr:cNvPr id="85" name="テキスト ボックス 84"/>
        <xdr:cNvSpPr txBox="1"/>
      </xdr:nvSpPr>
      <xdr:spPr>
        <a:xfrm>
          <a:off x="1581150" y="507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96,807</a:t>
          </a:r>
          <a:endParaRPr kumimoji="1" lang="ja-JP" altLang="en-US" sz="1000" b="1">
            <a:solidFill>
              <a:srgbClr val="FF0000"/>
            </a:solidFill>
            <a:latin typeface="ＭＳ Ｐゴシック"/>
          </a:endParaRPr>
        </a:p>
      </xdr:txBody>
    </xdr:sp>
    <xdr:clientData/>
  </xdr:oneCellAnchor>
  <xdr:twoCellAnchor>
    <xdr:from>
      <xdr:col>1</xdr:col>
      <xdr:colOff>381000</xdr:colOff>
      <xdr:row>30</xdr:row>
      <xdr:rowOff>47625</xdr:rowOff>
    </xdr:from>
    <xdr:to>
      <xdr:col>1</xdr:col>
      <xdr:colOff>485775</xdr:colOff>
      <xdr:row>30</xdr:row>
      <xdr:rowOff>152400</xdr:rowOff>
    </xdr:to>
    <xdr:sp macro="" textlink="">
      <xdr:nvSpPr>
        <xdr:cNvPr id="86" name="円/楕円 85"/>
        <xdr:cNvSpPr/>
      </xdr:nvSpPr>
      <xdr:spPr>
        <a:xfrm>
          <a:off x="990600" y="519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28</xdr:row>
      <xdr:rowOff>171450</xdr:rowOff>
    </xdr:from>
    <xdr:ext cx="600075" cy="257175"/>
    <xdr:sp macro="" textlink="">
      <xdr:nvSpPr>
        <xdr:cNvPr id="87" name="テキスト ボックス 86"/>
        <xdr:cNvSpPr txBox="1"/>
      </xdr:nvSpPr>
      <xdr:spPr>
        <a:xfrm>
          <a:off x="74295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88" name="正方形/長方形 87"/>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1" name="正方形/長方形 90"/>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2" name="正方形/長方形 91"/>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5" name="正方形/長方形 94"/>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7" name="直線コネクタ 96"/>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98" name="直線コネクタ 97"/>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99" name="テキスト ボックス 98"/>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0" name="直線コネクタ 99"/>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1" name="テキスト ボックス 100"/>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2" name="直線コネクタ 101"/>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3" name="テキスト ボックス 102"/>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4" name="直線コネクタ 103"/>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5" name="テキスト ボックス 104"/>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06" name="直線コネクタ 105"/>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07" name="テキスト ボックス 106"/>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08" name="直線コネクタ 107"/>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7175"/>
    <xdr:sp macro="" textlink="">
      <xdr:nvSpPr>
        <xdr:cNvPr id="109" name="テキスト ボックス 108"/>
        <xdr:cNvSpPr txBox="1"/>
      </xdr:nvSpPr>
      <xdr:spPr>
        <a:xfrm>
          <a:off x="76200"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1" name="テキスト ボックス 110"/>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171450</xdr:rowOff>
    </xdr:from>
    <xdr:to>
      <xdr:col>6</xdr:col>
      <xdr:colOff>514350</xdr:colOff>
      <xdr:row>59</xdr:row>
      <xdr:rowOff>38100</xdr:rowOff>
    </xdr:to>
    <xdr:cxnSp macro="">
      <xdr:nvCxnSpPr>
        <xdr:cNvPr id="113" name="直線コネクタ 112"/>
        <xdr:cNvCxnSpPr/>
      </xdr:nvCxnSpPr>
      <xdr:spPr>
        <a:xfrm flipV="1">
          <a:off x="4114800" y="874395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47625</xdr:rowOff>
    </xdr:from>
    <xdr:ext cx="533400" cy="257175"/>
    <xdr:sp macro="" textlink="">
      <xdr:nvSpPr>
        <xdr:cNvPr id="114" name="物件費最小値テキスト"/>
        <xdr:cNvSpPr txBox="1"/>
      </xdr:nvSpPr>
      <xdr:spPr>
        <a:xfrm>
          <a:off x="41719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419100</xdr:colOff>
      <xdr:row>59</xdr:row>
      <xdr:rowOff>38100</xdr:rowOff>
    </xdr:from>
    <xdr:to>
      <xdr:col>6</xdr:col>
      <xdr:colOff>600075</xdr:colOff>
      <xdr:row>59</xdr:row>
      <xdr:rowOff>38100</xdr:rowOff>
    </xdr:to>
    <xdr:cxnSp macro="">
      <xdr:nvCxnSpPr>
        <xdr:cNvPr id="115" name="直線コネクタ 114"/>
        <xdr:cNvCxnSpPr/>
      </xdr:nvCxnSpPr>
      <xdr:spPr>
        <a:xfrm>
          <a:off x="4029075" y="10153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114300</xdr:rowOff>
    </xdr:from>
    <xdr:ext cx="600075" cy="257175"/>
    <xdr:sp macro="" textlink="">
      <xdr:nvSpPr>
        <xdr:cNvPr id="116" name="物件費最大値テキスト"/>
        <xdr:cNvSpPr txBox="1"/>
      </xdr:nvSpPr>
      <xdr:spPr>
        <a:xfrm>
          <a:off x="4171950" y="8515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419100</xdr:colOff>
      <xdr:row>50</xdr:row>
      <xdr:rowOff>171450</xdr:rowOff>
    </xdr:from>
    <xdr:to>
      <xdr:col>6</xdr:col>
      <xdr:colOff>600075</xdr:colOff>
      <xdr:row>50</xdr:row>
      <xdr:rowOff>171450</xdr:rowOff>
    </xdr:to>
    <xdr:cxnSp macro="">
      <xdr:nvCxnSpPr>
        <xdr:cNvPr id="117" name="直線コネクタ 116"/>
        <xdr:cNvCxnSpPr/>
      </xdr:nvCxnSpPr>
      <xdr:spPr>
        <a:xfrm>
          <a:off x="402907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123825</xdr:rowOff>
    </xdr:from>
    <xdr:to>
      <xdr:col>6</xdr:col>
      <xdr:colOff>514350</xdr:colOff>
      <xdr:row>58</xdr:row>
      <xdr:rowOff>133350</xdr:rowOff>
    </xdr:to>
    <xdr:cxnSp macro="">
      <xdr:nvCxnSpPr>
        <xdr:cNvPr id="118" name="直線コネクタ 117"/>
        <xdr:cNvCxnSpPr/>
      </xdr:nvCxnSpPr>
      <xdr:spPr>
        <a:xfrm flipV="1">
          <a:off x="3371850" y="100679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85725</xdr:rowOff>
    </xdr:from>
    <xdr:ext cx="533400" cy="257175"/>
    <xdr:sp macro="" textlink="">
      <xdr:nvSpPr>
        <xdr:cNvPr id="119" name="物件費平均値テキスト"/>
        <xdr:cNvSpPr txBox="1"/>
      </xdr:nvSpPr>
      <xdr:spPr>
        <a:xfrm>
          <a:off x="41719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114300</xdr:rowOff>
    </xdr:from>
    <xdr:to>
      <xdr:col>6</xdr:col>
      <xdr:colOff>561975</xdr:colOff>
      <xdr:row>59</xdr:row>
      <xdr:rowOff>38100</xdr:rowOff>
    </xdr:to>
    <xdr:sp macro="" textlink="">
      <xdr:nvSpPr>
        <xdr:cNvPr id="120" name="フローチャート : 判断 119"/>
        <xdr:cNvSpPr/>
      </xdr:nvSpPr>
      <xdr:spPr>
        <a:xfrm>
          <a:off x="4067175" y="1005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133350</xdr:rowOff>
    </xdr:from>
    <xdr:to>
      <xdr:col>5</xdr:col>
      <xdr:colOff>361950</xdr:colOff>
      <xdr:row>58</xdr:row>
      <xdr:rowOff>142875</xdr:rowOff>
    </xdr:to>
    <xdr:cxnSp macro="">
      <xdr:nvCxnSpPr>
        <xdr:cNvPr id="121" name="直線コネクタ 120"/>
        <xdr:cNvCxnSpPr/>
      </xdr:nvCxnSpPr>
      <xdr:spPr>
        <a:xfrm flipV="1">
          <a:off x="2562225" y="100774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123825</xdr:rowOff>
    </xdr:from>
    <xdr:to>
      <xdr:col>5</xdr:col>
      <xdr:colOff>409575</xdr:colOff>
      <xdr:row>59</xdr:row>
      <xdr:rowOff>57150</xdr:rowOff>
    </xdr:to>
    <xdr:sp macro="" textlink="">
      <xdr:nvSpPr>
        <xdr:cNvPr id="122" name="フローチャート : 判断 121"/>
        <xdr:cNvSpPr/>
      </xdr:nvSpPr>
      <xdr:spPr>
        <a:xfrm>
          <a:off x="33147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59</xdr:row>
      <xdr:rowOff>47625</xdr:rowOff>
    </xdr:from>
    <xdr:ext cx="533400" cy="257175"/>
    <xdr:sp macro="" textlink="">
      <xdr:nvSpPr>
        <xdr:cNvPr id="123" name="テキスト ボックス 122"/>
        <xdr:cNvSpPr txBox="1"/>
      </xdr:nvSpPr>
      <xdr:spPr>
        <a:xfrm>
          <a:off x="31051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142875</xdr:rowOff>
    </xdr:from>
    <xdr:to>
      <xdr:col>4</xdr:col>
      <xdr:colOff>152400</xdr:colOff>
      <xdr:row>58</xdr:row>
      <xdr:rowOff>171450</xdr:rowOff>
    </xdr:to>
    <xdr:cxnSp macro="">
      <xdr:nvCxnSpPr>
        <xdr:cNvPr id="124" name="直線コネクタ 123"/>
        <xdr:cNvCxnSpPr/>
      </xdr:nvCxnSpPr>
      <xdr:spPr>
        <a:xfrm flipV="1">
          <a:off x="1809750" y="100869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123825</xdr:rowOff>
    </xdr:from>
    <xdr:to>
      <xdr:col>4</xdr:col>
      <xdr:colOff>209550</xdr:colOff>
      <xdr:row>59</xdr:row>
      <xdr:rowOff>57150</xdr:rowOff>
    </xdr:to>
    <xdr:sp macro="" textlink="">
      <xdr:nvSpPr>
        <xdr:cNvPr id="125" name="フローチャート : 判断 124"/>
        <xdr:cNvSpPr/>
      </xdr:nvSpPr>
      <xdr:spPr>
        <a:xfrm>
          <a:off x="25146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47625</xdr:rowOff>
    </xdr:from>
    <xdr:ext cx="533400" cy="257175"/>
    <xdr:sp macro="" textlink="">
      <xdr:nvSpPr>
        <xdr:cNvPr id="126" name="テキスト ボックス 125"/>
        <xdr:cNvSpPr txBox="1"/>
      </xdr:nvSpPr>
      <xdr:spPr>
        <a:xfrm>
          <a:off x="23812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171450</xdr:rowOff>
    </xdr:from>
    <xdr:to>
      <xdr:col>2</xdr:col>
      <xdr:colOff>600075</xdr:colOff>
      <xdr:row>58</xdr:row>
      <xdr:rowOff>171450</xdr:rowOff>
    </xdr:to>
    <xdr:cxnSp macro="">
      <xdr:nvCxnSpPr>
        <xdr:cNvPr id="127" name="直線コネクタ 126"/>
        <xdr:cNvCxnSpPr/>
      </xdr:nvCxnSpPr>
      <xdr:spPr>
        <a:xfrm>
          <a:off x="1047750" y="101155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123825</xdr:rowOff>
    </xdr:from>
    <xdr:to>
      <xdr:col>3</xdr:col>
      <xdr:colOff>0</xdr:colOff>
      <xdr:row>59</xdr:row>
      <xdr:rowOff>57150</xdr:rowOff>
    </xdr:to>
    <xdr:sp macro="" textlink="">
      <xdr:nvSpPr>
        <xdr:cNvPr id="128" name="フローチャート : 判断 127"/>
        <xdr:cNvSpPr/>
      </xdr:nvSpPr>
      <xdr:spPr>
        <a:xfrm>
          <a:off x="1800225" y="100679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47625</xdr:rowOff>
    </xdr:from>
    <xdr:ext cx="533400" cy="257175"/>
    <xdr:sp macro="" textlink="">
      <xdr:nvSpPr>
        <xdr:cNvPr id="129" name="テキスト ボックス 128"/>
        <xdr:cNvSpPr txBox="1"/>
      </xdr:nvSpPr>
      <xdr:spPr>
        <a:xfrm>
          <a:off x="15811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133350</xdr:rowOff>
    </xdr:from>
    <xdr:to>
      <xdr:col>1</xdr:col>
      <xdr:colOff>485775</xdr:colOff>
      <xdr:row>59</xdr:row>
      <xdr:rowOff>57150</xdr:rowOff>
    </xdr:to>
    <xdr:sp macro="" textlink="">
      <xdr:nvSpPr>
        <xdr:cNvPr id="130" name="フローチャート : 判断 129"/>
        <xdr:cNvSpPr/>
      </xdr:nvSpPr>
      <xdr:spPr>
        <a:xfrm>
          <a:off x="990600" y="1007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57150</xdr:rowOff>
    </xdr:from>
    <xdr:ext cx="533400" cy="257175"/>
    <xdr:sp macro="" textlink="">
      <xdr:nvSpPr>
        <xdr:cNvPr id="131" name="テキスト ボックス 130"/>
        <xdr:cNvSpPr txBox="1"/>
      </xdr:nvSpPr>
      <xdr:spPr>
        <a:xfrm>
          <a:off x="781050" y="1017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76200</xdr:rowOff>
    </xdr:from>
    <xdr:to>
      <xdr:col>6</xdr:col>
      <xdr:colOff>561975</xdr:colOff>
      <xdr:row>59</xdr:row>
      <xdr:rowOff>9525</xdr:rowOff>
    </xdr:to>
    <xdr:sp macro="" textlink="">
      <xdr:nvSpPr>
        <xdr:cNvPr id="137" name="円/楕円 136"/>
        <xdr:cNvSpPr/>
      </xdr:nvSpPr>
      <xdr:spPr>
        <a:xfrm>
          <a:off x="406717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38100</xdr:rowOff>
    </xdr:from>
    <xdr:ext cx="533400" cy="257175"/>
    <xdr:sp macro="" textlink="">
      <xdr:nvSpPr>
        <xdr:cNvPr id="138" name="物件費該当値テキスト"/>
        <xdr:cNvSpPr txBox="1"/>
      </xdr:nvSpPr>
      <xdr:spPr>
        <a:xfrm>
          <a:off x="417195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87,377</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85725</xdr:rowOff>
    </xdr:from>
    <xdr:to>
      <xdr:col>5</xdr:col>
      <xdr:colOff>409575</xdr:colOff>
      <xdr:row>59</xdr:row>
      <xdr:rowOff>19050</xdr:rowOff>
    </xdr:to>
    <xdr:sp macro="" textlink="">
      <xdr:nvSpPr>
        <xdr:cNvPr id="139" name="円/楕円 138"/>
        <xdr:cNvSpPr/>
      </xdr:nvSpPr>
      <xdr:spPr>
        <a:xfrm>
          <a:off x="33147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28575</xdr:rowOff>
    </xdr:from>
    <xdr:ext cx="533400" cy="257175"/>
    <xdr:sp macro="" textlink="">
      <xdr:nvSpPr>
        <xdr:cNvPr id="140" name="テキスト ボックス 139"/>
        <xdr:cNvSpPr txBox="1"/>
      </xdr:nvSpPr>
      <xdr:spPr>
        <a:xfrm>
          <a:off x="3105150"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85725</xdr:rowOff>
    </xdr:from>
    <xdr:to>
      <xdr:col>4</xdr:col>
      <xdr:colOff>209550</xdr:colOff>
      <xdr:row>59</xdr:row>
      <xdr:rowOff>19050</xdr:rowOff>
    </xdr:to>
    <xdr:sp macro="" textlink="">
      <xdr:nvSpPr>
        <xdr:cNvPr id="141" name="円/楕円 140"/>
        <xdr:cNvSpPr/>
      </xdr:nvSpPr>
      <xdr:spPr>
        <a:xfrm>
          <a:off x="25146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38100</xdr:rowOff>
    </xdr:from>
    <xdr:ext cx="533400" cy="257175"/>
    <xdr:sp macro="" textlink="">
      <xdr:nvSpPr>
        <xdr:cNvPr id="142" name="テキスト ボックス 141"/>
        <xdr:cNvSpPr txBox="1"/>
      </xdr:nvSpPr>
      <xdr:spPr>
        <a:xfrm>
          <a:off x="238125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79,982</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123825</xdr:rowOff>
    </xdr:from>
    <xdr:to>
      <xdr:col>3</xdr:col>
      <xdr:colOff>0</xdr:colOff>
      <xdr:row>59</xdr:row>
      <xdr:rowOff>47625</xdr:rowOff>
    </xdr:to>
    <xdr:sp macro="" textlink="">
      <xdr:nvSpPr>
        <xdr:cNvPr id="143" name="円/楕円 142"/>
        <xdr:cNvSpPr/>
      </xdr:nvSpPr>
      <xdr:spPr>
        <a:xfrm>
          <a:off x="1800225" y="100679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66675</xdr:rowOff>
    </xdr:from>
    <xdr:ext cx="533400" cy="257175"/>
    <xdr:sp macro="" textlink="">
      <xdr:nvSpPr>
        <xdr:cNvPr id="144" name="テキスト ボックス 143"/>
        <xdr:cNvSpPr txBox="1"/>
      </xdr:nvSpPr>
      <xdr:spPr>
        <a:xfrm>
          <a:off x="15811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60,585</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123825</xdr:rowOff>
    </xdr:from>
    <xdr:to>
      <xdr:col>1</xdr:col>
      <xdr:colOff>485775</xdr:colOff>
      <xdr:row>59</xdr:row>
      <xdr:rowOff>47625</xdr:rowOff>
    </xdr:to>
    <xdr:sp macro="" textlink="">
      <xdr:nvSpPr>
        <xdr:cNvPr id="145" name="円/楕円 144"/>
        <xdr:cNvSpPr/>
      </xdr:nvSpPr>
      <xdr:spPr>
        <a:xfrm>
          <a:off x="990600" y="1006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66675</xdr:rowOff>
    </xdr:from>
    <xdr:ext cx="533400" cy="257175"/>
    <xdr:sp macro="" textlink="">
      <xdr:nvSpPr>
        <xdr:cNvPr id="146" name="テキスト ボックス 145"/>
        <xdr:cNvSpPr txBox="1"/>
      </xdr:nvSpPr>
      <xdr:spPr>
        <a:xfrm>
          <a:off x="7810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7" name="直線コネクタ 156"/>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8" name="テキスト ボックス 157"/>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59" name="直線コネクタ 158"/>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0" name="テキスト ボックス 159"/>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1" name="直線コネクタ 160"/>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2" name="テキスト ボックス 161"/>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3" name="直線コネクタ 162"/>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4" name="テキスト ボックス 163"/>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5" name="直線コネクタ 164"/>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6" name="テキスト ボックス 165"/>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7" name="直線コネクタ 166"/>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8" name="テキスト ボックス 167"/>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9" name="直線コネクタ 168"/>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0" name="テキスト ボックス 169"/>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1"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152400</xdr:rowOff>
    </xdr:from>
    <xdr:to>
      <xdr:col>6</xdr:col>
      <xdr:colOff>514350</xdr:colOff>
      <xdr:row>79</xdr:row>
      <xdr:rowOff>57150</xdr:rowOff>
    </xdr:to>
    <xdr:cxnSp macro="">
      <xdr:nvCxnSpPr>
        <xdr:cNvPr id="172" name="直線コネクタ 171"/>
        <xdr:cNvCxnSpPr/>
      </xdr:nvCxnSpPr>
      <xdr:spPr>
        <a:xfrm flipV="1">
          <a:off x="4114800" y="1198245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57150</xdr:rowOff>
    </xdr:from>
    <xdr:ext cx="381000" cy="257175"/>
    <xdr:sp macro="" textlink="">
      <xdr:nvSpPr>
        <xdr:cNvPr id="173" name="維持補修費最小値テキスト"/>
        <xdr:cNvSpPr txBox="1"/>
      </xdr:nvSpPr>
      <xdr:spPr>
        <a:xfrm>
          <a:off x="4171950" y="13601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419100</xdr:colOff>
      <xdr:row>79</xdr:row>
      <xdr:rowOff>57150</xdr:rowOff>
    </xdr:from>
    <xdr:to>
      <xdr:col>6</xdr:col>
      <xdr:colOff>600075</xdr:colOff>
      <xdr:row>79</xdr:row>
      <xdr:rowOff>57150</xdr:rowOff>
    </xdr:to>
    <xdr:cxnSp macro="">
      <xdr:nvCxnSpPr>
        <xdr:cNvPr id="174" name="直線コネクタ 173"/>
        <xdr:cNvCxnSpPr/>
      </xdr:nvCxnSpPr>
      <xdr:spPr>
        <a:xfrm>
          <a:off x="4029075" y="1360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95250</xdr:rowOff>
    </xdr:from>
    <xdr:ext cx="533400" cy="257175"/>
    <xdr:sp macro="" textlink="">
      <xdr:nvSpPr>
        <xdr:cNvPr id="175" name="維持補修費最大値テキスト"/>
        <xdr:cNvSpPr txBox="1"/>
      </xdr:nvSpPr>
      <xdr:spPr>
        <a:xfrm>
          <a:off x="4171950" y="11753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419100</xdr:colOff>
      <xdr:row>69</xdr:row>
      <xdr:rowOff>152400</xdr:rowOff>
    </xdr:from>
    <xdr:to>
      <xdr:col>6</xdr:col>
      <xdr:colOff>600075</xdr:colOff>
      <xdr:row>69</xdr:row>
      <xdr:rowOff>152400</xdr:rowOff>
    </xdr:to>
    <xdr:cxnSp macro="">
      <xdr:nvCxnSpPr>
        <xdr:cNvPr id="176" name="直線コネクタ 175"/>
        <xdr:cNvCxnSpPr/>
      </xdr:nvCxnSpPr>
      <xdr:spPr>
        <a:xfrm>
          <a:off x="4029075"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152400</xdr:rowOff>
    </xdr:from>
    <xdr:to>
      <xdr:col>6</xdr:col>
      <xdr:colOff>514350</xdr:colOff>
      <xdr:row>77</xdr:row>
      <xdr:rowOff>152400</xdr:rowOff>
    </xdr:to>
    <xdr:cxnSp macro="">
      <xdr:nvCxnSpPr>
        <xdr:cNvPr id="177" name="直線コネクタ 176"/>
        <xdr:cNvCxnSpPr/>
      </xdr:nvCxnSpPr>
      <xdr:spPr>
        <a:xfrm flipV="1">
          <a:off x="3371850" y="133540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152400</xdr:rowOff>
    </xdr:from>
    <xdr:ext cx="466725" cy="257175"/>
    <xdr:sp macro="" textlink="">
      <xdr:nvSpPr>
        <xdr:cNvPr id="178" name="維持補修費平均値テキスト"/>
        <xdr:cNvSpPr txBox="1"/>
      </xdr:nvSpPr>
      <xdr:spPr>
        <a:xfrm>
          <a:off x="41719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123825</xdr:rowOff>
    </xdr:from>
    <xdr:to>
      <xdr:col>6</xdr:col>
      <xdr:colOff>561975</xdr:colOff>
      <xdr:row>77</xdr:row>
      <xdr:rowOff>57150</xdr:rowOff>
    </xdr:to>
    <xdr:sp macro="" textlink="">
      <xdr:nvSpPr>
        <xdr:cNvPr id="179" name="フローチャート : 判断 178"/>
        <xdr:cNvSpPr/>
      </xdr:nvSpPr>
      <xdr:spPr>
        <a:xfrm>
          <a:off x="406717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133350</xdr:rowOff>
    </xdr:from>
    <xdr:to>
      <xdr:col>5</xdr:col>
      <xdr:colOff>361950</xdr:colOff>
      <xdr:row>77</xdr:row>
      <xdr:rowOff>152400</xdr:rowOff>
    </xdr:to>
    <xdr:cxnSp macro="">
      <xdr:nvCxnSpPr>
        <xdr:cNvPr id="180" name="直線コネクタ 179"/>
        <xdr:cNvCxnSpPr/>
      </xdr:nvCxnSpPr>
      <xdr:spPr>
        <a:xfrm>
          <a:off x="2562225" y="133350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142875</xdr:rowOff>
    </xdr:from>
    <xdr:to>
      <xdr:col>5</xdr:col>
      <xdr:colOff>409575</xdr:colOff>
      <xdr:row>77</xdr:row>
      <xdr:rowOff>76200</xdr:rowOff>
    </xdr:to>
    <xdr:sp macro="" textlink="">
      <xdr:nvSpPr>
        <xdr:cNvPr id="181" name="フローチャート : 判断 180"/>
        <xdr:cNvSpPr/>
      </xdr:nvSpPr>
      <xdr:spPr>
        <a:xfrm>
          <a:off x="3314700"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95250</xdr:rowOff>
    </xdr:from>
    <xdr:ext cx="466725" cy="257175"/>
    <xdr:sp macro="" textlink="">
      <xdr:nvSpPr>
        <xdr:cNvPr id="182" name="テキスト ボックス 181"/>
        <xdr:cNvSpPr txBox="1"/>
      </xdr:nvSpPr>
      <xdr:spPr>
        <a:xfrm>
          <a:off x="3133725" y="1295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28575</xdr:rowOff>
    </xdr:from>
    <xdr:to>
      <xdr:col>4</xdr:col>
      <xdr:colOff>152400</xdr:colOff>
      <xdr:row>77</xdr:row>
      <xdr:rowOff>133350</xdr:rowOff>
    </xdr:to>
    <xdr:cxnSp macro="">
      <xdr:nvCxnSpPr>
        <xdr:cNvPr id="183" name="直線コネクタ 182"/>
        <xdr:cNvCxnSpPr/>
      </xdr:nvCxnSpPr>
      <xdr:spPr>
        <a:xfrm>
          <a:off x="1809750" y="13230225"/>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66675</xdr:rowOff>
    </xdr:from>
    <xdr:to>
      <xdr:col>4</xdr:col>
      <xdr:colOff>209550</xdr:colOff>
      <xdr:row>76</xdr:row>
      <xdr:rowOff>171450</xdr:rowOff>
    </xdr:to>
    <xdr:sp macro="" textlink="">
      <xdr:nvSpPr>
        <xdr:cNvPr id="184" name="フローチャート : 判断 183"/>
        <xdr:cNvSpPr/>
      </xdr:nvSpPr>
      <xdr:spPr>
        <a:xfrm>
          <a:off x="2514600"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9525</xdr:rowOff>
    </xdr:from>
    <xdr:ext cx="457200" cy="257175"/>
    <xdr:sp macro="" textlink="">
      <xdr:nvSpPr>
        <xdr:cNvPr id="185" name="テキスト ボックス 184"/>
        <xdr:cNvSpPr txBox="1"/>
      </xdr:nvSpPr>
      <xdr:spPr>
        <a:xfrm>
          <a:off x="2409825" y="12868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438150</xdr:colOff>
      <xdr:row>76</xdr:row>
      <xdr:rowOff>133350</xdr:rowOff>
    </xdr:from>
    <xdr:to>
      <xdr:col>2</xdr:col>
      <xdr:colOff>600075</xdr:colOff>
      <xdr:row>77</xdr:row>
      <xdr:rowOff>28575</xdr:rowOff>
    </xdr:to>
    <xdr:cxnSp macro="">
      <xdr:nvCxnSpPr>
        <xdr:cNvPr id="186" name="直線コネクタ 185"/>
        <xdr:cNvCxnSpPr/>
      </xdr:nvCxnSpPr>
      <xdr:spPr>
        <a:xfrm>
          <a:off x="1047750" y="13163550"/>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85725</xdr:rowOff>
    </xdr:from>
    <xdr:to>
      <xdr:col>3</xdr:col>
      <xdr:colOff>0</xdr:colOff>
      <xdr:row>77</xdr:row>
      <xdr:rowOff>19050</xdr:rowOff>
    </xdr:to>
    <xdr:sp macro="" textlink="">
      <xdr:nvSpPr>
        <xdr:cNvPr id="187" name="フローチャート : 判断 186"/>
        <xdr:cNvSpPr/>
      </xdr:nvSpPr>
      <xdr:spPr>
        <a:xfrm>
          <a:off x="1800225" y="131159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38100</xdr:rowOff>
    </xdr:from>
    <xdr:ext cx="466725" cy="257175"/>
    <xdr:sp macro="" textlink="">
      <xdr:nvSpPr>
        <xdr:cNvPr id="188" name="テキスト ボックス 187"/>
        <xdr:cNvSpPr txBox="1"/>
      </xdr:nvSpPr>
      <xdr:spPr>
        <a:xfrm>
          <a:off x="1609725" y="12896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9525</xdr:rowOff>
    </xdr:to>
    <xdr:sp macro="" textlink="">
      <xdr:nvSpPr>
        <xdr:cNvPr id="189" name="フローチャート : 判断 188"/>
        <xdr:cNvSpPr/>
      </xdr:nvSpPr>
      <xdr:spPr>
        <a:xfrm>
          <a:off x="9906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28575</xdr:rowOff>
    </xdr:from>
    <xdr:ext cx="466725" cy="257175"/>
    <xdr:sp macro="" textlink="">
      <xdr:nvSpPr>
        <xdr:cNvPr id="190" name="テキスト ボックス 189"/>
        <xdr:cNvSpPr txBox="1"/>
      </xdr:nvSpPr>
      <xdr:spPr>
        <a:xfrm>
          <a:off x="809625" y="12887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3" name="テキスト ボックス 192"/>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104775</xdr:rowOff>
    </xdr:from>
    <xdr:to>
      <xdr:col>6</xdr:col>
      <xdr:colOff>561975</xdr:colOff>
      <xdr:row>78</xdr:row>
      <xdr:rowOff>28575</xdr:rowOff>
    </xdr:to>
    <xdr:sp macro="" textlink="">
      <xdr:nvSpPr>
        <xdr:cNvPr id="196" name="円/楕円 195"/>
        <xdr:cNvSpPr/>
      </xdr:nvSpPr>
      <xdr:spPr>
        <a:xfrm>
          <a:off x="4067175" y="1330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76200</xdr:rowOff>
    </xdr:from>
    <xdr:ext cx="466725" cy="257175"/>
    <xdr:sp macro="" textlink="">
      <xdr:nvSpPr>
        <xdr:cNvPr id="197" name="維持補修費該当値テキスト"/>
        <xdr:cNvSpPr txBox="1"/>
      </xdr:nvSpPr>
      <xdr:spPr>
        <a:xfrm>
          <a:off x="4171950"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2,663</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104775</xdr:rowOff>
    </xdr:from>
    <xdr:to>
      <xdr:col>5</xdr:col>
      <xdr:colOff>409575</xdr:colOff>
      <xdr:row>78</xdr:row>
      <xdr:rowOff>28575</xdr:rowOff>
    </xdr:to>
    <xdr:sp macro="" textlink="">
      <xdr:nvSpPr>
        <xdr:cNvPr id="198" name="円/楕円 197"/>
        <xdr:cNvSpPr/>
      </xdr:nvSpPr>
      <xdr:spPr>
        <a:xfrm>
          <a:off x="3314700" y="1330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19050</xdr:rowOff>
    </xdr:from>
    <xdr:ext cx="466725" cy="257175"/>
    <xdr:sp macro="" textlink="">
      <xdr:nvSpPr>
        <xdr:cNvPr id="199" name="テキスト ボックス 198"/>
        <xdr:cNvSpPr txBox="1"/>
      </xdr:nvSpPr>
      <xdr:spPr>
        <a:xfrm>
          <a:off x="3133725" y="1339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85725</xdr:rowOff>
    </xdr:from>
    <xdr:to>
      <xdr:col>4</xdr:col>
      <xdr:colOff>209550</xdr:colOff>
      <xdr:row>78</xdr:row>
      <xdr:rowOff>19050</xdr:rowOff>
    </xdr:to>
    <xdr:sp macro="" textlink="">
      <xdr:nvSpPr>
        <xdr:cNvPr id="200" name="円/楕円 199"/>
        <xdr:cNvSpPr/>
      </xdr:nvSpPr>
      <xdr:spPr>
        <a:xfrm>
          <a:off x="2514600"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9525</xdr:rowOff>
    </xdr:from>
    <xdr:ext cx="457200" cy="257175"/>
    <xdr:sp macro="" textlink="">
      <xdr:nvSpPr>
        <xdr:cNvPr id="201" name="テキスト ボックス 200"/>
        <xdr:cNvSpPr txBox="1"/>
      </xdr:nvSpPr>
      <xdr:spPr>
        <a:xfrm>
          <a:off x="2409825" y="133826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142875</xdr:rowOff>
    </xdr:from>
    <xdr:to>
      <xdr:col>3</xdr:col>
      <xdr:colOff>0</xdr:colOff>
      <xdr:row>77</xdr:row>
      <xdr:rowOff>76200</xdr:rowOff>
    </xdr:to>
    <xdr:sp macro="" textlink="">
      <xdr:nvSpPr>
        <xdr:cNvPr id="202" name="円/楕円 201"/>
        <xdr:cNvSpPr/>
      </xdr:nvSpPr>
      <xdr:spPr>
        <a:xfrm>
          <a:off x="1800225" y="131730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66675</xdr:rowOff>
    </xdr:from>
    <xdr:ext cx="466725" cy="257175"/>
    <xdr:sp macro="" textlink="">
      <xdr:nvSpPr>
        <xdr:cNvPr id="203" name="テキスト ボックス 202"/>
        <xdr:cNvSpPr txBox="1"/>
      </xdr:nvSpPr>
      <xdr:spPr>
        <a:xfrm>
          <a:off x="160972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9525</xdr:rowOff>
    </xdr:to>
    <xdr:sp macro="" textlink="">
      <xdr:nvSpPr>
        <xdr:cNvPr id="204" name="円/楕円 203"/>
        <xdr:cNvSpPr/>
      </xdr:nvSpPr>
      <xdr:spPr>
        <a:xfrm>
          <a:off x="990600"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0</xdr:rowOff>
    </xdr:from>
    <xdr:ext cx="466725" cy="257175"/>
    <xdr:sp macro="" textlink="">
      <xdr:nvSpPr>
        <xdr:cNvPr id="205" name="テキスト ボックス 204"/>
        <xdr:cNvSpPr txBox="1"/>
      </xdr:nvSpPr>
      <xdr:spPr>
        <a:xfrm>
          <a:off x="809625" y="1320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6" name="正方形/長方形 205"/>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9" name="正方形/長方形 208"/>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0" name="正方形/長方形 209"/>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3" name="正方形/長方形 212"/>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5" name="直線コネクタ 214"/>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6" name="テキスト ボックス 215"/>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8" name="テキスト ボックス 217"/>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0" name="テキスト ボックス 219"/>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2" name="テキスト ボックス 221"/>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4" name="テキスト ボックス 223"/>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123825</xdr:rowOff>
    </xdr:from>
    <xdr:to>
      <xdr:col>6</xdr:col>
      <xdr:colOff>514350</xdr:colOff>
      <xdr:row>97</xdr:row>
      <xdr:rowOff>123825</xdr:rowOff>
    </xdr:to>
    <xdr:cxnSp macro="">
      <xdr:nvCxnSpPr>
        <xdr:cNvPr id="230" name="直線コネクタ 229"/>
        <xdr:cNvCxnSpPr/>
      </xdr:nvCxnSpPr>
      <xdr:spPr>
        <a:xfrm flipV="1">
          <a:off x="4114800" y="15382875"/>
          <a:ext cx="9525"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123825</xdr:rowOff>
    </xdr:from>
    <xdr:ext cx="533400" cy="257175"/>
    <xdr:sp macro="" textlink="">
      <xdr:nvSpPr>
        <xdr:cNvPr id="231" name="扶助費最小値テキスト"/>
        <xdr:cNvSpPr txBox="1"/>
      </xdr:nvSpPr>
      <xdr:spPr>
        <a:xfrm>
          <a:off x="417195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419100</xdr:colOff>
      <xdr:row>97</xdr:row>
      <xdr:rowOff>123825</xdr:rowOff>
    </xdr:from>
    <xdr:to>
      <xdr:col>6</xdr:col>
      <xdr:colOff>600075</xdr:colOff>
      <xdr:row>97</xdr:row>
      <xdr:rowOff>123825</xdr:rowOff>
    </xdr:to>
    <xdr:cxnSp macro="">
      <xdr:nvCxnSpPr>
        <xdr:cNvPr id="232" name="直線コネクタ 231"/>
        <xdr:cNvCxnSpPr/>
      </xdr:nvCxnSpPr>
      <xdr:spPr>
        <a:xfrm>
          <a:off x="4029075" y="1675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76200</xdr:rowOff>
    </xdr:from>
    <xdr:ext cx="600075" cy="257175"/>
    <xdr:sp macro="" textlink="">
      <xdr:nvSpPr>
        <xdr:cNvPr id="233" name="扶助費最大値テキスト"/>
        <xdr:cNvSpPr txBox="1"/>
      </xdr:nvSpPr>
      <xdr:spPr>
        <a:xfrm>
          <a:off x="4171950" y="15163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419100</xdr:colOff>
      <xdr:row>89</xdr:row>
      <xdr:rowOff>123825</xdr:rowOff>
    </xdr:from>
    <xdr:to>
      <xdr:col>6</xdr:col>
      <xdr:colOff>600075</xdr:colOff>
      <xdr:row>89</xdr:row>
      <xdr:rowOff>123825</xdr:rowOff>
    </xdr:to>
    <xdr:cxnSp macro="">
      <xdr:nvCxnSpPr>
        <xdr:cNvPr id="234" name="直線コネクタ 233"/>
        <xdr:cNvCxnSpPr/>
      </xdr:nvCxnSpPr>
      <xdr:spPr>
        <a:xfrm>
          <a:off x="4029075" y="15382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19050</xdr:rowOff>
    </xdr:from>
    <xdr:to>
      <xdr:col>6</xdr:col>
      <xdr:colOff>514350</xdr:colOff>
      <xdr:row>95</xdr:row>
      <xdr:rowOff>76200</xdr:rowOff>
    </xdr:to>
    <xdr:cxnSp macro="">
      <xdr:nvCxnSpPr>
        <xdr:cNvPr id="235" name="直線コネクタ 234"/>
        <xdr:cNvCxnSpPr/>
      </xdr:nvCxnSpPr>
      <xdr:spPr>
        <a:xfrm flipV="1">
          <a:off x="3371850" y="163068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28575</xdr:rowOff>
    </xdr:from>
    <xdr:ext cx="533400" cy="257175"/>
    <xdr:sp macro="" textlink="">
      <xdr:nvSpPr>
        <xdr:cNvPr id="236" name="扶助費平均値テキスト"/>
        <xdr:cNvSpPr txBox="1"/>
      </xdr:nvSpPr>
      <xdr:spPr>
        <a:xfrm>
          <a:off x="4171950"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152400</xdr:rowOff>
    </xdr:to>
    <xdr:sp macro="" textlink="">
      <xdr:nvSpPr>
        <xdr:cNvPr id="237" name="フローチャート : 判断 236"/>
        <xdr:cNvSpPr/>
      </xdr:nvSpPr>
      <xdr:spPr>
        <a:xfrm>
          <a:off x="4067175" y="16344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76200</xdr:rowOff>
    </xdr:from>
    <xdr:to>
      <xdr:col>5</xdr:col>
      <xdr:colOff>361950</xdr:colOff>
      <xdr:row>95</xdr:row>
      <xdr:rowOff>133350</xdr:rowOff>
    </xdr:to>
    <xdr:cxnSp macro="">
      <xdr:nvCxnSpPr>
        <xdr:cNvPr id="238" name="直線コネクタ 237"/>
        <xdr:cNvCxnSpPr/>
      </xdr:nvCxnSpPr>
      <xdr:spPr>
        <a:xfrm flipV="1">
          <a:off x="2562225" y="1636395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114300</xdr:rowOff>
    </xdr:from>
    <xdr:to>
      <xdr:col>5</xdr:col>
      <xdr:colOff>409575</xdr:colOff>
      <xdr:row>96</xdr:row>
      <xdr:rowOff>47625</xdr:rowOff>
    </xdr:to>
    <xdr:sp macro="" textlink="">
      <xdr:nvSpPr>
        <xdr:cNvPr id="239" name="フローチャート : 判断 238"/>
        <xdr:cNvSpPr/>
      </xdr:nvSpPr>
      <xdr:spPr>
        <a:xfrm>
          <a:off x="33147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38100</xdr:rowOff>
    </xdr:from>
    <xdr:ext cx="533400" cy="257175"/>
    <xdr:sp macro="" textlink="">
      <xdr:nvSpPr>
        <xdr:cNvPr id="240" name="テキスト ボックス 239"/>
        <xdr:cNvSpPr txBox="1"/>
      </xdr:nvSpPr>
      <xdr:spPr>
        <a:xfrm>
          <a:off x="3105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133350</xdr:rowOff>
    </xdr:from>
    <xdr:to>
      <xdr:col>4</xdr:col>
      <xdr:colOff>152400</xdr:colOff>
      <xdr:row>96</xdr:row>
      <xdr:rowOff>57150</xdr:rowOff>
    </xdr:to>
    <xdr:cxnSp macro="">
      <xdr:nvCxnSpPr>
        <xdr:cNvPr id="241" name="直線コネクタ 240"/>
        <xdr:cNvCxnSpPr/>
      </xdr:nvCxnSpPr>
      <xdr:spPr>
        <a:xfrm flipV="1">
          <a:off x="1809750" y="16421100"/>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28575</xdr:rowOff>
    </xdr:from>
    <xdr:to>
      <xdr:col>4</xdr:col>
      <xdr:colOff>209550</xdr:colOff>
      <xdr:row>95</xdr:row>
      <xdr:rowOff>123825</xdr:rowOff>
    </xdr:to>
    <xdr:sp macro="" textlink="">
      <xdr:nvSpPr>
        <xdr:cNvPr id="242" name="フローチャート : 判断 241"/>
        <xdr:cNvSpPr/>
      </xdr:nvSpPr>
      <xdr:spPr>
        <a:xfrm>
          <a:off x="25146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142875</xdr:rowOff>
    </xdr:from>
    <xdr:ext cx="533400" cy="257175"/>
    <xdr:sp macro="" textlink="">
      <xdr:nvSpPr>
        <xdr:cNvPr id="243" name="テキスト ボックス 242"/>
        <xdr:cNvSpPr txBox="1"/>
      </xdr:nvSpPr>
      <xdr:spPr>
        <a:xfrm>
          <a:off x="23812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57150</xdr:rowOff>
    </xdr:from>
    <xdr:to>
      <xdr:col>2</xdr:col>
      <xdr:colOff>600075</xdr:colOff>
      <xdr:row>96</xdr:row>
      <xdr:rowOff>95250</xdr:rowOff>
    </xdr:to>
    <xdr:cxnSp macro="">
      <xdr:nvCxnSpPr>
        <xdr:cNvPr id="244" name="直線コネクタ 243"/>
        <xdr:cNvCxnSpPr/>
      </xdr:nvCxnSpPr>
      <xdr:spPr>
        <a:xfrm flipV="1">
          <a:off x="1047750" y="1651635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104775</xdr:rowOff>
    </xdr:from>
    <xdr:to>
      <xdr:col>3</xdr:col>
      <xdr:colOff>0</xdr:colOff>
      <xdr:row>96</xdr:row>
      <xdr:rowOff>28575</xdr:rowOff>
    </xdr:to>
    <xdr:sp macro="" textlink="">
      <xdr:nvSpPr>
        <xdr:cNvPr id="245" name="フローチャート : 判断 244"/>
        <xdr:cNvSpPr/>
      </xdr:nvSpPr>
      <xdr:spPr>
        <a:xfrm>
          <a:off x="1800225" y="1639252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47625</xdr:rowOff>
    </xdr:from>
    <xdr:ext cx="533400" cy="257175"/>
    <xdr:sp macro="" textlink="">
      <xdr:nvSpPr>
        <xdr:cNvPr id="246" name="テキスト ボックス 245"/>
        <xdr:cNvSpPr txBox="1"/>
      </xdr:nvSpPr>
      <xdr:spPr>
        <a:xfrm>
          <a:off x="158115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123825</xdr:rowOff>
    </xdr:from>
    <xdr:to>
      <xdr:col>1</xdr:col>
      <xdr:colOff>485775</xdr:colOff>
      <xdr:row>96</xdr:row>
      <xdr:rowOff>47625</xdr:rowOff>
    </xdr:to>
    <xdr:sp macro="" textlink="">
      <xdr:nvSpPr>
        <xdr:cNvPr id="247" name="フローチャート : 判断 246"/>
        <xdr:cNvSpPr/>
      </xdr:nvSpPr>
      <xdr:spPr>
        <a:xfrm>
          <a:off x="990600" y="16411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66675</xdr:rowOff>
    </xdr:from>
    <xdr:ext cx="533400" cy="257175"/>
    <xdr:sp macro="" textlink="">
      <xdr:nvSpPr>
        <xdr:cNvPr id="248" name="テキスト ボックス 247"/>
        <xdr:cNvSpPr txBox="1"/>
      </xdr:nvSpPr>
      <xdr:spPr>
        <a:xfrm>
          <a:off x="78105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94</xdr:row>
      <xdr:rowOff>133350</xdr:rowOff>
    </xdr:from>
    <xdr:to>
      <xdr:col>6</xdr:col>
      <xdr:colOff>561975</xdr:colOff>
      <xdr:row>95</xdr:row>
      <xdr:rowOff>66675</xdr:rowOff>
    </xdr:to>
    <xdr:sp macro="" textlink="">
      <xdr:nvSpPr>
        <xdr:cNvPr id="254" name="円/楕円 253"/>
        <xdr:cNvSpPr/>
      </xdr:nvSpPr>
      <xdr:spPr>
        <a:xfrm>
          <a:off x="4067175" y="16249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161925</xdr:rowOff>
    </xdr:from>
    <xdr:ext cx="533400" cy="257175"/>
    <xdr:sp macro="" textlink="">
      <xdr:nvSpPr>
        <xdr:cNvPr id="255" name="扶助費該当値テキスト"/>
        <xdr:cNvSpPr txBox="1"/>
      </xdr:nvSpPr>
      <xdr:spPr>
        <a:xfrm>
          <a:off x="4171950" y="16106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86,181</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28575</xdr:rowOff>
    </xdr:from>
    <xdr:to>
      <xdr:col>5</xdr:col>
      <xdr:colOff>409575</xdr:colOff>
      <xdr:row>95</xdr:row>
      <xdr:rowOff>133350</xdr:rowOff>
    </xdr:to>
    <xdr:sp macro="" textlink="">
      <xdr:nvSpPr>
        <xdr:cNvPr id="256" name="円/楕円 255"/>
        <xdr:cNvSpPr/>
      </xdr:nvSpPr>
      <xdr:spPr>
        <a:xfrm>
          <a:off x="3314700" y="16316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142875</xdr:rowOff>
    </xdr:from>
    <xdr:ext cx="533400" cy="257175"/>
    <xdr:sp macro="" textlink="">
      <xdr:nvSpPr>
        <xdr:cNvPr id="257" name="テキスト ボックス 256"/>
        <xdr:cNvSpPr txBox="1"/>
      </xdr:nvSpPr>
      <xdr:spPr>
        <a:xfrm>
          <a:off x="31051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85725</xdr:rowOff>
    </xdr:from>
    <xdr:to>
      <xdr:col>4</xdr:col>
      <xdr:colOff>209550</xdr:colOff>
      <xdr:row>96</xdr:row>
      <xdr:rowOff>19050</xdr:rowOff>
    </xdr:to>
    <xdr:sp macro="" textlink="">
      <xdr:nvSpPr>
        <xdr:cNvPr id="258" name="円/楕円 257"/>
        <xdr:cNvSpPr/>
      </xdr:nvSpPr>
      <xdr:spPr>
        <a:xfrm>
          <a:off x="2514600" y="16373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9525</xdr:rowOff>
    </xdr:from>
    <xdr:ext cx="533400" cy="257175"/>
    <xdr:sp macro="" textlink="">
      <xdr:nvSpPr>
        <xdr:cNvPr id="259" name="テキスト ボックス 258"/>
        <xdr:cNvSpPr txBox="1"/>
      </xdr:nvSpPr>
      <xdr:spPr>
        <a:xfrm>
          <a:off x="238125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76,737</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9525</xdr:rowOff>
    </xdr:from>
    <xdr:to>
      <xdr:col>3</xdr:col>
      <xdr:colOff>0</xdr:colOff>
      <xdr:row>96</xdr:row>
      <xdr:rowOff>114300</xdr:rowOff>
    </xdr:to>
    <xdr:sp macro="" textlink="">
      <xdr:nvSpPr>
        <xdr:cNvPr id="260" name="円/楕円 259"/>
        <xdr:cNvSpPr/>
      </xdr:nvSpPr>
      <xdr:spPr>
        <a:xfrm>
          <a:off x="1800225" y="164687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104775</xdr:rowOff>
    </xdr:from>
    <xdr:ext cx="533400" cy="257175"/>
    <xdr:sp macro="" textlink="">
      <xdr:nvSpPr>
        <xdr:cNvPr id="261" name="テキスト ボックス 260"/>
        <xdr:cNvSpPr txBox="1"/>
      </xdr:nvSpPr>
      <xdr:spPr>
        <a:xfrm>
          <a:off x="158115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142875</xdr:rowOff>
    </xdr:to>
    <xdr:sp macro="" textlink="">
      <xdr:nvSpPr>
        <xdr:cNvPr id="262" name="円/楕円 261"/>
        <xdr:cNvSpPr/>
      </xdr:nvSpPr>
      <xdr:spPr>
        <a:xfrm>
          <a:off x="990600" y="16506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133350</xdr:rowOff>
    </xdr:from>
    <xdr:ext cx="533400" cy="257175"/>
    <xdr:sp macro="" textlink="">
      <xdr:nvSpPr>
        <xdr:cNvPr id="263" name="テキスト ボックス 262"/>
        <xdr:cNvSpPr txBox="1"/>
      </xdr:nvSpPr>
      <xdr:spPr>
        <a:xfrm>
          <a:off x="781050"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5" name="テキスト ボックス 274"/>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7" name="テキスト ボックス 276"/>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9" name="テキスト ボックス 278"/>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1" name="テキスト ボックス 280"/>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3" name="テキスト ボックス 282"/>
        <xdr:cNvSpPr txBox="1"/>
      </xdr:nvSpPr>
      <xdr:spPr>
        <a:xfrm>
          <a:off x="53244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5" name="テキスト ボックス 284"/>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47625</xdr:rowOff>
    </xdr:from>
    <xdr:to>
      <xdr:col>15</xdr:col>
      <xdr:colOff>180975</xdr:colOff>
      <xdr:row>38</xdr:row>
      <xdr:rowOff>57150</xdr:rowOff>
    </xdr:to>
    <xdr:cxnSp macro="">
      <xdr:nvCxnSpPr>
        <xdr:cNvPr id="287" name="直線コネクタ 286"/>
        <xdr:cNvCxnSpPr/>
      </xdr:nvCxnSpPr>
      <xdr:spPr>
        <a:xfrm flipV="1">
          <a:off x="9191625" y="5191125"/>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66675</xdr:rowOff>
    </xdr:from>
    <xdr:ext cx="533400" cy="257175"/>
    <xdr:sp macro="" textlink="">
      <xdr:nvSpPr>
        <xdr:cNvPr id="288" name="補助費等最小値テキスト"/>
        <xdr:cNvSpPr txBox="1"/>
      </xdr:nvSpPr>
      <xdr:spPr>
        <a:xfrm>
          <a:off x="9239250" y="6581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95250</xdr:colOff>
      <xdr:row>38</xdr:row>
      <xdr:rowOff>57150</xdr:rowOff>
    </xdr:from>
    <xdr:to>
      <xdr:col>15</xdr:col>
      <xdr:colOff>266700</xdr:colOff>
      <xdr:row>38</xdr:row>
      <xdr:rowOff>57150</xdr:rowOff>
    </xdr:to>
    <xdr:cxnSp macro="">
      <xdr:nvCxnSpPr>
        <xdr:cNvPr id="289" name="直線コネクタ 288"/>
        <xdr:cNvCxnSpPr/>
      </xdr:nvCxnSpPr>
      <xdr:spPr>
        <a:xfrm>
          <a:off x="9105900" y="6572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161925</xdr:rowOff>
    </xdr:from>
    <xdr:ext cx="600075" cy="257175"/>
    <xdr:sp macro="" textlink="">
      <xdr:nvSpPr>
        <xdr:cNvPr id="290" name="補助費等最大値テキスト"/>
        <xdr:cNvSpPr txBox="1"/>
      </xdr:nvSpPr>
      <xdr:spPr>
        <a:xfrm>
          <a:off x="9239250" y="496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95250</xdr:colOff>
      <xdr:row>30</xdr:row>
      <xdr:rowOff>47625</xdr:rowOff>
    </xdr:from>
    <xdr:to>
      <xdr:col>15</xdr:col>
      <xdr:colOff>266700</xdr:colOff>
      <xdr:row>30</xdr:row>
      <xdr:rowOff>47625</xdr:rowOff>
    </xdr:to>
    <xdr:cxnSp macro="">
      <xdr:nvCxnSpPr>
        <xdr:cNvPr id="291" name="直線コネクタ 290"/>
        <xdr:cNvCxnSpPr/>
      </xdr:nvCxnSpPr>
      <xdr:spPr>
        <a:xfrm>
          <a:off x="9105900"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114300</xdr:rowOff>
    </xdr:from>
    <xdr:to>
      <xdr:col>15</xdr:col>
      <xdr:colOff>180975</xdr:colOff>
      <xdr:row>35</xdr:row>
      <xdr:rowOff>114300</xdr:rowOff>
    </xdr:to>
    <xdr:cxnSp macro="">
      <xdr:nvCxnSpPr>
        <xdr:cNvPr id="292" name="直線コネクタ 291"/>
        <xdr:cNvCxnSpPr/>
      </xdr:nvCxnSpPr>
      <xdr:spPr>
        <a:xfrm flipV="1">
          <a:off x="8439150" y="61150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104775</xdr:rowOff>
    </xdr:from>
    <xdr:ext cx="533400" cy="257175"/>
    <xdr:sp macro="" textlink="">
      <xdr:nvSpPr>
        <xdr:cNvPr id="293" name="補助費等平均値テキスト"/>
        <xdr:cNvSpPr txBox="1"/>
      </xdr:nvSpPr>
      <xdr:spPr>
        <a:xfrm>
          <a:off x="923925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4" name="フローチャート : 判断 293"/>
        <xdr:cNvSpPr/>
      </xdr:nvSpPr>
      <xdr:spPr>
        <a:xfrm>
          <a:off x="9144000"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35</xdr:row>
      <xdr:rowOff>114300</xdr:rowOff>
    </xdr:from>
    <xdr:to>
      <xdr:col>14</xdr:col>
      <xdr:colOff>28575</xdr:colOff>
      <xdr:row>36</xdr:row>
      <xdr:rowOff>28575</xdr:rowOff>
    </xdr:to>
    <xdr:cxnSp macro="">
      <xdr:nvCxnSpPr>
        <xdr:cNvPr id="295" name="直線コネクタ 294"/>
        <xdr:cNvCxnSpPr/>
      </xdr:nvCxnSpPr>
      <xdr:spPr>
        <a:xfrm flipV="1">
          <a:off x="7724775" y="6115050"/>
          <a:ext cx="7143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123825</xdr:rowOff>
    </xdr:from>
    <xdr:to>
      <xdr:col>14</xdr:col>
      <xdr:colOff>76200</xdr:colOff>
      <xdr:row>36</xdr:row>
      <xdr:rowOff>57150</xdr:rowOff>
    </xdr:to>
    <xdr:sp macro="" textlink="">
      <xdr:nvSpPr>
        <xdr:cNvPr id="296" name="フローチャート : 判断 295"/>
        <xdr:cNvSpPr/>
      </xdr:nvSpPr>
      <xdr:spPr>
        <a:xfrm>
          <a:off x="8410575" y="61245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47625</xdr:rowOff>
    </xdr:from>
    <xdr:ext cx="533400" cy="257175"/>
    <xdr:sp macro="" textlink="">
      <xdr:nvSpPr>
        <xdr:cNvPr id="297" name="テキスト ボックス 296"/>
        <xdr:cNvSpPr txBox="1"/>
      </xdr:nvSpPr>
      <xdr:spPr>
        <a:xfrm>
          <a:off x="8258175"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28575</xdr:rowOff>
    </xdr:from>
    <xdr:to>
      <xdr:col>12</xdr:col>
      <xdr:colOff>514350</xdr:colOff>
      <xdr:row>36</xdr:row>
      <xdr:rowOff>66675</xdr:rowOff>
    </xdr:to>
    <xdr:cxnSp macro="">
      <xdr:nvCxnSpPr>
        <xdr:cNvPr id="298" name="直線コネクタ 297"/>
        <xdr:cNvCxnSpPr/>
      </xdr:nvCxnSpPr>
      <xdr:spPr>
        <a:xfrm flipV="1">
          <a:off x="6915150" y="62007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9525</xdr:rowOff>
    </xdr:from>
    <xdr:to>
      <xdr:col>12</xdr:col>
      <xdr:colOff>561975</xdr:colOff>
      <xdr:row>36</xdr:row>
      <xdr:rowOff>104775</xdr:rowOff>
    </xdr:to>
    <xdr:sp macro="" textlink="">
      <xdr:nvSpPr>
        <xdr:cNvPr id="299" name="フローチャート : 判断 298"/>
        <xdr:cNvSpPr/>
      </xdr:nvSpPr>
      <xdr:spPr>
        <a:xfrm>
          <a:off x="76676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95250</xdr:rowOff>
    </xdr:from>
    <xdr:ext cx="533400" cy="257175"/>
    <xdr:sp macro="" textlink="">
      <xdr:nvSpPr>
        <xdr:cNvPr id="300" name="テキスト ボックス 299"/>
        <xdr:cNvSpPr txBox="1"/>
      </xdr:nvSpPr>
      <xdr:spPr>
        <a:xfrm>
          <a:off x="7458075"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152400</xdr:rowOff>
    </xdr:from>
    <xdr:to>
      <xdr:col>11</xdr:col>
      <xdr:colOff>304800</xdr:colOff>
      <xdr:row>36</xdr:row>
      <xdr:rowOff>66675</xdr:rowOff>
    </xdr:to>
    <xdr:cxnSp macro="">
      <xdr:nvCxnSpPr>
        <xdr:cNvPr id="301" name="直線コネクタ 300"/>
        <xdr:cNvCxnSpPr/>
      </xdr:nvCxnSpPr>
      <xdr:spPr>
        <a:xfrm>
          <a:off x="6115050" y="5981700"/>
          <a:ext cx="80010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133350</xdr:rowOff>
    </xdr:from>
    <xdr:to>
      <xdr:col>11</xdr:col>
      <xdr:colOff>361950</xdr:colOff>
      <xdr:row>36</xdr:row>
      <xdr:rowOff>66675</xdr:rowOff>
    </xdr:to>
    <xdr:sp macro="" textlink="">
      <xdr:nvSpPr>
        <xdr:cNvPr id="302" name="フローチャート : 判断 301"/>
        <xdr:cNvSpPr/>
      </xdr:nvSpPr>
      <xdr:spPr>
        <a:xfrm>
          <a:off x="68675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85725</xdr:rowOff>
    </xdr:from>
    <xdr:ext cx="533400" cy="257175"/>
    <xdr:sp macro="" textlink="">
      <xdr:nvSpPr>
        <xdr:cNvPr id="303" name="テキスト ボックス 302"/>
        <xdr:cNvSpPr txBox="1"/>
      </xdr:nvSpPr>
      <xdr:spPr>
        <a:xfrm>
          <a:off x="6648450"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0</xdr:rowOff>
    </xdr:from>
    <xdr:to>
      <xdr:col>10</xdr:col>
      <xdr:colOff>152400</xdr:colOff>
      <xdr:row>36</xdr:row>
      <xdr:rowOff>104775</xdr:rowOff>
    </xdr:to>
    <xdr:sp macro="" textlink="">
      <xdr:nvSpPr>
        <xdr:cNvPr id="304" name="フローチャート : 判断 303"/>
        <xdr:cNvSpPr/>
      </xdr:nvSpPr>
      <xdr:spPr>
        <a:xfrm>
          <a:off x="6067425"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95250</xdr:rowOff>
    </xdr:from>
    <xdr:ext cx="533400" cy="257175"/>
    <xdr:sp macro="" textlink="">
      <xdr:nvSpPr>
        <xdr:cNvPr id="305" name="テキスト ボックス 304"/>
        <xdr:cNvSpPr txBox="1"/>
      </xdr:nvSpPr>
      <xdr:spPr>
        <a:xfrm>
          <a:off x="5934075"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35</xdr:row>
      <xdr:rowOff>66675</xdr:rowOff>
    </xdr:from>
    <xdr:to>
      <xdr:col>15</xdr:col>
      <xdr:colOff>228600</xdr:colOff>
      <xdr:row>35</xdr:row>
      <xdr:rowOff>171450</xdr:rowOff>
    </xdr:to>
    <xdr:sp macro="" textlink="">
      <xdr:nvSpPr>
        <xdr:cNvPr id="311" name="円/楕円 310"/>
        <xdr:cNvSpPr/>
      </xdr:nvSpPr>
      <xdr:spPr>
        <a:xfrm>
          <a:off x="9144000" y="606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34</xdr:row>
      <xdr:rowOff>85725</xdr:rowOff>
    </xdr:from>
    <xdr:ext cx="533400" cy="257175"/>
    <xdr:sp macro="" textlink="">
      <xdr:nvSpPr>
        <xdr:cNvPr id="312" name="補助費等該当値テキスト"/>
        <xdr:cNvSpPr txBox="1"/>
      </xdr:nvSpPr>
      <xdr:spPr>
        <a:xfrm>
          <a:off x="9239250"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48,359</a:t>
          </a:r>
          <a:endParaRPr kumimoji="1" lang="ja-JP" altLang="en-US" sz="1000" b="1">
            <a:solidFill>
              <a:srgbClr val="FF0000"/>
            </a:solidFill>
            <a:latin typeface="ＭＳ Ｐゴシック"/>
          </a:endParaRPr>
        </a:p>
      </xdr:txBody>
    </xdr:sp>
    <xdr:clientData/>
  </xdr:oneCellAnchor>
  <xdr:twoCellAnchor>
    <xdr:from>
      <xdr:col>13</xdr:col>
      <xdr:colOff>600075</xdr:colOff>
      <xdr:row>35</xdr:row>
      <xdr:rowOff>66675</xdr:rowOff>
    </xdr:from>
    <xdr:to>
      <xdr:col>14</xdr:col>
      <xdr:colOff>76200</xdr:colOff>
      <xdr:row>35</xdr:row>
      <xdr:rowOff>171450</xdr:rowOff>
    </xdr:to>
    <xdr:sp macro="" textlink="">
      <xdr:nvSpPr>
        <xdr:cNvPr id="313" name="円/楕円 312"/>
        <xdr:cNvSpPr/>
      </xdr:nvSpPr>
      <xdr:spPr>
        <a:xfrm>
          <a:off x="8410575" y="60674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9525</xdr:rowOff>
    </xdr:from>
    <xdr:ext cx="533400" cy="257175"/>
    <xdr:sp macro="" textlink="">
      <xdr:nvSpPr>
        <xdr:cNvPr id="314" name="テキスト ボックス 313"/>
        <xdr:cNvSpPr txBox="1"/>
      </xdr:nvSpPr>
      <xdr:spPr>
        <a:xfrm>
          <a:off x="8258175"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48,235</a:t>
          </a:r>
          <a:endParaRPr kumimoji="1" lang="ja-JP" altLang="en-US" sz="1000" b="1">
            <a:solidFill>
              <a:srgbClr val="FF0000"/>
            </a:solidFill>
            <a:latin typeface="ＭＳ Ｐゴシック"/>
          </a:endParaRPr>
        </a:p>
      </xdr:txBody>
    </xdr:sp>
    <xdr:clientData/>
  </xdr:oneCellAnchor>
  <xdr:twoCellAnchor>
    <xdr:from>
      <xdr:col>12</xdr:col>
      <xdr:colOff>457200</xdr:colOff>
      <xdr:row>35</xdr:row>
      <xdr:rowOff>152400</xdr:rowOff>
    </xdr:from>
    <xdr:to>
      <xdr:col>12</xdr:col>
      <xdr:colOff>561975</xdr:colOff>
      <xdr:row>36</xdr:row>
      <xdr:rowOff>85725</xdr:rowOff>
    </xdr:to>
    <xdr:sp macro="" textlink="">
      <xdr:nvSpPr>
        <xdr:cNvPr id="315" name="円/楕円 314"/>
        <xdr:cNvSpPr/>
      </xdr:nvSpPr>
      <xdr:spPr>
        <a:xfrm>
          <a:off x="7667625" y="615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95250</xdr:rowOff>
    </xdr:from>
    <xdr:ext cx="533400" cy="257175"/>
    <xdr:sp macro="" textlink="">
      <xdr:nvSpPr>
        <xdr:cNvPr id="316" name="テキスト ボックス 315"/>
        <xdr:cNvSpPr txBox="1"/>
      </xdr:nvSpPr>
      <xdr:spPr>
        <a:xfrm>
          <a:off x="7458075"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9525</xdr:rowOff>
    </xdr:from>
    <xdr:to>
      <xdr:col>11</xdr:col>
      <xdr:colOff>361950</xdr:colOff>
      <xdr:row>36</xdr:row>
      <xdr:rowOff>114300</xdr:rowOff>
    </xdr:to>
    <xdr:sp macro="" textlink="">
      <xdr:nvSpPr>
        <xdr:cNvPr id="317" name="円/楕円 316"/>
        <xdr:cNvSpPr/>
      </xdr:nvSpPr>
      <xdr:spPr>
        <a:xfrm>
          <a:off x="6867525"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104775</xdr:rowOff>
    </xdr:from>
    <xdr:ext cx="533400" cy="257175"/>
    <xdr:sp macro="" textlink="">
      <xdr:nvSpPr>
        <xdr:cNvPr id="318" name="テキスト ボックス 317"/>
        <xdr:cNvSpPr txBox="1"/>
      </xdr:nvSpPr>
      <xdr:spPr>
        <a:xfrm>
          <a:off x="6648450"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39,040</a:t>
          </a:r>
          <a:endParaRPr kumimoji="1" lang="ja-JP" altLang="en-US" sz="1000" b="1">
            <a:solidFill>
              <a:srgbClr val="FF0000"/>
            </a:solidFill>
            <a:latin typeface="ＭＳ Ｐゴシック"/>
          </a:endParaRPr>
        </a:p>
      </xdr:txBody>
    </xdr:sp>
    <xdr:clientData/>
  </xdr:oneCellAnchor>
  <xdr:twoCellAnchor>
    <xdr:from>
      <xdr:col>10</xdr:col>
      <xdr:colOff>57150</xdr:colOff>
      <xdr:row>34</xdr:row>
      <xdr:rowOff>104775</xdr:rowOff>
    </xdr:from>
    <xdr:to>
      <xdr:col>10</xdr:col>
      <xdr:colOff>152400</xdr:colOff>
      <xdr:row>35</xdr:row>
      <xdr:rowOff>28575</xdr:rowOff>
    </xdr:to>
    <xdr:sp macro="" textlink="">
      <xdr:nvSpPr>
        <xdr:cNvPr id="319" name="円/楕円 318"/>
        <xdr:cNvSpPr/>
      </xdr:nvSpPr>
      <xdr:spPr>
        <a:xfrm>
          <a:off x="6067425" y="5934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47625</xdr:rowOff>
    </xdr:from>
    <xdr:ext cx="533400" cy="257175"/>
    <xdr:sp macro="" textlink="">
      <xdr:nvSpPr>
        <xdr:cNvPr id="320" name="テキスト ボックス 319"/>
        <xdr:cNvSpPr txBox="1"/>
      </xdr:nvSpPr>
      <xdr:spPr>
        <a:xfrm>
          <a:off x="5934075" y="570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59,087</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1" name="直線コネクタ 330"/>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2" name="テキスト ボックス 331"/>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3" name="直線コネクタ 332"/>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34" name="テキスト ボックス 333"/>
        <xdr:cNvSpPr txBox="1"/>
      </xdr:nvSpPr>
      <xdr:spPr>
        <a:xfrm>
          <a:off x="53244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5" name="直線コネクタ 334"/>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36" name="テキスト ボックス 335"/>
        <xdr:cNvSpPr txBox="1"/>
      </xdr:nvSpPr>
      <xdr:spPr>
        <a:xfrm>
          <a:off x="53244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7" name="直線コネクタ 336"/>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8" name="テキスト ボックス 337"/>
        <xdr:cNvSpPr txBox="1"/>
      </xdr:nvSpPr>
      <xdr:spPr>
        <a:xfrm>
          <a:off x="53244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9" name="直線コネクタ 338"/>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40" name="テキスト ボックス 339"/>
        <xdr:cNvSpPr txBox="1"/>
      </xdr:nvSpPr>
      <xdr:spPr>
        <a:xfrm>
          <a:off x="52292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1" name="直線コネクタ 340"/>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2" name="テキスト ボックス 341"/>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4" name="テキスト ボックス 343"/>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66675</xdr:rowOff>
    </xdr:from>
    <xdr:to>
      <xdr:col>15</xdr:col>
      <xdr:colOff>180975</xdr:colOff>
      <xdr:row>59</xdr:row>
      <xdr:rowOff>85725</xdr:rowOff>
    </xdr:to>
    <xdr:cxnSp macro="">
      <xdr:nvCxnSpPr>
        <xdr:cNvPr id="346" name="直線コネクタ 345"/>
        <xdr:cNvCxnSpPr/>
      </xdr:nvCxnSpPr>
      <xdr:spPr>
        <a:xfrm flipV="1">
          <a:off x="9191625" y="863917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95250</xdr:rowOff>
    </xdr:from>
    <xdr:ext cx="533400" cy="257175"/>
    <xdr:sp macro="" textlink="">
      <xdr:nvSpPr>
        <xdr:cNvPr id="347" name="普通建設事業費最小値テキスト"/>
        <xdr:cNvSpPr txBox="1"/>
      </xdr:nvSpPr>
      <xdr:spPr>
        <a:xfrm>
          <a:off x="923925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9525</xdr:rowOff>
    </xdr:from>
    <xdr:ext cx="685800" cy="257175"/>
    <xdr:sp macro="" textlink="">
      <xdr:nvSpPr>
        <xdr:cNvPr id="349" name="普通建設事業費最大値テキスト"/>
        <xdr:cNvSpPr txBox="1"/>
      </xdr:nvSpPr>
      <xdr:spPr>
        <a:xfrm>
          <a:off x="9239250" y="84105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95250</xdr:colOff>
      <xdr:row>50</xdr:row>
      <xdr:rowOff>66675</xdr:rowOff>
    </xdr:from>
    <xdr:to>
      <xdr:col>15</xdr:col>
      <xdr:colOff>266700</xdr:colOff>
      <xdr:row>50</xdr:row>
      <xdr:rowOff>66675</xdr:rowOff>
    </xdr:to>
    <xdr:cxnSp macro="">
      <xdr:nvCxnSpPr>
        <xdr:cNvPr id="350" name="直線コネクタ 349"/>
        <xdr:cNvCxnSpPr/>
      </xdr:nvCxnSpPr>
      <xdr:spPr>
        <a:xfrm>
          <a:off x="9105900" y="8639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9525</xdr:rowOff>
    </xdr:from>
    <xdr:to>
      <xdr:col>15</xdr:col>
      <xdr:colOff>180975</xdr:colOff>
      <xdr:row>59</xdr:row>
      <xdr:rowOff>38100</xdr:rowOff>
    </xdr:to>
    <xdr:cxnSp macro="">
      <xdr:nvCxnSpPr>
        <xdr:cNvPr id="351" name="直線コネクタ 350"/>
        <xdr:cNvCxnSpPr/>
      </xdr:nvCxnSpPr>
      <xdr:spPr>
        <a:xfrm flipV="1">
          <a:off x="8439150" y="101250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533400" cy="257175"/>
    <xdr:sp macro="" textlink="">
      <xdr:nvSpPr>
        <xdr:cNvPr id="352" name="普通建設事業費平均値テキスト"/>
        <xdr:cNvSpPr txBox="1"/>
      </xdr:nvSpPr>
      <xdr:spPr>
        <a:xfrm>
          <a:off x="92392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152400</xdr:rowOff>
    </xdr:from>
    <xdr:to>
      <xdr:col>15</xdr:col>
      <xdr:colOff>228600</xdr:colOff>
      <xdr:row>59</xdr:row>
      <xdr:rowOff>85725</xdr:rowOff>
    </xdr:to>
    <xdr:sp macro="" textlink="">
      <xdr:nvSpPr>
        <xdr:cNvPr id="353" name="フローチャート : 判断 352"/>
        <xdr:cNvSpPr/>
      </xdr:nvSpPr>
      <xdr:spPr>
        <a:xfrm>
          <a:off x="9144000" y="1009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19050</xdr:rowOff>
    </xdr:from>
    <xdr:to>
      <xdr:col>14</xdr:col>
      <xdr:colOff>28575</xdr:colOff>
      <xdr:row>59</xdr:row>
      <xdr:rowOff>38100</xdr:rowOff>
    </xdr:to>
    <xdr:cxnSp macro="">
      <xdr:nvCxnSpPr>
        <xdr:cNvPr id="354" name="直線コネクタ 353"/>
        <xdr:cNvCxnSpPr/>
      </xdr:nvCxnSpPr>
      <xdr:spPr>
        <a:xfrm>
          <a:off x="7724775" y="1013460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161925</xdr:rowOff>
    </xdr:from>
    <xdr:to>
      <xdr:col>14</xdr:col>
      <xdr:colOff>76200</xdr:colOff>
      <xdr:row>59</xdr:row>
      <xdr:rowOff>95250</xdr:rowOff>
    </xdr:to>
    <xdr:sp macro="" textlink="">
      <xdr:nvSpPr>
        <xdr:cNvPr id="355" name="フローチャート : 判断 354"/>
        <xdr:cNvSpPr/>
      </xdr:nvSpPr>
      <xdr:spPr>
        <a:xfrm>
          <a:off x="8410575" y="10106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85725</xdr:rowOff>
    </xdr:from>
    <xdr:ext cx="533400" cy="257175"/>
    <xdr:sp macro="" textlink="">
      <xdr:nvSpPr>
        <xdr:cNvPr id="356" name="テキスト ボックス 355"/>
        <xdr:cNvSpPr txBox="1"/>
      </xdr:nvSpPr>
      <xdr:spPr>
        <a:xfrm>
          <a:off x="825817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19050</xdr:rowOff>
    </xdr:from>
    <xdr:to>
      <xdr:col>12</xdr:col>
      <xdr:colOff>514350</xdr:colOff>
      <xdr:row>59</xdr:row>
      <xdr:rowOff>38100</xdr:rowOff>
    </xdr:to>
    <xdr:cxnSp macro="">
      <xdr:nvCxnSpPr>
        <xdr:cNvPr id="357" name="直線コネクタ 356"/>
        <xdr:cNvCxnSpPr/>
      </xdr:nvCxnSpPr>
      <xdr:spPr>
        <a:xfrm flipV="1">
          <a:off x="6915150" y="101346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142875</xdr:rowOff>
    </xdr:from>
    <xdr:to>
      <xdr:col>12</xdr:col>
      <xdr:colOff>561975</xdr:colOff>
      <xdr:row>59</xdr:row>
      <xdr:rowOff>76200</xdr:rowOff>
    </xdr:to>
    <xdr:sp macro="" textlink="">
      <xdr:nvSpPr>
        <xdr:cNvPr id="358" name="フローチャート : 判断 357"/>
        <xdr:cNvSpPr/>
      </xdr:nvSpPr>
      <xdr:spPr>
        <a:xfrm>
          <a:off x="7667625" y="1008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66675</xdr:rowOff>
    </xdr:from>
    <xdr:ext cx="533400" cy="257175"/>
    <xdr:sp macro="" textlink="">
      <xdr:nvSpPr>
        <xdr:cNvPr id="359" name="テキスト ボックス 358"/>
        <xdr:cNvSpPr txBox="1"/>
      </xdr:nvSpPr>
      <xdr:spPr>
        <a:xfrm>
          <a:off x="7458075"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19050</xdr:rowOff>
    </xdr:from>
    <xdr:to>
      <xdr:col>11</xdr:col>
      <xdr:colOff>304800</xdr:colOff>
      <xdr:row>59</xdr:row>
      <xdr:rowOff>38100</xdr:rowOff>
    </xdr:to>
    <xdr:cxnSp macro="">
      <xdr:nvCxnSpPr>
        <xdr:cNvPr id="360" name="直線コネクタ 359"/>
        <xdr:cNvCxnSpPr/>
      </xdr:nvCxnSpPr>
      <xdr:spPr>
        <a:xfrm>
          <a:off x="6115050" y="101346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152400</xdr:rowOff>
    </xdr:from>
    <xdr:to>
      <xdr:col>11</xdr:col>
      <xdr:colOff>361950</xdr:colOff>
      <xdr:row>59</xdr:row>
      <xdr:rowOff>76200</xdr:rowOff>
    </xdr:to>
    <xdr:sp macro="" textlink="">
      <xdr:nvSpPr>
        <xdr:cNvPr id="361" name="フローチャート : 判断 360"/>
        <xdr:cNvSpPr/>
      </xdr:nvSpPr>
      <xdr:spPr>
        <a:xfrm>
          <a:off x="6867525" y="10096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95250</xdr:rowOff>
    </xdr:from>
    <xdr:ext cx="533400" cy="257175"/>
    <xdr:sp macro="" textlink="">
      <xdr:nvSpPr>
        <xdr:cNvPr id="362" name="テキスト ボックス 361"/>
        <xdr:cNvSpPr txBox="1"/>
      </xdr:nvSpPr>
      <xdr:spPr>
        <a:xfrm>
          <a:off x="66484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161925</xdr:rowOff>
    </xdr:from>
    <xdr:to>
      <xdr:col>10</xdr:col>
      <xdr:colOff>152400</xdr:colOff>
      <xdr:row>59</xdr:row>
      <xdr:rowOff>95250</xdr:rowOff>
    </xdr:to>
    <xdr:sp macro="" textlink="">
      <xdr:nvSpPr>
        <xdr:cNvPr id="363" name="フローチャート : 判断 362"/>
        <xdr:cNvSpPr/>
      </xdr:nvSpPr>
      <xdr:spPr>
        <a:xfrm>
          <a:off x="606742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85725</xdr:rowOff>
    </xdr:from>
    <xdr:ext cx="533400" cy="257175"/>
    <xdr:sp macro="" textlink="">
      <xdr:nvSpPr>
        <xdr:cNvPr id="364" name="テキスト ボックス 363"/>
        <xdr:cNvSpPr txBox="1"/>
      </xdr:nvSpPr>
      <xdr:spPr>
        <a:xfrm>
          <a:off x="593407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5" name="テキスト ボックス 364"/>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133350</xdr:rowOff>
    </xdr:from>
    <xdr:to>
      <xdr:col>15</xdr:col>
      <xdr:colOff>228600</xdr:colOff>
      <xdr:row>59</xdr:row>
      <xdr:rowOff>57150</xdr:rowOff>
    </xdr:to>
    <xdr:sp macro="" textlink="">
      <xdr:nvSpPr>
        <xdr:cNvPr id="370" name="円/楕円 369"/>
        <xdr:cNvSpPr/>
      </xdr:nvSpPr>
      <xdr:spPr>
        <a:xfrm>
          <a:off x="9144000" y="10077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95250</xdr:rowOff>
    </xdr:from>
    <xdr:ext cx="533400" cy="257175"/>
    <xdr:sp macro="" textlink="">
      <xdr:nvSpPr>
        <xdr:cNvPr id="371" name="普通建設事業費該当値テキスト"/>
        <xdr:cNvSpPr txBox="1"/>
      </xdr:nvSpPr>
      <xdr:spPr>
        <a:xfrm>
          <a:off x="92392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80,994</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161925</xdr:rowOff>
    </xdr:from>
    <xdr:to>
      <xdr:col>14</xdr:col>
      <xdr:colOff>76200</xdr:colOff>
      <xdr:row>59</xdr:row>
      <xdr:rowOff>85725</xdr:rowOff>
    </xdr:to>
    <xdr:sp macro="" textlink="">
      <xdr:nvSpPr>
        <xdr:cNvPr id="372" name="円/楕円 371"/>
        <xdr:cNvSpPr/>
      </xdr:nvSpPr>
      <xdr:spPr>
        <a:xfrm>
          <a:off x="8410575" y="101060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104775</xdr:rowOff>
    </xdr:from>
    <xdr:ext cx="533400" cy="257175"/>
    <xdr:sp macro="" textlink="">
      <xdr:nvSpPr>
        <xdr:cNvPr id="373" name="テキスト ボックス 372"/>
        <xdr:cNvSpPr txBox="1"/>
      </xdr:nvSpPr>
      <xdr:spPr>
        <a:xfrm>
          <a:off x="8258175"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56,368</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142875</xdr:rowOff>
    </xdr:from>
    <xdr:to>
      <xdr:col>12</xdr:col>
      <xdr:colOff>561975</xdr:colOff>
      <xdr:row>59</xdr:row>
      <xdr:rowOff>76200</xdr:rowOff>
    </xdr:to>
    <xdr:sp macro="" textlink="">
      <xdr:nvSpPr>
        <xdr:cNvPr id="374" name="円/楕円 373"/>
        <xdr:cNvSpPr/>
      </xdr:nvSpPr>
      <xdr:spPr>
        <a:xfrm>
          <a:off x="7667625" y="1008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85725</xdr:rowOff>
    </xdr:from>
    <xdr:ext cx="533400" cy="257175"/>
    <xdr:sp macro="" textlink="">
      <xdr:nvSpPr>
        <xdr:cNvPr id="375" name="テキスト ボックス 374"/>
        <xdr:cNvSpPr txBox="1"/>
      </xdr:nvSpPr>
      <xdr:spPr>
        <a:xfrm>
          <a:off x="7458075"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161925</xdr:rowOff>
    </xdr:from>
    <xdr:to>
      <xdr:col>11</xdr:col>
      <xdr:colOff>361950</xdr:colOff>
      <xdr:row>59</xdr:row>
      <xdr:rowOff>95250</xdr:rowOff>
    </xdr:to>
    <xdr:sp macro="" textlink="">
      <xdr:nvSpPr>
        <xdr:cNvPr id="376" name="円/楕円 375"/>
        <xdr:cNvSpPr/>
      </xdr:nvSpPr>
      <xdr:spPr>
        <a:xfrm>
          <a:off x="68675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85725</xdr:rowOff>
    </xdr:from>
    <xdr:ext cx="533400" cy="257175"/>
    <xdr:sp macro="" textlink="">
      <xdr:nvSpPr>
        <xdr:cNvPr id="377" name="テキスト ボックス 376"/>
        <xdr:cNvSpPr txBox="1"/>
      </xdr:nvSpPr>
      <xdr:spPr>
        <a:xfrm>
          <a:off x="6648450"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52,872</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142875</xdr:rowOff>
    </xdr:from>
    <xdr:to>
      <xdr:col>10</xdr:col>
      <xdr:colOff>152400</xdr:colOff>
      <xdr:row>59</xdr:row>
      <xdr:rowOff>76200</xdr:rowOff>
    </xdr:to>
    <xdr:sp macro="" textlink="">
      <xdr:nvSpPr>
        <xdr:cNvPr id="378" name="円/楕円 377"/>
        <xdr:cNvSpPr/>
      </xdr:nvSpPr>
      <xdr:spPr>
        <a:xfrm>
          <a:off x="6067425" y="1008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85725</xdr:rowOff>
    </xdr:from>
    <xdr:ext cx="533400" cy="257175"/>
    <xdr:sp macro="" textlink="">
      <xdr:nvSpPr>
        <xdr:cNvPr id="379" name="テキスト ボックス 378"/>
        <xdr:cNvSpPr txBox="1"/>
      </xdr:nvSpPr>
      <xdr:spPr>
        <a:xfrm>
          <a:off x="5934075"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5" name="正方形/長方形 384"/>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6" name="正方形/長方形 385"/>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3" name="テキスト ボックス 392"/>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5" name="テキスト ボックス 394"/>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7" name="テキスト ボックス 396"/>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95250</xdr:rowOff>
    </xdr:from>
    <xdr:ext cx="685800" cy="257175"/>
    <xdr:sp macro="" textlink="">
      <xdr:nvSpPr>
        <xdr:cNvPr id="399" name="テキスト ボックス 398"/>
        <xdr:cNvSpPr txBox="1"/>
      </xdr:nvSpPr>
      <xdr:spPr>
        <a:xfrm>
          <a:off x="5229225"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47625</xdr:rowOff>
    </xdr:to>
    <xdr:cxnSp macro="">
      <xdr:nvCxnSpPr>
        <xdr:cNvPr id="403" name="直線コネクタ 402"/>
        <xdr:cNvCxnSpPr/>
      </xdr:nvCxnSpPr>
      <xdr:spPr>
        <a:xfrm flipV="1">
          <a:off x="9191625" y="121539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76200</xdr:rowOff>
    </xdr:from>
    <xdr:ext cx="247650" cy="257175"/>
    <xdr:sp macro="" textlink="">
      <xdr:nvSpPr>
        <xdr:cNvPr id="404" name="普通建設事業費 （ うち新規整備　）最小値テキスト"/>
        <xdr:cNvSpPr txBox="1"/>
      </xdr:nvSpPr>
      <xdr:spPr>
        <a:xfrm>
          <a:off x="9239250" y="1362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405" name="直線コネクタ 404"/>
        <xdr:cNvCxnSpPr/>
      </xdr:nvCxnSpPr>
      <xdr:spPr>
        <a:xfrm>
          <a:off x="9105900"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85800" cy="257175"/>
    <xdr:sp macro="" textlink="">
      <xdr:nvSpPr>
        <xdr:cNvPr id="406" name="普通建設事業費 （ うち新規整備　）最大値テキスト"/>
        <xdr:cNvSpPr txBox="1"/>
      </xdr:nvSpPr>
      <xdr:spPr>
        <a:xfrm>
          <a:off x="9239250"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7" name="直線コネクタ 406"/>
        <xdr:cNvCxnSpPr/>
      </xdr:nvCxnSpPr>
      <xdr:spPr>
        <a:xfrm>
          <a:off x="9105900"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0</xdr:rowOff>
    </xdr:from>
    <xdr:to>
      <xdr:col>15</xdr:col>
      <xdr:colOff>180975</xdr:colOff>
      <xdr:row>79</xdr:row>
      <xdr:rowOff>19050</xdr:rowOff>
    </xdr:to>
    <xdr:cxnSp macro="">
      <xdr:nvCxnSpPr>
        <xdr:cNvPr id="408" name="直線コネクタ 407"/>
        <xdr:cNvCxnSpPr/>
      </xdr:nvCxnSpPr>
      <xdr:spPr>
        <a:xfrm flipV="1">
          <a:off x="8439150" y="135445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114300</xdr:rowOff>
    </xdr:from>
    <xdr:ext cx="533400" cy="257175"/>
    <xdr:sp macro="" textlink="">
      <xdr:nvSpPr>
        <xdr:cNvPr id="409" name="普通建設事業費 （ うち新規整備　）平均値テキスト"/>
        <xdr:cNvSpPr txBox="1"/>
      </xdr:nvSpPr>
      <xdr:spPr>
        <a:xfrm>
          <a:off x="9239250" y="1348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142875</xdr:rowOff>
    </xdr:from>
    <xdr:to>
      <xdr:col>15</xdr:col>
      <xdr:colOff>228600</xdr:colOff>
      <xdr:row>79</xdr:row>
      <xdr:rowOff>66675</xdr:rowOff>
    </xdr:to>
    <xdr:sp macro="" textlink="">
      <xdr:nvSpPr>
        <xdr:cNvPr id="410" name="フローチャート : 判断 409"/>
        <xdr:cNvSpPr/>
      </xdr:nvSpPr>
      <xdr:spPr>
        <a:xfrm>
          <a:off x="9144000" y="13515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171450</xdr:rowOff>
    </xdr:from>
    <xdr:to>
      <xdr:col>14</xdr:col>
      <xdr:colOff>28575</xdr:colOff>
      <xdr:row>79</xdr:row>
      <xdr:rowOff>19050</xdr:rowOff>
    </xdr:to>
    <xdr:cxnSp macro="">
      <xdr:nvCxnSpPr>
        <xdr:cNvPr id="411" name="直線コネクタ 410"/>
        <xdr:cNvCxnSpPr/>
      </xdr:nvCxnSpPr>
      <xdr:spPr>
        <a:xfrm>
          <a:off x="7724775" y="135445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142875</xdr:rowOff>
    </xdr:from>
    <xdr:to>
      <xdr:col>14</xdr:col>
      <xdr:colOff>76200</xdr:colOff>
      <xdr:row>79</xdr:row>
      <xdr:rowOff>66675</xdr:rowOff>
    </xdr:to>
    <xdr:sp macro="" textlink="">
      <xdr:nvSpPr>
        <xdr:cNvPr id="412" name="フローチャート : 判断 411"/>
        <xdr:cNvSpPr/>
      </xdr:nvSpPr>
      <xdr:spPr>
        <a:xfrm>
          <a:off x="8410575" y="135159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85725</xdr:rowOff>
    </xdr:from>
    <xdr:ext cx="533400" cy="257175"/>
    <xdr:sp macro="" textlink="">
      <xdr:nvSpPr>
        <xdr:cNvPr id="413" name="テキスト ボックス 412"/>
        <xdr:cNvSpPr txBox="1"/>
      </xdr:nvSpPr>
      <xdr:spPr>
        <a:xfrm>
          <a:off x="825817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133350</xdr:rowOff>
    </xdr:from>
    <xdr:to>
      <xdr:col>12</xdr:col>
      <xdr:colOff>561975</xdr:colOff>
      <xdr:row>79</xdr:row>
      <xdr:rowOff>57150</xdr:rowOff>
    </xdr:to>
    <xdr:sp macro="" textlink="">
      <xdr:nvSpPr>
        <xdr:cNvPr id="414" name="フローチャート : 判断 413"/>
        <xdr:cNvSpPr/>
      </xdr:nvSpPr>
      <xdr:spPr>
        <a:xfrm>
          <a:off x="7667625" y="1350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47625</xdr:rowOff>
    </xdr:from>
    <xdr:ext cx="533400" cy="257175"/>
    <xdr:sp macro="" textlink="">
      <xdr:nvSpPr>
        <xdr:cNvPr id="415" name="テキスト ボックス 414"/>
        <xdr:cNvSpPr txBox="1"/>
      </xdr:nvSpPr>
      <xdr:spPr>
        <a:xfrm>
          <a:off x="7458075"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123825</xdr:rowOff>
    </xdr:from>
    <xdr:to>
      <xdr:col>15</xdr:col>
      <xdr:colOff>228600</xdr:colOff>
      <xdr:row>79</xdr:row>
      <xdr:rowOff>57150</xdr:rowOff>
    </xdr:to>
    <xdr:sp macro="" textlink="">
      <xdr:nvSpPr>
        <xdr:cNvPr id="421" name="円/楕円 420"/>
        <xdr:cNvSpPr/>
      </xdr:nvSpPr>
      <xdr:spPr>
        <a:xfrm>
          <a:off x="9144000" y="13496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85725</xdr:rowOff>
    </xdr:from>
    <xdr:ext cx="533400" cy="257175"/>
    <xdr:sp macro="" textlink="">
      <xdr:nvSpPr>
        <xdr:cNvPr id="422" name="普通建設事業費 （ うち新規整備　）該当値テキスト"/>
        <xdr:cNvSpPr txBox="1"/>
      </xdr:nvSpPr>
      <xdr:spPr>
        <a:xfrm>
          <a:off x="9239250"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32,041</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142875</xdr:rowOff>
    </xdr:from>
    <xdr:to>
      <xdr:col>14</xdr:col>
      <xdr:colOff>76200</xdr:colOff>
      <xdr:row>79</xdr:row>
      <xdr:rowOff>76200</xdr:rowOff>
    </xdr:to>
    <xdr:sp macro="" textlink="">
      <xdr:nvSpPr>
        <xdr:cNvPr id="423" name="円/楕円 422"/>
        <xdr:cNvSpPr/>
      </xdr:nvSpPr>
      <xdr:spPr>
        <a:xfrm>
          <a:off x="8410575" y="135159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66675</xdr:rowOff>
    </xdr:from>
    <xdr:ext cx="533400" cy="257175"/>
    <xdr:sp macro="" textlink="">
      <xdr:nvSpPr>
        <xdr:cNvPr id="424" name="テキスト ボックス 423"/>
        <xdr:cNvSpPr txBox="1"/>
      </xdr:nvSpPr>
      <xdr:spPr>
        <a:xfrm>
          <a:off x="8258175" y="1361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17,033</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114300</xdr:rowOff>
    </xdr:from>
    <xdr:to>
      <xdr:col>12</xdr:col>
      <xdr:colOff>561975</xdr:colOff>
      <xdr:row>79</xdr:row>
      <xdr:rowOff>47625</xdr:rowOff>
    </xdr:to>
    <xdr:sp macro="" textlink="">
      <xdr:nvSpPr>
        <xdr:cNvPr id="425" name="円/楕円 424"/>
        <xdr:cNvSpPr/>
      </xdr:nvSpPr>
      <xdr:spPr>
        <a:xfrm>
          <a:off x="7667625" y="1348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66675</xdr:rowOff>
    </xdr:from>
    <xdr:ext cx="533400" cy="257175"/>
    <xdr:sp macro="" textlink="">
      <xdr:nvSpPr>
        <xdr:cNvPr id="426" name="テキスト ボックス 425"/>
        <xdr:cNvSpPr txBox="1"/>
      </xdr:nvSpPr>
      <xdr:spPr>
        <a:xfrm>
          <a:off x="74580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7" name="直線コネクタ 436"/>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8" name="テキスト ボックス 437"/>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9" name="直線コネクタ 438"/>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0" name="テキスト ボックス 439"/>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1" name="直線コネクタ 440"/>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2" name="テキスト ボックス 441"/>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3" name="直線コネクタ 442"/>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4" name="テキスト ボックス 443"/>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5" name="直線コネクタ 444"/>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6" name="テキスト ボックス 445"/>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7" name="直線コネクタ 446"/>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8" name="テキスト ボックス 447"/>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9"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85725</xdr:rowOff>
    </xdr:from>
    <xdr:to>
      <xdr:col>15</xdr:col>
      <xdr:colOff>180975</xdr:colOff>
      <xdr:row>98</xdr:row>
      <xdr:rowOff>161925</xdr:rowOff>
    </xdr:to>
    <xdr:cxnSp macro="">
      <xdr:nvCxnSpPr>
        <xdr:cNvPr id="450" name="直線コネクタ 449"/>
        <xdr:cNvCxnSpPr/>
      </xdr:nvCxnSpPr>
      <xdr:spPr>
        <a:xfrm flipV="1">
          <a:off x="9191625" y="156876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171450</xdr:rowOff>
    </xdr:from>
    <xdr:ext cx="466725" cy="257175"/>
    <xdr:sp macro="" textlink="">
      <xdr:nvSpPr>
        <xdr:cNvPr id="451"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95250</xdr:colOff>
      <xdr:row>98</xdr:row>
      <xdr:rowOff>161925</xdr:rowOff>
    </xdr:from>
    <xdr:to>
      <xdr:col>15</xdr:col>
      <xdr:colOff>266700</xdr:colOff>
      <xdr:row>98</xdr:row>
      <xdr:rowOff>161925</xdr:rowOff>
    </xdr:to>
    <xdr:cxnSp macro="">
      <xdr:nvCxnSpPr>
        <xdr:cNvPr id="452" name="直線コネクタ 451"/>
        <xdr:cNvCxnSpPr/>
      </xdr:nvCxnSpPr>
      <xdr:spPr>
        <a:xfrm>
          <a:off x="9105900" y="16964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38100</xdr:rowOff>
    </xdr:from>
    <xdr:ext cx="600075" cy="257175"/>
    <xdr:sp macro="" textlink="">
      <xdr:nvSpPr>
        <xdr:cNvPr id="453" name="普通建設事業費 （ うち更新整備　）最大値テキスト"/>
        <xdr:cNvSpPr txBox="1"/>
      </xdr:nvSpPr>
      <xdr:spPr>
        <a:xfrm>
          <a:off x="9239250" y="15468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95250</xdr:colOff>
      <xdr:row>91</xdr:row>
      <xdr:rowOff>85725</xdr:rowOff>
    </xdr:from>
    <xdr:to>
      <xdr:col>15</xdr:col>
      <xdr:colOff>266700</xdr:colOff>
      <xdr:row>91</xdr:row>
      <xdr:rowOff>85725</xdr:rowOff>
    </xdr:to>
    <xdr:cxnSp macro="">
      <xdr:nvCxnSpPr>
        <xdr:cNvPr id="454" name="直線コネクタ 453"/>
        <xdr:cNvCxnSpPr/>
      </xdr:nvCxnSpPr>
      <xdr:spPr>
        <a:xfrm>
          <a:off x="9105900" y="15687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28575</xdr:rowOff>
    </xdr:from>
    <xdr:to>
      <xdr:col>15</xdr:col>
      <xdr:colOff>180975</xdr:colOff>
      <xdr:row>97</xdr:row>
      <xdr:rowOff>19050</xdr:rowOff>
    </xdr:to>
    <xdr:cxnSp macro="">
      <xdr:nvCxnSpPr>
        <xdr:cNvPr id="455" name="直線コネクタ 454"/>
        <xdr:cNvCxnSpPr/>
      </xdr:nvCxnSpPr>
      <xdr:spPr>
        <a:xfrm flipV="1">
          <a:off x="8439150" y="16487775"/>
          <a:ext cx="75247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123825</xdr:rowOff>
    </xdr:from>
    <xdr:ext cx="533400" cy="257175"/>
    <xdr:sp macro="" textlink="">
      <xdr:nvSpPr>
        <xdr:cNvPr id="456" name="普通建設事業費 （ うち更新整備　）平均値テキスト"/>
        <xdr:cNvSpPr txBox="1"/>
      </xdr:nvSpPr>
      <xdr:spPr>
        <a:xfrm>
          <a:off x="92392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142875</xdr:rowOff>
    </xdr:from>
    <xdr:to>
      <xdr:col>15</xdr:col>
      <xdr:colOff>228600</xdr:colOff>
      <xdr:row>97</xdr:row>
      <xdr:rowOff>76200</xdr:rowOff>
    </xdr:to>
    <xdr:sp macro="" textlink="">
      <xdr:nvSpPr>
        <xdr:cNvPr id="457" name="フローチャート : 判断 456"/>
        <xdr:cNvSpPr/>
      </xdr:nvSpPr>
      <xdr:spPr>
        <a:xfrm>
          <a:off x="9144000"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19050</xdr:rowOff>
    </xdr:from>
    <xdr:to>
      <xdr:col>14</xdr:col>
      <xdr:colOff>28575</xdr:colOff>
      <xdr:row>97</xdr:row>
      <xdr:rowOff>47625</xdr:rowOff>
    </xdr:to>
    <xdr:cxnSp macro="">
      <xdr:nvCxnSpPr>
        <xdr:cNvPr id="458" name="直線コネクタ 457"/>
        <xdr:cNvCxnSpPr/>
      </xdr:nvCxnSpPr>
      <xdr:spPr>
        <a:xfrm flipV="1">
          <a:off x="7724775" y="1664970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28575</xdr:rowOff>
    </xdr:from>
    <xdr:to>
      <xdr:col>14</xdr:col>
      <xdr:colOff>76200</xdr:colOff>
      <xdr:row>97</xdr:row>
      <xdr:rowOff>133350</xdr:rowOff>
    </xdr:to>
    <xdr:sp macro="" textlink="">
      <xdr:nvSpPr>
        <xdr:cNvPr id="459" name="フローチャート : 判断 458"/>
        <xdr:cNvSpPr/>
      </xdr:nvSpPr>
      <xdr:spPr>
        <a:xfrm>
          <a:off x="8410575" y="166592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123825</xdr:rowOff>
    </xdr:from>
    <xdr:ext cx="533400" cy="257175"/>
    <xdr:sp macro="" textlink="">
      <xdr:nvSpPr>
        <xdr:cNvPr id="460" name="テキスト ボックス 459"/>
        <xdr:cNvSpPr txBox="1"/>
      </xdr:nvSpPr>
      <xdr:spPr>
        <a:xfrm>
          <a:off x="82581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457200</xdr:colOff>
      <xdr:row>97</xdr:row>
      <xdr:rowOff>9525</xdr:rowOff>
    </xdr:from>
    <xdr:to>
      <xdr:col>12</xdr:col>
      <xdr:colOff>561975</xdr:colOff>
      <xdr:row>97</xdr:row>
      <xdr:rowOff>114300</xdr:rowOff>
    </xdr:to>
    <xdr:sp macro="" textlink="">
      <xdr:nvSpPr>
        <xdr:cNvPr id="461" name="フローチャート : 判断 460"/>
        <xdr:cNvSpPr/>
      </xdr:nvSpPr>
      <xdr:spPr>
        <a:xfrm>
          <a:off x="76676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104775</xdr:rowOff>
    </xdr:from>
    <xdr:ext cx="533400" cy="257175"/>
    <xdr:sp macro="" textlink="">
      <xdr:nvSpPr>
        <xdr:cNvPr id="462" name="テキスト ボックス 461"/>
        <xdr:cNvSpPr txBox="1"/>
      </xdr:nvSpPr>
      <xdr:spPr>
        <a:xfrm>
          <a:off x="745807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3" name="テキスト ボックス 462"/>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4" name="テキスト ボックス 463"/>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5" name="テキスト ボックス 464"/>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6" name="テキスト ボックス 465"/>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7" name="テキスト ボックス 466"/>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95</xdr:row>
      <xdr:rowOff>152400</xdr:rowOff>
    </xdr:from>
    <xdr:to>
      <xdr:col>15</xdr:col>
      <xdr:colOff>228600</xdr:colOff>
      <xdr:row>96</xdr:row>
      <xdr:rowOff>85725</xdr:rowOff>
    </xdr:to>
    <xdr:sp macro="" textlink="">
      <xdr:nvSpPr>
        <xdr:cNvPr id="468" name="円/楕円 467"/>
        <xdr:cNvSpPr/>
      </xdr:nvSpPr>
      <xdr:spPr>
        <a:xfrm>
          <a:off x="9144000" y="16440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0</xdr:rowOff>
    </xdr:from>
    <xdr:ext cx="533400" cy="257175"/>
    <xdr:sp macro="" textlink="">
      <xdr:nvSpPr>
        <xdr:cNvPr id="469" name="普通建設事業費 （ うち更新整備　）該当値テキスト"/>
        <xdr:cNvSpPr txBox="1"/>
      </xdr:nvSpPr>
      <xdr:spPr>
        <a:xfrm>
          <a:off x="92392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41,557</a:t>
          </a:r>
          <a:endParaRPr kumimoji="1" lang="ja-JP" altLang="en-US" sz="1000" b="1">
            <a:solidFill>
              <a:srgbClr val="FF0000"/>
            </a:solidFill>
            <a:latin typeface="ＭＳ Ｐゴシック"/>
          </a:endParaRPr>
        </a:p>
      </xdr:txBody>
    </xdr:sp>
    <xdr:clientData/>
  </xdr:oneCellAnchor>
  <xdr:twoCellAnchor>
    <xdr:from>
      <xdr:col>13</xdr:col>
      <xdr:colOff>600075</xdr:colOff>
      <xdr:row>96</xdr:row>
      <xdr:rowOff>133350</xdr:rowOff>
    </xdr:from>
    <xdr:to>
      <xdr:col>14</xdr:col>
      <xdr:colOff>76200</xdr:colOff>
      <xdr:row>97</xdr:row>
      <xdr:rowOff>66675</xdr:rowOff>
    </xdr:to>
    <xdr:sp macro="" textlink="">
      <xdr:nvSpPr>
        <xdr:cNvPr id="470" name="円/楕円 469"/>
        <xdr:cNvSpPr/>
      </xdr:nvSpPr>
      <xdr:spPr>
        <a:xfrm>
          <a:off x="8410575" y="165925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85725</xdr:rowOff>
    </xdr:from>
    <xdr:ext cx="533400" cy="257175"/>
    <xdr:sp macro="" textlink="">
      <xdr:nvSpPr>
        <xdr:cNvPr id="471" name="テキスト ボックス 470"/>
        <xdr:cNvSpPr txBox="1"/>
      </xdr:nvSpPr>
      <xdr:spPr>
        <a:xfrm>
          <a:off x="82581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29,160</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0</xdr:rowOff>
    </xdr:from>
    <xdr:to>
      <xdr:col>12</xdr:col>
      <xdr:colOff>561975</xdr:colOff>
      <xdr:row>97</xdr:row>
      <xdr:rowOff>104775</xdr:rowOff>
    </xdr:to>
    <xdr:sp macro="" textlink="">
      <xdr:nvSpPr>
        <xdr:cNvPr id="472" name="円/楕円 471"/>
        <xdr:cNvSpPr/>
      </xdr:nvSpPr>
      <xdr:spPr>
        <a:xfrm>
          <a:off x="7667625" y="16630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114300</xdr:rowOff>
    </xdr:from>
    <xdr:ext cx="533400" cy="257175"/>
    <xdr:sp macro="" textlink="">
      <xdr:nvSpPr>
        <xdr:cNvPr id="473" name="テキスト ボックス 472"/>
        <xdr:cNvSpPr txBox="1"/>
      </xdr:nvSpPr>
      <xdr:spPr>
        <a:xfrm>
          <a:off x="745807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26,489</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4" name="正方形/長方形 473"/>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5" name="正方形/長方形 474"/>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6" name="正方形/長方形 475"/>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7" name="正方形/長方形 476"/>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8" name="正方形/長方形 477"/>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9" name="正方形/長方形 478"/>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0" name="正方形/長方形 479"/>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1" name="正方形/長方形 480"/>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2" name="テキスト ボックス 481"/>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3" name="直線コネクタ 482"/>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4" name="直線コネクタ 483"/>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5" name="テキスト ボックス 484"/>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6" name="直線コネクタ 485"/>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7" name="テキスト ボックス 486"/>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8" name="直線コネクタ 48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9" name="テキスト ボックス 488"/>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0" name="直線コネクタ 489"/>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1" name="テキスト ボックス 490"/>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2" name="直線コネクタ 491"/>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3" name="テキスト ボックス 492"/>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4" name="直線コネクタ 493"/>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5" name="テキスト ボックス 494"/>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6"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47625</xdr:rowOff>
    </xdr:from>
    <xdr:to>
      <xdr:col>23</xdr:col>
      <xdr:colOff>514350</xdr:colOff>
      <xdr:row>39</xdr:row>
      <xdr:rowOff>47625</xdr:rowOff>
    </xdr:to>
    <xdr:cxnSp macro="">
      <xdr:nvCxnSpPr>
        <xdr:cNvPr id="497" name="直線コネクタ 496"/>
        <xdr:cNvCxnSpPr/>
      </xdr:nvCxnSpPr>
      <xdr:spPr>
        <a:xfrm flipV="1">
          <a:off x="14344650" y="5191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66675</xdr:rowOff>
    </xdr:from>
    <xdr:ext cx="247650" cy="257175"/>
    <xdr:sp macro="" textlink="">
      <xdr:nvSpPr>
        <xdr:cNvPr id="498" name="災害復旧事業費最小値テキスト"/>
        <xdr:cNvSpPr txBox="1"/>
      </xdr:nvSpPr>
      <xdr:spPr>
        <a:xfrm>
          <a:off x="14401800" y="6753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9" name="直線コネクタ 498"/>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171450</xdr:rowOff>
    </xdr:from>
    <xdr:ext cx="600075" cy="257175"/>
    <xdr:sp macro="" textlink="">
      <xdr:nvSpPr>
        <xdr:cNvPr id="500" name="災害復旧事業費最大値テキスト"/>
        <xdr:cNvSpPr txBox="1"/>
      </xdr:nvSpPr>
      <xdr:spPr>
        <a:xfrm>
          <a:off x="1440180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47625</xdr:rowOff>
    </xdr:from>
    <xdr:to>
      <xdr:col>23</xdr:col>
      <xdr:colOff>600075</xdr:colOff>
      <xdr:row>30</xdr:row>
      <xdr:rowOff>47625</xdr:rowOff>
    </xdr:to>
    <xdr:cxnSp macro="">
      <xdr:nvCxnSpPr>
        <xdr:cNvPr id="501" name="直線コネクタ 500"/>
        <xdr:cNvCxnSpPr/>
      </xdr:nvCxnSpPr>
      <xdr:spPr>
        <a:xfrm>
          <a:off x="1425892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19050</xdr:rowOff>
    </xdr:from>
    <xdr:to>
      <xdr:col>23</xdr:col>
      <xdr:colOff>514350</xdr:colOff>
      <xdr:row>39</xdr:row>
      <xdr:rowOff>38100</xdr:rowOff>
    </xdr:to>
    <xdr:cxnSp macro="">
      <xdr:nvCxnSpPr>
        <xdr:cNvPr id="502" name="直線コネクタ 501"/>
        <xdr:cNvCxnSpPr/>
      </xdr:nvCxnSpPr>
      <xdr:spPr>
        <a:xfrm>
          <a:off x="13592175" y="67056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161925</xdr:rowOff>
    </xdr:from>
    <xdr:ext cx="466725" cy="257175"/>
    <xdr:sp macro="" textlink="">
      <xdr:nvSpPr>
        <xdr:cNvPr id="503" name="災害復旧事業費平均値テキスト"/>
        <xdr:cNvSpPr txBox="1"/>
      </xdr:nvSpPr>
      <xdr:spPr>
        <a:xfrm>
          <a:off x="14401800"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133350</xdr:rowOff>
    </xdr:from>
    <xdr:to>
      <xdr:col>23</xdr:col>
      <xdr:colOff>571500</xdr:colOff>
      <xdr:row>39</xdr:row>
      <xdr:rowOff>66675</xdr:rowOff>
    </xdr:to>
    <xdr:sp macro="" textlink="">
      <xdr:nvSpPr>
        <xdr:cNvPr id="504" name="フローチャート : 判断 503"/>
        <xdr:cNvSpPr/>
      </xdr:nvSpPr>
      <xdr:spPr>
        <a:xfrm>
          <a:off x="142970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123825</xdr:rowOff>
    </xdr:from>
    <xdr:to>
      <xdr:col>22</xdr:col>
      <xdr:colOff>361950</xdr:colOff>
      <xdr:row>39</xdr:row>
      <xdr:rowOff>19050</xdr:rowOff>
    </xdr:to>
    <xdr:cxnSp macro="">
      <xdr:nvCxnSpPr>
        <xdr:cNvPr id="505" name="直線コネクタ 504"/>
        <xdr:cNvCxnSpPr/>
      </xdr:nvCxnSpPr>
      <xdr:spPr>
        <a:xfrm>
          <a:off x="12792075" y="6467475"/>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142875</xdr:rowOff>
    </xdr:from>
    <xdr:to>
      <xdr:col>22</xdr:col>
      <xdr:colOff>419100</xdr:colOff>
      <xdr:row>39</xdr:row>
      <xdr:rowOff>76200</xdr:rowOff>
    </xdr:to>
    <xdr:sp macro="" textlink="">
      <xdr:nvSpPr>
        <xdr:cNvPr id="506" name="フローチャート : 判断 505"/>
        <xdr:cNvSpPr/>
      </xdr:nvSpPr>
      <xdr:spPr>
        <a:xfrm>
          <a:off x="13544550" y="665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39</xdr:row>
      <xdr:rowOff>66675</xdr:rowOff>
    </xdr:from>
    <xdr:ext cx="466725" cy="257175"/>
    <xdr:sp macro="" textlink="">
      <xdr:nvSpPr>
        <xdr:cNvPr id="507" name="テキスト ボックス 506"/>
        <xdr:cNvSpPr txBox="1"/>
      </xdr:nvSpPr>
      <xdr:spPr>
        <a:xfrm>
          <a:off x="13363575" y="675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37</xdr:row>
      <xdr:rowOff>123825</xdr:rowOff>
    </xdr:from>
    <xdr:to>
      <xdr:col>21</xdr:col>
      <xdr:colOff>161925</xdr:colOff>
      <xdr:row>39</xdr:row>
      <xdr:rowOff>0</xdr:rowOff>
    </xdr:to>
    <xdr:cxnSp macro="">
      <xdr:nvCxnSpPr>
        <xdr:cNvPr id="508" name="直線コネクタ 507"/>
        <xdr:cNvCxnSpPr/>
      </xdr:nvCxnSpPr>
      <xdr:spPr>
        <a:xfrm flipV="1">
          <a:off x="12030075" y="6467475"/>
          <a:ext cx="7620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114300</xdr:rowOff>
    </xdr:from>
    <xdr:to>
      <xdr:col>21</xdr:col>
      <xdr:colOff>209550</xdr:colOff>
      <xdr:row>39</xdr:row>
      <xdr:rowOff>47625</xdr:rowOff>
    </xdr:to>
    <xdr:sp macro="" textlink="">
      <xdr:nvSpPr>
        <xdr:cNvPr id="509" name="フローチャート : 判断 508"/>
        <xdr:cNvSpPr/>
      </xdr:nvSpPr>
      <xdr:spPr>
        <a:xfrm>
          <a:off x="12744450" y="662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38100</xdr:rowOff>
    </xdr:from>
    <xdr:ext cx="457200" cy="257175"/>
    <xdr:sp macro="" textlink="">
      <xdr:nvSpPr>
        <xdr:cNvPr id="510" name="テキスト ボックス 509"/>
        <xdr:cNvSpPr txBox="1"/>
      </xdr:nvSpPr>
      <xdr:spPr>
        <a:xfrm>
          <a:off x="12630150" y="67246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0</xdr:rowOff>
    </xdr:from>
    <xdr:to>
      <xdr:col>19</xdr:col>
      <xdr:colOff>600075</xdr:colOff>
      <xdr:row>39</xdr:row>
      <xdr:rowOff>38100</xdr:rowOff>
    </xdr:to>
    <xdr:cxnSp macro="">
      <xdr:nvCxnSpPr>
        <xdr:cNvPr id="511" name="直線コネクタ 510"/>
        <xdr:cNvCxnSpPr/>
      </xdr:nvCxnSpPr>
      <xdr:spPr>
        <a:xfrm flipV="1">
          <a:off x="11268075" y="668655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114300</xdr:rowOff>
    </xdr:from>
    <xdr:to>
      <xdr:col>20</xdr:col>
      <xdr:colOff>9525</xdr:colOff>
      <xdr:row>39</xdr:row>
      <xdr:rowOff>38100</xdr:rowOff>
    </xdr:to>
    <xdr:sp macro="" textlink="">
      <xdr:nvSpPr>
        <xdr:cNvPr id="512" name="フローチャート : 判断 511"/>
        <xdr:cNvSpPr/>
      </xdr:nvSpPr>
      <xdr:spPr>
        <a:xfrm>
          <a:off x="12020550" y="66294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57150</xdr:rowOff>
    </xdr:from>
    <xdr:ext cx="466725" cy="257175"/>
    <xdr:sp macro="" textlink="">
      <xdr:nvSpPr>
        <xdr:cNvPr id="513" name="テキスト ボックス 512"/>
        <xdr:cNvSpPr txBox="1"/>
      </xdr:nvSpPr>
      <xdr:spPr>
        <a:xfrm>
          <a:off x="118395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104775</xdr:rowOff>
    </xdr:from>
    <xdr:to>
      <xdr:col>18</xdr:col>
      <xdr:colOff>495300</xdr:colOff>
      <xdr:row>39</xdr:row>
      <xdr:rowOff>38100</xdr:rowOff>
    </xdr:to>
    <xdr:sp macro="" textlink="">
      <xdr:nvSpPr>
        <xdr:cNvPr id="514" name="フローチャート : 判断 513"/>
        <xdr:cNvSpPr/>
      </xdr:nvSpPr>
      <xdr:spPr>
        <a:xfrm>
          <a:off x="1122045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47625</xdr:rowOff>
    </xdr:from>
    <xdr:ext cx="466725" cy="257175"/>
    <xdr:sp macro="" textlink="">
      <xdr:nvSpPr>
        <xdr:cNvPr id="515" name="テキスト ボックス 514"/>
        <xdr:cNvSpPr txBox="1"/>
      </xdr:nvSpPr>
      <xdr:spPr>
        <a:xfrm>
          <a:off x="1103947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6" name="テキスト ボックス 515"/>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7" name="テキスト ボックス 516"/>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8" name="テキスト ボックス 517"/>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9" name="テキスト ボックス 518"/>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0" name="テキスト ボックス 519"/>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1" name="円/楕円 520"/>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114300</xdr:rowOff>
    </xdr:from>
    <xdr:ext cx="381000" cy="257175"/>
    <xdr:sp macro="" textlink="">
      <xdr:nvSpPr>
        <xdr:cNvPr id="522" name="災害復旧事業費該当値テキスト"/>
        <xdr:cNvSpPr txBox="1"/>
      </xdr:nvSpPr>
      <xdr:spPr>
        <a:xfrm>
          <a:off x="14401800" y="6629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133350</xdr:rowOff>
    </xdr:from>
    <xdr:to>
      <xdr:col>22</xdr:col>
      <xdr:colOff>419100</xdr:colOff>
      <xdr:row>39</xdr:row>
      <xdr:rowOff>66675</xdr:rowOff>
    </xdr:to>
    <xdr:sp macro="" textlink="">
      <xdr:nvSpPr>
        <xdr:cNvPr id="523" name="円/楕円 522"/>
        <xdr:cNvSpPr/>
      </xdr:nvSpPr>
      <xdr:spPr>
        <a:xfrm>
          <a:off x="13544550"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85725</xdr:rowOff>
    </xdr:from>
    <xdr:ext cx="466725" cy="257175"/>
    <xdr:sp macro="" textlink="">
      <xdr:nvSpPr>
        <xdr:cNvPr id="524" name="テキスト ボックス 523"/>
        <xdr:cNvSpPr txBox="1"/>
      </xdr:nvSpPr>
      <xdr:spPr>
        <a:xfrm>
          <a:off x="13363575"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66675</xdr:rowOff>
    </xdr:from>
    <xdr:to>
      <xdr:col>21</xdr:col>
      <xdr:colOff>209550</xdr:colOff>
      <xdr:row>38</xdr:row>
      <xdr:rowOff>0</xdr:rowOff>
    </xdr:to>
    <xdr:sp macro="" textlink="">
      <xdr:nvSpPr>
        <xdr:cNvPr id="525" name="円/楕円 524"/>
        <xdr:cNvSpPr/>
      </xdr:nvSpPr>
      <xdr:spPr>
        <a:xfrm>
          <a:off x="12744450" y="6410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19050</xdr:rowOff>
    </xdr:from>
    <xdr:ext cx="533400" cy="257175"/>
    <xdr:sp macro="" textlink="">
      <xdr:nvSpPr>
        <xdr:cNvPr id="526" name="テキスト ボックス 525"/>
        <xdr:cNvSpPr txBox="1"/>
      </xdr:nvSpPr>
      <xdr:spPr>
        <a:xfrm>
          <a:off x="126111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20,965</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123825</xdr:rowOff>
    </xdr:from>
    <xdr:to>
      <xdr:col>20</xdr:col>
      <xdr:colOff>9525</xdr:colOff>
      <xdr:row>39</xdr:row>
      <xdr:rowOff>57150</xdr:rowOff>
    </xdr:to>
    <xdr:sp macro="" textlink="">
      <xdr:nvSpPr>
        <xdr:cNvPr id="527" name="円/楕円 526"/>
        <xdr:cNvSpPr/>
      </xdr:nvSpPr>
      <xdr:spPr>
        <a:xfrm>
          <a:off x="12020550" y="66389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47625</xdr:rowOff>
    </xdr:from>
    <xdr:ext cx="466725" cy="257175"/>
    <xdr:sp macro="" textlink="">
      <xdr:nvSpPr>
        <xdr:cNvPr id="528" name="テキスト ボックス 527"/>
        <xdr:cNvSpPr txBox="1"/>
      </xdr:nvSpPr>
      <xdr:spPr>
        <a:xfrm>
          <a:off x="11839575" y="6734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152400</xdr:rowOff>
    </xdr:from>
    <xdr:to>
      <xdr:col>18</xdr:col>
      <xdr:colOff>495300</xdr:colOff>
      <xdr:row>39</xdr:row>
      <xdr:rowOff>85725</xdr:rowOff>
    </xdr:to>
    <xdr:sp macro="" textlink="">
      <xdr:nvSpPr>
        <xdr:cNvPr id="529" name="円/楕円 528"/>
        <xdr:cNvSpPr/>
      </xdr:nvSpPr>
      <xdr:spPr>
        <a:xfrm>
          <a:off x="11220450" y="666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76200</xdr:rowOff>
    </xdr:from>
    <xdr:ext cx="381000" cy="257175"/>
    <xdr:sp macro="" textlink="">
      <xdr:nvSpPr>
        <xdr:cNvPr id="530" name="テキスト ボックス 529"/>
        <xdr:cNvSpPr txBox="1"/>
      </xdr:nvSpPr>
      <xdr:spPr>
        <a:xfrm>
          <a:off x="11077575"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1" name="正方形/長方形 530"/>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2" name="正方形/長方形 531"/>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3" name="正方形/長方形 532"/>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4" name="正方形/長方形 533"/>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5" name="正方形/長方形 534"/>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6" name="正方形/長方形 535"/>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7" name="正方形/長方形 536"/>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8" name="正方形/長方形 537"/>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9" name="テキスト ボックス 538"/>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0" name="直線コネクタ 539"/>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1" name="直線コネクタ 540"/>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2" name="テキスト ボックス 541"/>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3" name="直線コネクタ 54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4" name="テキスト ボックス 543"/>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5"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6" name="直線コネクタ 545"/>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7"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8" name="直線コネクタ 547"/>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9"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50" name="直線コネクタ 549"/>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1" name="直線コネクタ 550"/>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2"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3" name="フローチャート : 判断 552"/>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4" name="直線コネクタ 553"/>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5" name="フローチャート : 判断 554"/>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6" name="テキスト ボックス 555"/>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7" name="直線コネクタ 556"/>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8" name="フローチャート : 判断 557"/>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9" name="テキスト ボックス 558"/>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60" name="直線コネクタ 559"/>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1" name="フローチャート : 判断 560"/>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2" name="テキスト ボックス 561"/>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3" name="フローチャート : 判断 562"/>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4" name="テキスト ボックス 563"/>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5" name="テキスト ボックス 56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6" name="テキスト ボックス 56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7" name="テキスト ボックス 56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8" name="テキスト ボックス 56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9" name="テキスト ボックス 56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70" name="円/楕円 569"/>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1"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2" name="円/楕円 571"/>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3" name="テキスト ボックス 572"/>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4" name="円/楕円 573"/>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5" name="テキスト ボックス 574"/>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6" name="円/楕円 575"/>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7" name="テキスト ボックス 576"/>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8" name="円/楕円 577"/>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9" name="テキスト ボックス 578"/>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80" name="正方形/長方形 57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1" name="正方形/長方形 58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2" name="正方形/長方形 58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3" name="正方形/長方形 58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4" name="正方形/長方形 58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5" name="正方形/長方形 58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6" name="正方形/長方形 58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7" name="正方形/長方形 58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8" name="テキスト ボックス 58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9" name="直線コネクタ 58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590" name="直線コネクタ 589"/>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91" name="テキスト ボックス 590"/>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592" name="直線コネクタ 591"/>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93" name="テキスト ボックス 592"/>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594" name="直線コネクタ 593"/>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95" name="テキスト ボックス 594"/>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596" name="直線コネクタ 595"/>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7" name="テキスト ボックス 596"/>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598" name="直線コネクタ 597"/>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9" name="テキスト ボックス 598"/>
        <xdr:cNvSpPr txBox="1"/>
      </xdr:nvSpPr>
      <xdr:spPr>
        <a:xfrm>
          <a:off x="104584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00" name="直線コネクタ 599"/>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01" name="テキスト ボックス 600"/>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02" name="直線コネクタ 60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3" name="テキスト ボックス 60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161925</xdr:rowOff>
    </xdr:from>
    <xdr:to>
      <xdr:col>23</xdr:col>
      <xdr:colOff>514350</xdr:colOff>
      <xdr:row>78</xdr:row>
      <xdr:rowOff>95250</xdr:rowOff>
    </xdr:to>
    <xdr:cxnSp macro="">
      <xdr:nvCxnSpPr>
        <xdr:cNvPr id="605" name="直線コネクタ 604"/>
        <xdr:cNvCxnSpPr/>
      </xdr:nvCxnSpPr>
      <xdr:spPr>
        <a:xfrm flipV="1">
          <a:off x="14344650" y="11991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95250</xdr:rowOff>
    </xdr:from>
    <xdr:ext cx="533400" cy="257175"/>
    <xdr:sp macro="" textlink="">
      <xdr:nvSpPr>
        <xdr:cNvPr id="606" name="公債費最小値テキスト"/>
        <xdr:cNvSpPr txBox="1"/>
      </xdr:nvSpPr>
      <xdr:spPr>
        <a:xfrm>
          <a:off x="14401800"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600075</xdr:colOff>
      <xdr:row>78</xdr:row>
      <xdr:rowOff>95250</xdr:rowOff>
    </xdr:to>
    <xdr:cxnSp macro="">
      <xdr:nvCxnSpPr>
        <xdr:cNvPr id="607" name="直線コネクタ 606"/>
        <xdr:cNvCxnSpPr/>
      </xdr:nvCxnSpPr>
      <xdr:spPr>
        <a:xfrm>
          <a:off x="1425892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114300</xdr:rowOff>
    </xdr:from>
    <xdr:ext cx="600075" cy="257175"/>
    <xdr:sp macro="" textlink="">
      <xdr:nvSpPr>
        <xdr:cNvPr id="608" name="公債費最大値テキスト"/>
        <xdr:cNvSpPr txBox="1"/>
      </xdr:nvSpPr>
      <xdr:spPr>
        <a:xfrm>
          <a:off x="14401800" y="11772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161925</xdr:rowOff>
    </xdr:from>
    <xdr:to>
      <xdr:col>23</xdr:col>
      <xdr:colOff>600075</xdr:colOff>
      <xdr:row>69</xdr:row>
      <xdr:rowOff>161925</xdr:rowOff>
    </xdr:to>
    <xdr:cxnSp macro="">
      <xdr:nvCxnSpPr>
        <xdr:cNvPr id="609" name="直線コネクタ 608"/>
        <xdr:cNvCxnSpPr/>
      </xdr:nvCxnSpPr>
      <xdr:spPr>
        <a:xfrm>
          <a:off x="14258925" y="11991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72</xdr:row>
      <xdr:rowOff>161925</xdr:rowOff>
    </xdr:from>
    <xdr:to>
      <xdr:col>23</xdr:col>
      <xdr:colOff>514350</xdr:colOff>
      <xdr:row>73</xdr:row>
      <xdr:rowOff>47625</xdr:rowOff>
    </xdr:to>
    <xdr:cxnSp macro="">
      <xdr:nvCxnSpPr>
        <xdr:cNvPr id="610" name="直線コネクタ 609"/>
        <xdr:cNvCxnSpPr/>
      </xdr:nvCxnSpPr>
      <xdr:spPr>
        <a:xfrm>
          <a:off x="13592175" y="125063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47625</xdr:rowOff>
    </xdr:from>
    <xdr:ext cx="533400" cy="257175"/>
    <xdr:sp macro="" textlink="">
      <xdr:nvSpPr>
        <xdr:cNvPr id="611" name="公債費平均値テキスト"/>
        <xdr:cNvSpPr txBox="1"/>
      </xdr:nvSpPr>
      <xdr:spPr>
        <a:xfrm>
          <a:off x="144018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171450</xdr:rowOff>
    </xdr:to>
    <xdr:sp macro="" textlink="">
      <xdr:nvSpPr>
        <xdr:cNvPr id="612" name="フローチャート : 判断 611"/>
        <xdr:cNvSpPr/>
      </xdr:nvSpPr>
      <xdr:spPr>
        <a:xfrm>
          <a:off x="14297025"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161925</xdr:rowOff>
    </xdr:from>
    <xdr:to>
      <xdr:col>22</xdr:col>
      <xdr:colOff>361950</xdr:colOff>
      <xdr:row>72</xdr:row>
      <xdr:rowOff>161925</xdr:rowOff>
    </xdr:to>
    <xdr:cxnSp macro="">
      <xdr:nvCxnSpPr>
        <xdr:cNvPr id="613" name="直線コネクタ 612"/>
        <xdr:cNvCxnSpPr/>
      </xdr:nvCxnSpPr>
      <xdr:spPr>
        <a:xfrm flipV="1">
          <a:off x="12792075" y="125063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66675</xdr:rowOff>
    </xdr:from>
    <xdr:to>
      <xdr:col>22</xdr:col>
      <xdr:colOff>419100</xdr:colOff>
      <xdr:row>75</xdr:row>
      <xdr:rowOff>161925</xdr:rowOff>
    </xdr:to>
    <xdr:sp macro="" textlink="">
      <xdr:nvSpPr>
        <xdr:cNvPr id="614" name="フローチャート : 判断 613"/>
        <xdr:cNvSpPr/>
      </xdr:nvSpPr>
      <xdr:spPr>
        <a:xfrm>
          <a:off x="1354455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152400</xdr:rowOff>
    </xdr:from>
    <xdr:ext cx="533400" cy="257175"/>
    <xdr:sp macro="" textlink="">
      <xdr:nvSpPr>
        <xdr:cNvPr id="615" name="テキスト ボックス 614"/>
        <xdr:cNvSpPr txBox="1"/>
      </xdr:nvSpPr>
      <xdr:spPr>
        <a:xfrm>
          <a:off x="1332547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600075</xdr:colOff>
      <xdr:row>71</xdr:row>
      <xdr:rowOff>47625</xdr:rowOff>
    </xdr:from>
    <xdr:to>
      <xdr:col>21</xdr:col>
      <xdr:colOff>161925</xdr:colOff>
      <xdr:row>72</xdr:row>
      <xdr:rowOff>161925</xdr:rowOff>
    </xdr:to>
    <xdr:cxnSp macro="">
      <xdr:nvCxnSpPr>
        <xdr:cNvPr id="616" name="直線コネクタ 615"/>
        <xdr:cNvCxnSpPr/>
      </xdr:nvCxnSpPr>
      <xdr:spPr>
        <a:xfrm>
          <a:off x="12030075" y="12220575"/>
          <a:ext cx="76200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171450</xdr:rowOff>
    </xdr:from>
    <xdr:to>
      <xdr:col>21</xdr:col>
      <xdr:colOff>209550</xdr:colOff>
      <xdr:row>75</xdr:row>
      <xdr:rowOff>104775</xdr:rowOff>
    </xdr:to>
    <xdr:sp macro="" textlink="">
      <xdr:nvSpPr>
        <xdr:cNvPr id="617" name="フローチャート : 判断 616"/>
        <xdr:cNvSpPr/>
      </xdr:nvSpPr>
      <xdr:spPr>
        <a:xfrm>
          <a:off x="12744450"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95250</xdr:rowOff>
    </xdr:from>
    <xdr:ext cx="533400" cy="257175"/>
    <xdr:sp macro="" textlink="">
      <xdr:nvSpPr>
        <xdr:cNvPr id="618" name="テキスト ボックス 617"/>
        <xdr:cNvSpPr txBox="1"/>
      </xdr:nvSpPr>
      <xdr:spPr>
        <a:xfrm>
          <a:off x="126111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438150</xdr:colOff>
      <xdr:row>71</xdr:row>
      <xdr:rowOff>47625</xdr:rowOff>
    </xdr:from>
    <xdr:to>
      <xdr:col>19</xdr:col>
      <xdr:colOff>600075</xdr:colOff>
      <xdr:row>73</xdr:row>
      <xdr:rowOff>38100</xdr:rowOff>
    </xdr:to>
    <xdr:cxnSp macro="">
      <xdr:nvCxnSpPr>
        <xdr:cNvPr id="619" name="直線コネクタ 618"/>
        <xdr:cNvCxnSpPr/>
      </xdr:nvCxnSpPr>
      <xdr:spPr>
        <a:xfrm flipV="1">
          <a:off x="11268075" y="12220575"/>
          <a:ext cx="762000"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0</xdr:rowOff>
    </xdr:from>
    <xdr:to>
      <xdr:col>20</xdr:col>
      <xdr:colOff>9525</xdr:colOff>
      <xdr:row>75</xdr:row>
      <xdr:rowOff>104775</xdr:rowOff>
    </xdr:to>
    <xdr:sp macro="" textlink="">
      <xdr:nvSpPr>
        <xdr:cNvPr id="620" name="フローチャート : 判断 619"/>
        <xdr:cNvSpPr/>
      </xdr:nvSpPr>
      <xdr:spPr>
        <a:xfrm>
          <a:off x="12020550" y="12858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95250</xdr:rowOff>
    </xdr:from>
    <xdr:ext cx="533400" cy="257175"/>
    <xdr:sp macro="" textlink="">
      <xdr:nvSpPr>
        <xdr:cNvPr id="621" name="テキスト ボックス 620"/>
        <xdr:cNvSpPr txBox="1"/>
      </xdr:nvSpPr>
      <xdr:spPr>
        <a:xfrm>
          <a:off x="118110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171450</xdr:rowOff>
    </xdr:from>
    <xdr:to>
      <xdr:col>18</xdr:col>
      <xdr:colOff>495300</xdr:colOff>
      <xdr:row>75</xdr:row>
      <xdr:rowOff>104775</xdr:rowOff>
    </xdr:to>
    <xdr:sp macro="" textlink="">
      <xdr:nvSpPr>
        <xdr:cNvPr id="622" name="フローチャート : 判断 621"/>
        <xdr:cNvSpPr/>
      </xdr:nvSpPr>
      <xdr:spPr>
        <a:xfrm>
          <a:off x="1122045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95250</xdr:rowOff>
    </xdr:from>
    <xdr:ext cx="533400" cy="257175"/>
    <xdr:sp macro="" textlink="">
      <xdr:nvSpPr>
        <xdr:cNvPr id="623" name="テキスト ボックス 622"/>
        <xdr:cNvSpPr txBox="1"/>
      </xdr:nvSpPr>
      <xdr:spPr>
        <a:xfrm>
          <a:off x="1100137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4" name="テキスト ボックス 62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5" name="テキスト ボックス 62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6" name="テキスト ボックス 62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7" name="テキスト ボックス 62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8" name="テキスト ボックス 62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171450</xdr:rowOff>
    </xdr:from>
    <xdr:to>
      <xdr:col>23</xdr:col>
      <xdr:colOff>571500</xdr:colOff>
      <xdr:row>73</xdr:row>
      <xdr:rowOff>95250</xdr:rowOff>
    </xdr:to>
    <xdr:sp macro="" textlink="">
      <xdr:nvSpPr>
        <xdr:cNvPr id="629" name="円/楕円 628"/>
        <xdr:cNvSpPr/>
      </xdr:nvSpPr>
      <xdr:spPr>
        <a:xfrm>
          <a:off x="14297025" y="12515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72</xdr:row>
      <xdr:rowOff>19050</xdr:rowOff>
    </xdr:from>
    <xdr:ext cx="533400" cy="257175"/>
    <xdr:sp macro="" textlink="">
      <xdr:nvSpPr>
        <xdr:cNvPr id="630" name="公債費該当値テキスト"/>
        <xdr:cNvSpPr txBox="1"/>
      </xdr:nvSpPr>
      <xdr:spPr>
        <a:xfrm>
          <a:off x="14401800" y="1236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66,206</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104775</xdr:rowOff>
    </xdr:from>
    <xdr:to>
      <xdr:col>22</xdr:col>
      <xdr:colOff>419100</xdr:colOff>
      <xdr:row>73</xdr:row>
      <xdr:rowOff>38100</xdr:rowOff>
    </xdr:to>
    <xdr:sp macro="" textlink="">
      <xdr:nvSpPr>
        <xdr:cNvPr id="631" name="円/楕円 630"/>
        <xdr:cNvSpPr/>
      </xdr:nvSpPr>
      <xdr:spPr>
        <a:xfrm>
          <a:off x="13544550" y="12449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71</xdr:row>
      <xdr:rowOff>57150</xdr:rowOff>
    </xdr:from>
    <xdr:ext cx="533400" cy="257175"/>
    <xdr:sp macro="" textlink="">
      <xdr:nvSpPr>
        <xdr:cNvPr id="632" name="テキスト ボックス 631"/>
        <xdr:cNvSpPr txBox="1"/>
      </xdr:nvSpPr>
      <xdr:spPr>
        <a:xfrm>
          <a:off x="13325475" y="1223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69,836</a:t>
          </a:r>
          <a:endParaRPr kumimoji="1" lang="ja-JP" altLang="en-US" sz="1000" b="1">
            <a:solidFill>
              <a:srgbClr val="FF0000"/>
            </a:solidFill>
            <a:latin typeface="ＭＳ Ｐゴシック"/>
          </a:endParaRPr>
        </a:p>
      </xdr:txBody>
    </xdr:sp>
    <xdr:clientData/>
  </xdr:oneCellAnchor>
  <xdr:twoCellAnchor>
    <xdr:from>
      <xdr:col>21</xdr:col>
      <xdr:colOff>114300</xdr:colOff>
      <xdr:row>72</xdr:row>
      <xdr:rowOff>114300</xdr:rowOff>
    </xdr:from>
    <xdr:to>
      <xdr:col>21</xdr:col>
      <xdr:colOff>209550</xdr:colOff>
      <xdr:row>73</xdr:row>
      <xdr:rowOff>38100</xdr:rowOff>
    </xdr:to>
    <xdr:sp macro="" textlink="">
      <xdr:nvSpPr>
        <xdr:cNvPr id="633" name="円/楕円 632"/>
        <xdr:cNvSpPr/>
      </xdr:nvSpPr>
      <xdr:spPr>
        <a:xfrm>
          <a:off x="12744450" y="12458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71</xdr:row>
      <xdr:rowOff>57150</xdr:rowOff>
    </xdr:from>
    <xdr:ext cx="533400" cy="257175"/>
    <xdr:sp macro="" textlink="">
      <xdr:nvSpPr>
        <xdr:cNvPr id="634" name="テキスト ボックス 633"/>
        <xdr:cNvSpPr txBox="1"/>
      </xdr:nvSpPr>
      <xdr:spPr>
        <a:xfrm>
          <a:off x="12611100" y="1223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69,662</a:t>
          </a:r>
          <a:endParaRPr kumimoji="1" lang="ja-JP" altLang="en-US" sz="1000" b="1">
            <a:solidFill>
              <a:srgbClr val="FF0000"/>
            </a:solidFill>
            <a:latin typeface="ＭＳ Ｐゴシック"/>
          </a:endParaRPr>
        </a:p>
      </xdr:txBody>
    </xdr:sp>
    <xdr:clientData/>
  </xdr:oneCellAnchor>
  <xdr:twoCellAnchor>
    <xdr:from>
      <xdr:col>19</xdr:col>
      <xdr:colOff>590550</xdr:colOff>
      <xdr:row>71</xdr:row>
      <xdr:rowOff>0</xdr:rowOff>
    </xdr:from>
    <xdr:to>
      <xdr:col>20</xdr:col>
      <xdr:colOff>9525</xdr:colOff>
      <xdr:row>71</xdr:row>
      <xdr:rowOff>104775</xdr:rowOff>
    </xdr:to>
    <xdr:sp macro="" textlink="">
      <xdr:nvSpPr>
        <xdr:cNvPr id="635" name="円/楕円 634"/>
        <xdr:cNvSpPr/>
      </xdr:nvSpPr>
      <xdr:spPr>
        <a:xfrm>
          <a:off x="12020550" y="121729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69</xdr:row>
      <xdr:rowOff>114300</xdr:rowOff>
    </xdr:from>
    <xdr:ext cx="533400" cy="257175"/>
    <xdr:sp macro="" textlink="">
      <xdr:nvSpPr>
        <xdr:cNvPr id="636" name="テキスト ボックス 635"/>
        <xdr:cNvSpPr txBox="1"/>
      </xdr:nvSpPr>
      <xdr:spPr>
        <a:xfrm>
          <a:off x="11811000" y="1194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152400</xdr:rowOff>
    </xdr:from>
    <xdr:to>
      <xdr:col>18</xdr:col>
      <xdr:colOff>495300</xdr:colOff>
      <xdr:row>73</xdr:row>
      <xdr:rowOff>85725</xdr:rowOff>
    </xdr:to>
    <xdr:sp macro="" textlink="">
      <xdr:nvSpPr>
        <xdr:cNvPr id="637" name="円/楕円 636"/>
        <xdr:cNvSpPr/>
      </xdr:nvSpPr>
      <xdr:spPr>
        <a:xfrm>
          <a:off x="11220450" y="12496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104775</xdr:rowOff>
    </xdr:from>
    <xdr:ext cx="533400" cy="257175"/>
    <xdr:sp macro="" textlink="">
      <xdr:nvSpPr>
        <xdr:cNvPr id="638" name="テキスト ボックス 637"/>
        <xdr:cNvSpPr txBox="1"/>
      </xdr:nvSpPr>
      <xdr:spPr>
        <a:xfrm>
          <a:off x="11001375" y="1227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9" name="正方形/長方形 63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40" name="正方形/長方形 63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41" name="正方形/長方形 64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42" name="正方形/長方形 64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3" name="正方形/長方形 64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4" name="正方形/長方形 64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5" name="正方形/長方形 64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6" name="正方形/長方形 64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7" name="テキスト ボックス 64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8" name="直線コネクタ 64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49" name="直線コネクタ 648"/>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50" name="テキスト ボックス 649"/>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51" name="直線コネクタ 650"/>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96</xdr:row>
      <xdr:rowOff>38100</xdr:rowOff>
    </xdr:from>
    <xdr:ext cx="600075" cy="257175"/>
    <xdr:sp macro="" textlink="">
      <xdr:nvSpPr>
        <xdr:cNvPr id="652" name="テキスト ボックス 651"/>
        <xdr:cNvSpPr txBox="1"/>
      </xdr:nvSpPr>
      <xdr:spPr>
        <a:xfrm>
          <a:off x="103917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53" name="直線コネクタ 652"/>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54" name="テキスト ボックス 653"/>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55" name="直線コネクタ 654"/>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56" name="テキスト ボックス 655"/>
        <xdr:cNvSpPr txBox="1"/>
      </xdr:nvSpPr>
      <xdr:spPr>
        <a:xfrm>
          <a:off x="103917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57" name="直線コネクタ 656"/>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58" name="テキスト ボックス 657"/>
        <xdr:cNvSpPr txBox="1"/>
      </xdr:nvSpPr>
      <xdr:spPr>
        <a:xfrm>
          <a:off x="103917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9" name="直線コネクタ 658"/>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0" name="テキスト ボックス 659"/>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1"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66675</xdr:rowOff>
    </xdr:from>
    <xdr:to>
      <xdr:col>23</xdr:col>
      <xdr:colOff>514350</xdr:colOff>
      <xdr:row>99</xdr:row>
      <xdr:rowOff>47625</xdr:rowOff>
    </xdr:to>
    <xdr:cxnSp macro="">
      <xdr:nvCxnSpPr>
        <xdr:cNvPr id="662" name="直線コネクタ 661"/>
        <xdr:cNvCxnSpPr/>
      </xdr:nvCxnSpPr>
      <xdr:spPr>
        <a:xfrm flipV="1">
          <a:off x="14344650" y="1549717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63" name="積立金最小値テキスト"/>
        <xdr:cNvSpPr txBox="1"/>
      </xdr:nvSpPr>
      <xdr:spPr>
        <a:xfrm>
          <a:off x="14401800"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600075</xdr:colOff>
      <xdr:row>99</xdr:row>
      <xdr:rowOff>47625</xdr:rowOff>
    </xdr:to>
    <xdr:cxnSp macro="">
      <xdr:nvCxnSpPr>
        <xdr:cNvPr id="664" name="直線コネクタ 663"/>
        <xdr:cNvCxnSpPr/>
      </xdr:nvCxnSpPr>
      <xdr:spPr>
        <a:xfrm>
          <a:off x="1425892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xdr:rowOff>
    </xdr:from>
    <xdr:ext cx="600075" cy="257175"/>
    <xdr:sp macro="" textlink="">
      <xdr:nvSpPr>
        <xdr:cNvPr id="665" name="積立金最大値テキスト"/>
        <xdr:cNvSpPr txBox="1"/>
      </xdr:nvSpPr>
      <xdr:spPr>
        <a:xfrm>
          <a:off x="14401800" y="15268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66675</xdr:rowOff>
    </xdr:from>
    <xdr:to>
      <xdr:col>23</xdr:col>
      <xdr:colOff>600075</xdr:colOff>
      <xdr:row>90</xdr:row>
      <xdr:rowOff>66675</xdr:rowOff>
    </xdr:to>
    <xdr:cxnSp macro="">
      <xdr:nvCxnSpPr>
        <xdr:cNvPr id="666" name="直線コネクタ 665"/>
        <xdr:cNvCxnSpPr/>
      </xdr:nvCxnSpPr>
      <xdr:spPr>
        <a:xfrm>
          <a:off x="1425892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38100</xdr:rowOff>
    </xdr:from>
    <xdr:to>
      <xdr:col>23</xdr:col>
      <xdr:colOff>514350</xdr:colOff>
      <xdr:row>98</xdr:row>
      <xdr:rowOff>104775</xdr:rowOff>
    </xdr:to>
    <xdr:cxnSp macro="">
      <xdr:nvCxnSpPr>
        <xdr:cNvPr id="667" name="直線コネクタ 666"/>
        <xdr:cNvCxnSpPr/>
      </xdr:nvCxnSpPr>
      <xdr:spPr>
        <a:xfrm flipV="1">
          <a:off x="13592175" y="1684020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68" name="積立金平均値テキスト"/>
        <xdr:cNvSpPr txBox="1"/>
      </xdr:nvSpPr>
      <xdr:spPr>
        <a:xfrm>
          <a:off x="1440180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104775</xdr:rowOff>
    </xdr:from>
    <xdr:to>
      <xdr:col>23</xdr:col>
      <xdr:colOff>571500</xdr:colOff>
      <xdr:row>99</xdr:row>
      <xdr:rowOff>38100</xdr:rowOff>
    </xdr:to>
    <xdr:sp macro="" textlink="">
      <xdr:nvSpPr>
        <xdr:cNvPr id="669" name="フローチャート : 判断 668"/>
        <xdr:cNvSpPr/>
      </xdr:nvSpPr>
      <xdr:spPr>
        <a:xfrm>
          <a:off x="142970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104775</xdr:rowOff>
    </xdr:from>
    <xdr:to>
      <xdr:col>22</xdr:col>
      <xdr:colOff>361950</xdr:colOff>
      <xdr:row>98</xdr:row>
      <xdr:rowOff>104775</xdr:rowOff>
    </xdr:to>
    <xdr:cxnSp macro="">
      <xdr:nvCxnSpPr>
        <xdr:cNvPr id="670" name="直線コネクタ 669"/>
        <xdr:cNvCxnSpPr/>
      </xdr:nvCxnSpPr>
      <xdr:spPr>
        <a:xfrm flipV="1">
          <a:off x="12792075" y="169068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114300</xdr:rowOff>
    </xdr:from>
    <xdr:to>
      <xdr:col>22</xdr:col>
      <xdr:colOff>419100</xdr:colOff>
      <xdr:row>99</xdr:row>
      <xdr:rowOff>47625</xdr:rowOff>
    </xdr:to>
    <xdr:sp macro="" textlink="">
      <xdr:nvSpPr>
        <xdr:cNvPr id="671" name="フローチャート : 判断 670"/>
        <xdr:cNvSpPr/>
      </xdr:nvSpPr>
      <xdr:spPr>
        <a:xfrm>
          <a:off x="13544550" y="1691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99</xdr:row>
      <xdr:rowOff>38100</xdr:rowOff>
    </xdr:from>
    <xdr:ext cx="533400" cy="257175"/>
    <xdr:sp macro="" textlink="">
      <xdr:nvSpPr>
        <xdr:cNvPr id="672" name="テキスト ボックス 671"/>
        <xdr:cNvSpPr txBox="1"/>
      </xdr:nvSpPr>
      <xdr:spPr>
        <a:xfrm>
          <a:off x="13325475"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57150</xdr:rowOff>
    </xdr:from>
    <xdr:to>
      <xdr:col>21</xdr:col>
      <xdr:colOff>161925</xdr:colOff>
      <xdr:row>98</xdr:row>
      <xdr:rowOff>104775</xdr:rowOff>
    </xdr:to>
    <xdr:cxnSp macro="">
      <xdr:nvCxnSpPr>
        <xdr:cNvPr id="673" name="直線コネクタ 672"/>
        <xdr:cNvCxnSpPr/>
      </xdr:nvCxnSpPr>
      <xdr:spPr>
        <a:xfrm>
          <a:off x="12030075" y="1685925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95250</xdr:rowOff>
    </xdr:from>
    <xdr:to>
      <xdr:col>21</xdr:col>
      <xdr:colOff>209550</xdr:colOff>
      <xdr:row>99</xdr:row>
      <xdr:rowOff>28575</xdr:rowOff>
    </xdr:to>
    <xdr:sp macro="" textlink="">
      <xdr:nvSpPr>
        <xdr:cNvPr id="674" name="フローチャート : 判断 673"/>
        <xdr:cNvSpPr/>
      </xdr:nvSpPr>
      <xdr:spPr>
        <a:xfrm>
          <a:off x="12744450" y="1689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99</xdr:row>
      <xdr:rowOff>19050</xdr:rowOff>
    </xdr:from>
    <xdr:ext cx="533400" cy="257175"/>
    <xdr:sp macro="" textlink="">
      <xdr:nvSpPr>
        <xdr:cNvPr id="675" name="テキスト ボックス 674"/>
        <xdr:cNvSpPr txBox="1"/>
      </xdr:nvSpPr>
      <xdr:spPr>
        <a:xfrm>
          <a:off x="126111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57150</xdr:rowOff>
    </xdr:from>
    <xdr:to>
      <xdr:col>19</xdr:col>
      <xdr:colOff>600075</xdr:colOff>
      <xdr:row>98</xdr:row>
      <xdr:rowOff>123825</xdr:rowOff>
    </xdr:to>
    <xdr:cxnSp macro="">
      <xdr:nvCxnSpPr>
        <xdr:cNvPr id="676" name="直線コネクタ 675"/>
        <xdr:cNvCxnSpPr/>
      </xdr:nvCxnSpPr>
      <xdr:spPr>
        <a:xfrm flipV="1">
          <a:off x="11268075" y="16859250"/>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85725</xdr:rowOff>
    </xdr:from>
    <xdr:to>
      <xdr:col>20</xdr:col>
      <xdr:colOff>9525</xdr:colOff>
      <xdr:row>99</xdr:row>
      <xdr:rowOff>19050</xdr:rowOff>
    </xdr:to>
    <xdr:sp macro="" textlink="">
      <xdr:nvSpPr>
        <xdr:cNvPr id="677" name="フローチャート : 判断 676"/>
        <xdr:cNvSpPr/>
      </xdr:nvSpPr>
      <xdr:spPr>
        <a:xfrm>
          <a:off x="12020550" y="168878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99</xdr:row>
      <xdr:rowOff>9525</xdr:rowOff>
    </xdr:from>
    <xdr:ext cx="533400" cy="257175"/>
    <xdr:sp macro="" textlink="">
      <xdr:nvSpPr>
        <xdr:cNvPr id="678" name="テキスト ボックス 677"/>
        <xdr:cNvSpPr txBox="1"/>
      </xdr:nvSpPr>
      <xdr:spPr>
        <a:xfrm>
          <a:off x="1181100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66675</xdr:rowOff>
    </xdr:from>
    <xdr:to>
      <xdr:col>18</xdr:col>
      <xdr:colOff>495300</xdr:colOff>
      <xdr:row>98</xdr:row>
      <xdr:rowOff>161925</xdr:rowOff>
    </xdr:to>
    <xdr:sp macro="" textlink="">
      <xdr:nvSpPr>
        <xdr:cNvPr id="679" name="フローチャート : 判断 678"/>
        <xdr:cNvSpPr/>
      </xdr:nvSpPr>
      <xdr:spPr>
        <a:xfrm>
          <a:off x="11220450" y="1686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9525</xdr:rowOff>
    </xdr:from>
    <xdr:ext cx="533400" cy="257175"/>
    <xdr:sp macro="" textlink="">
      <xdr:nvSpPr>
        <xdr:cNvPr id="680" name="テキスト ボックス 679"/>
        <xdr:cNvSpPr txBox="1"/>
      </xdr:nvSpPr>
      <xdr:spPr>
        <a:xfrm>
          <a:off x="1100137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1" name="テキスト ボックス 680"/>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2" name="テキスト ボックス 681"/>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83" name="テキスト ボックス 682"/>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84" name="テキスト ボックス 683"/>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5" name="テキスト ボックス 684"/>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152400</xdr:rowOff>
    </xdr:from>
    <xdr:to>
      <xdr:col>23</xdr:col>
      <xdr:colOff>571500</xdr:colOff>
      <xdr:row>98</xdr:row>
      <xdr:rowOff>85725</xdr:rowOff>
    </xdr:to>
    <xdr:sp macro="" textlink="">
      <xdr:nvSpPr>
        <xdr:cNvPr id="686" name="円/楕円 685"/>
        <xdr:cNvSpPr/>
      </xdr:nvSpPr>
      <xdr:spPr>
        <a:xfrm>
          <a:off x="14297025"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9525</xdr:rowOff>
    </xdr:from>
    <xdr:ext cx="533400" cy="257175"/>
    <xdr:sp macro="" textlink="">
      <xdr:nvSpPr>
        <xdr:cNvPr id="687" name="積立金該当値テキスト"/>
        <xdr:cNvSpPr txBox="1"/>
      </xdr:nvSpPr>
      <xdr:spPr>
        <a:xfrm>
          <a:off x="1440180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47625</xdr:rowOff>
    </xdr:from>
    <xdr:to>
      <xdr:col>22</xdr:col>
      <xdr:colOff>419100</xdr:colOff>
      <xdr:row>98</xdr:row>
      <xdr:rowOff>152400</xdr:rowOff>
    </xdr:to>
    <xdr:sp macro="" textlink="">
      <xdr:nvSpPr>
        <xdr:cNvPr id="688" name="円/楕円 687"/>
        <xdr:cNvSpPr/>
      </xdr:nvSpPr>
      <xdr:spPr>
        <a:xfrm>
          <a:off x="13544550"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171450</xdr:rowOff>
    </xdr:from>
    <xdr:ext cx="533400" cy="257175"/>
    <xdr:sp macro="" textlink="">
      <xdr:nvSpPr>
        <xdr:cNvPr id="689" name="テキスト ボックス 688"/>
        <xdr:cNvSpPr txBox="1"/>
      </xdr:nvSpPr>
      <xdr:spPr>
        <a:xfrm>
          <a:off x="1332547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30,265</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57150</xdr:rowOff>
    </xdr:from>
    <xdr:to>
      <xdr:col>21</xdr:col>
      <xdr:colOff>209550</xdr:colOff>
      <xdr:row>98</xdr:row>
      <xdr:rowOff>161925</xdr:rowOff>
    </xdr:to>
    <xdr:sp macro="" textlink="">
      <xdr:nvSpPr>
        <xdr:cNvPr id="690" name="円/楕円 689"/>
        <xdr:cNvSpPr/>
      </xdr:nvSpPr>
      <xdr:spPr>
        <a:xfrm>
          <a:off x="12744450" y="1685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0</xdr:rowOff>
    </xdr:from>
    <xdr:ext cx="533400" cy="257175"/>
    <xdr:sp macro="" textlink="">
      <xdr:nvSpPr>
        <xdr:cNvPr id="691" name="テキスト ボックス 690"/>
        <xdr:cNvSpPr txBox="1"/>
      </xdr:nvSpPr>
      <xdr:spPr>
        <a:xfrm>
          <a:off x="126111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28,706</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9525</xdr:rowOff>
    </xdr:from>
    <xdr:to>
      <xdr:col>20</xdr:col>
      <xdr:colOff>9525</xdr:colOff>
      <xdr:row>98</xdr:row>
      <xdr:rowOff>114300</xdr:rowOff>
    </xdr:to>
    <xdr:sp macro="" textlink="">
      <xdr:nvSpPr>
        <xdr:cNvPr id="692" name="円/楕円 691"/>
        <xdr:cNvSpPr/>
      </xdr:nvSpPr>
      <xdr:spPr>
        <a:xfrm>
          <a:off x="12020550" y="168116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123825</xdr:rowOff>
    </xdr:from>
    <xdr:ext cx="533400" cy="257175"/>
    <xdr:sp macro="" textlink="">
      <xdr:nvSpPr>
        <xdr:cNvPr id="693" name="テキスト ボックス 692"/>
        <xdr:cNvSpPr txBox="1"/>
      </xdr:nvSpPr>
      <xdr:spPr>
        <a:xfrm>
          <a:off x="1181100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76200</xdr:rowOff>
    </xdr:from>
    <xdr:to>
      <xdr:col>18</xdr:col>
      <xdr:colOff>495300</xdr:colOff>
      <xdr:row>99</xdr:row>
      <xdr:rowOff>0</xdr:rowOff>
    </xdr:to>
    <xdr:sp macro="" textlink="">
      <xdr:nvSpPr>
        <xdr:cNvPr id="694" name="円/楕円 693"/>
        <xdr:cNvSpPr/>
      </xdr:nvSpPr>
      <xdr:spPr>
        <a:xfrm>
          <a:off x="11220450" y="16878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171450</xdr:rowOff>
    </xdr:from>
    <xdr:ext cx="533400" cy="257175"/>
    <xdr:sp macro="" textlink="">
      <xdr:nvSpPr>
        <xdr:cNvPr id="695" name="テキスト ボックス 694"/>
        <xdr:cNvSpPr txBox="1"/>
      </xdr:nvSpPr>
      <xdr:spPr>
        <a:xfrm>
          <a:off x="11001375"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6" name="正方形/長方形 695"/>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7" name="正方形/長方形 696"/>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8" name="正方形/長方形 697"/>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9" name="正方形/長方形 698"/>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0" name="正方形/長方形 699"/>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1" name="正方形/長方形 700"/>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02" name="正方形/長方形 701"/>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03" name="正方形/長方形 702"/>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04" name="テキスト ボックス 703"/>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5" name="直線コネクタ 704"/>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06" name="直線コネクタ 705"/>
        <xdr:cNvCxnSpPr/>
      </xdr:nvCxnSpPr>
      <xdr:spPr>
        <a:xfrm>
          <a:off x="1605915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7" name="テキスト ボックス 706"/>
        <xdr:cNvSpPr txBox="1"/>
      </xdr:nvSpPr>
      <xdr:spPr>
        <a:xfrm>
          <a:off x="158115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8" name="直線コネクタ 707"/>
        <xdr:cNvCxnSpPr/>
      </xdr:nvCxnSpPr>
      <xdr:spPr>
        <a:xfrm>
          <a:off x="1605915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142875</xdr:rowOff>
    </xdr:from>
    <xdr:ext cx="533400" cy="257175"/>
    <xdr:sp macro="" textlink="">
      <xdr:nvSpPr>
        <xdr:cNvPr id="709" name="テキスト ボックス 708"/>
        <xdr:cNvSpPr txBox="1"/>
      </xdr:nvSpPr>
      <xdr:spPr>
        <a:xfrm>
          <a:off x="156114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0" name="直線コネクタ 709"/>
        <xdr:cNvCxnSpPr/>
      </xdr:nvCxnSpPr>
      <xdr:spPr>
        <a:xfrm>
          <a:off x="1605915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34</xdr:row>
      <xdr:rowOff>161925</xdr:rowOff>
    </xdr:from>
    <xdr:ext cx="533400" cy="257175"/>
    <xdr:sp macro="" textlink="">
      <xdr:nvSpPr>
        <xdr:cNvPr id="711" name="テキスト ボックス 710"/>
        <xdr:cNvSpPr txBox="1"/>
      </xdr:nvSpPr>
      <xdr:spPr>
        <a:xfrm>
          <a:off x="15611475"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12" name="直線コネクタ 711"/>
        <xdr:cNvCxnSpPr/>
      </xdr:nvCxnSpPr>
      <xdr:spPr>
        <a:xfrm>
          <a:off x="1605915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9525</xdr:rowOff>
    </xdr:from>
    <xdr:ext cx="533400" cy="257175"/>
    <xdr:sp macro="" textlink="">
      <xdr:nvSpPr>
        <xdr:cNvPr id="713" name="テキスト ボックス 712"/>
        <xdr:cNvSpPr txBox="1"/>
      </xdr:nvSpPr>
      <xdr:spPr>
        <a:xfrm>
          <a:off x="15611475"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14" name="直線コネクタ 713"/>
        <xdr:cNvCxnSpPr/>
      </xdr:nvCxnSpPr>
      <xdr:spPr>
        <a:xfrm>
          <a:off x="1605915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715" name="テキスト ボックス 714"/>
        <xdr:cNvSpPr txBox="1"/>
      </xdr:nvSpPr>
      <xdr:spPr>
        <a:xfrm>
          <a:off x="15611475"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16" name="直線コネクタ 715"/>
        <xdr:cNvCxnSpPr/>
      </xdr:nvCxnSpPr>
      <xdr:spPr>
        <a:xfrm>
          <a:off x="1605915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7" name="テキスト ボックス 716"/>
        <xdr:cNvSpPr txBox="1"/>
      </xdr:nvSpPr>
      <xdr:spPr>
        <a:xfrm>
          <a:off x="15611475"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8" name="直線コネクタ 71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9" name="テキスト ボックス 71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0"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114300</xdr:rowOff>
    </xdr:from>
    <xdr:to>
      <xdr:col>32</xdr:col>
      <xdr:colOff>190500</xdr:colOff>
      <xdr:row>39</xdr:row>
      <xdr:rowOff>95250</xdr:rowOff>
    </xdr:to>
    <xdr:cxnSp macro="">
      <xdr:nvCxnSpPr>
        <xdr:cNvPr id="721" name="直線コネクタ 720"/>
        <xdr:cNvCxnSpPr/>
      </xdr:nvCxnSpPr>
      <xdr:spPr>
        <a:xfrm flipV="1">
          <a:off x="19411950" y="52578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22" name="投資及び出資金最小値テキスト"/>
        <xdr:cNvSpPr txBox="1"/>
      </xdr:nvSpPr>
      <xdr:spPr>
        <a:xfrm>
          <a:off x="194691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23" name="直線コネクタ 722"/>
        <xdr:cNvCxnSpPr/>
      </xdr:nvCxnSpPr>
      <xdr:spPr>
        <a:xfrm>
          <a:off x="193262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57150</xdr:rowOff>
    </xdr:from>
    <xdr:ext cx="533400" cy="257175"/>
    <xdr:sp macro="" textlink="">
      <xdr:nvSpPr>
        <xdr:cNvPr id="724" name="投資及び出資金最大値テキスト"/>
        <xdr:cNvSpPr txBox="1"/>
      </xdr:nvSpPr>
      <xdr:spPr>
        <a:xfrm>
          <a:off x="19469100" y="502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95250</xdr:colOff>
      <xdr:row>30</xdr:row>
      <xdr:rowOff>114300</xdr:rowOff>
    </xdr:from>
    <xdr:to>
      <xdr:col>32</xdr:col>
      <xdr:colOff>276225</xdr:colOff>
      <xdr:row>30</xdr:row>
      <xdr:rowOff>114300</xdr:rowOff>
    </xdr:to>
    <xdr:cxnSp macro="">
      <xdr:nvCxnSpPr>
        <xdr:cNvPr id="725" name="直線コネクタ 724"/>
        <xdr:cNvCxnSpPr/>
      </xdr:nvCxnSpPr>
      <xdr:spPr>
        <a:xfrm>
          <a:off x="19326225" y="5257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26" name="直線コネクタ 725"/>
        <xdr:cNvCxnSpPr/>
      </xdr:nvCxnSpPr>
      <xdr:spPr>
        <a:xfrm flipV="1">
          <a:off x="18669000" y="6781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0</xdr:rowOff>
    </xdr:from>
    <xdr:ext cx="466725" cy="257175"/>
    <xdr:sp macro="" textlink="">
      <xdr:nvSpPr>
        <xdr:cNvPr id="727" name="投資及び出資金平均値テキスト"/>
        <xdr:cNvSpPr txBox="1"/>
      </xdr:nvSpPr>
      <xdr:spPr>
        <a:xfrm>
          <a:off x="1946910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152400</xdr:rowOff>
    </xdr:from>
    <xdr:to>
      <xdr:col>32</xdr:col>
      <xdr:colOff>238125</xdr:colOff>
      <xdr:row>39</xdr:row>
      <xdr:rowOff>76200</xdr:rowOff>
    </xdr:to>
    <xdr:sp macro="" textlink="">
      <xdr:nvSpPr>
        <xdr:cNvPr id="728" name="フローチャート : 判断 727"/>
        <xdr:cNvSpPr/>
      </xdr:nvSpPr>
      <xdr:spPr>
        <a:xfrm>
          <a:off x="193643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29" name="直線コネクタ 728"/>
        <xdr:cNvCxnSpPr/>
      </xdr:nvCxnSpPr>
      <xdr:spPr>
        <a:xfrm>
          <a:off x="17945100" y="678180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161925</xdr:rowOff>
    </xdr:from>
    <xdr:to>
      <xdr:col>31</xdr:col>
      <xdr:colOff>85725</xdr:colOff>
      <xdr:row>39</xdr:row>
      <xdr:rowOff>85725</xdr:rowOff>
    </xdr:to>
    <xdr:sp macro="" textlink="">
      <xdr:nvSpPr>
        <xdr:cNvPr id="730" name="フローチャート : 判断 729"/>
        <xdr:cNvSpPr/>
      </xdr:nvSpPr>
      <xdr:spPr>
        <a:xfrm>
          <a:off x="18630900" y="6677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104775</xdr:rowOff>
    </xdr:from>
    <xdr:ext cx="466725" cy="257175"/>
    <xdr:sp macro="" textlink="">
      <xdr:nvSpPr>
        <xdr:cNvPr id="731" name="テキスト ボックス 730"/>
        <xdr:cNvSpPr txBox="1"/>
      </xdr:nvSpPr>
      <xdr:spPr>
        <a:xfrm>
          <a:off x="18516600"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32" name="直線コネクタ 731"/>
        <xdr:cNvCxnSpPr/>
      </xdr:nvCxnSpPr>
      <xdr:spPr>
        <a:xfrm>
          <a:off x="17145000" y="6781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9525</xdr:rowOff>
    </xdr:from>
    <xdr:to>
      <xdr:col>29</xdr:col>
      <xdr:colOff>571500</xdr:colOff>
      <xdr:row>39</xdr:row>
      <xdr:rowOff>104775</xdr:rowOff>
    </xdr:to>
    <xdr:sp macro="" textlink="">
      <xdr:nvSpPr>
        <xdr:cNvPr id="733" name="フローチャート : 判断 732"/>
        <xdr:cNvSpPr/>
      </xdr:nvSpPr>
      <xdr:spPr>
        <a:xfrm>
          <a:off x="17897475" y="669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123825</xdr:rowOff>
    </xdr:from>
    <xdr:ext cx="466725" cy="257175"/>
    <xdr:sp macro="" textlink="">
      <xdr:nvSpPr>
        <xdr:cNvPr id="734" name="テキスト ボックス 733"/>
        <xdr:cNvSpPr txBox="1"/>
      </xdr:nvSpPr>
      <xdr:spPr>
        <a:xfrm>
          <a:off x="177165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35" name="直線コネクタ 734"/>
        <xdr:cNvCxnSpPr/>
      </xdr:nvCxnSpPr>
      <xdr:spPr>
        <a:xfrm>
          <a:off x="16344900" y="6781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161925</xdr:rowOff>
    </xdr:from>
    <xdr:to>
      <xdr:col>28</xdr:col>
      <xdr:colOff>361950</xdr:colOff>
      <xdr:row>39</xdr:row>
      <xdr:rowOff>95250</xdr:rowOff>
    </xdr:to>
    <xdr:sp macro="" textlink="">
      <xdr:nvSpPr>
        <xdr:cNvPr id="736" name="フローチャート : 判断 735"/>
        <xdr:cNvSpPr/>
      </xdr:nvSpPr>
      <xdr:spPr>
        <a:xfrm>
          <a:off x="17097375"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114300</xdr:rowOff>
    </xdr:from>
    <xdr:ext cx="466725" cy="257175"/>
    <xdr:sp macro="" textlink="">
      <xdr:nvSpPr>
        <xdr:cNvPr id="737" name="テキスト ボックス 736"/>
        <xdr:cNvSpPr txBox="1"/>
      </xdr:nvSpPr>
      <xdr:spPr>
        <a:xfrm>
          <a:off x="1690687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171450</xdr:rowOff>
    </xdr:from>
    <xdr:to>
      <xdr:col>27</xdr:col>
      <xdr:colOff>161925</xdr:colOff>
      <xdr:row>39</xdr:row>
      <xdr:rowOff>104775</xdr:rowOff>
    </xdr:to>
    <xdr:sp macro="" textlink="">
      <xdr:nvSpPr>
        <xdr:cNvPr id="738" name="フローチャート : 判断 737"/>
        <xdr:cNvSpPr/>
      </xdr:nvSpPr>
      <xdr:spPr>
        <a:xfrm>
          <a:off x="16287750" y="668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114300</xdr:rowOff>
    </xdr:from>
    <xdr:ext cx="466725" cy="257175"/>
    <xdr:sp macro="" textlink="">
      <xdr:nvSpPr>
        <xdr:cNvPr id="739" name="テキスト ボックス 738"/>
        <xdr:cNvSpPr txBox="1"/>
      </xdr:nvSpPr>
      <xdr:spPr>
        <a:xfrm>
          <a:off x="161925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0" name="テキスト ボックス 73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1" name="テキスト ボックス 74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2" name="テキスト ボックス 74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3" name="テキスト ボックス 74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4" name="テキスト ボックス 74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45" name="円/楕円 744"/>
        <xdr:cNvSpPr/>
      </xdr:nvSpPr>
      <xdr:spPr>
        <a:xfrm>
          <a:off x="19364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314325" cy="257175"/>
    <xdr:sp macro="" textlink="">
      <xdr:nvSpPr>
        <xdr:cNvPr id="746" name="投資及び出資金該当値テキスト"/>
        <xdr:cNvSpPr txBox="1"/>
      </xdr:nvSpPr>
      <xdr:spPr>
        <a:xfrm>
          <a:off x="19469100" y="66484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30</xdr:col>
      <xdr:colOff>600075</xdr:colOff>
      <xdr:row>39</xdr:row>
      <xdr:rowOff>47625</xdr:rowOff>
    </xdr:from>
    <xdr:to>
      <xdr:col>31</xdr:col>
      <xdr:colOff>85725</xdr:colOff>
      <xdr:row>39</xdr:row>
      <xdr:rowOff>152400</xdr:rowOff>
    </xdr:to>
    <xdr:sp macro="" textlink="">
      <xdr:nvSpPr>
        <xdr:cNvPr id="747" name="円/楕円 746"/>
        <xdr:cNvSpPr/>
      </xdr:nvSpPr>
      <xdr:spPr>
        <a:xfrm>
          <a:off x="18630900" y="67341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48" name="テキスト ボックス 747"/>
        <xdr:cNvSpPr txBox="1"/>
      </xdr:nvSpPr>
      <xdr:spPr>
        <a:xfrm>
          <a:off x="186309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49" name="円/楕円 748"/>
        <xdr:cNvSpPr/>
      </xdr:nvSpPr>
      <xdr:spPr>
        <a:xfrm>
          <a:off x="1789747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0" name="テキスト ボックス 749"/>
        <xdr:cNvSpPr txBox="1"/>
      </xdr:nvSpPr>
      <xdr:spPr>
        <a:xfrm>
          <a:off x="178212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51" name="円/楕円 750"/>
        <xdr:cNvSpPr/>
      </xdr:nvSpPr>
      <xdr:spPr>
        <a:xfrm>
          <a:off x="170973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52" name="テキスト ボックス 751"/>
        <xdr:cNvSpPr txBox="1"/>
      </xdr:nvSpPr>
      <xdr:spPr>
        <a:xfrm>
          <a:off x="170211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53" name="円/楕円 752"/>
        <xdr:cNvSpPr/>
      </xdr:nvSpPr>
      <xdr:spPr>
        <a:xfrm>
          <a:off x="1628775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142875</xdr:rowOff>
    </xdr:from>
    <xdr:ext cx="238125" cy="257175"/>
    <xdr:sp macro="" textlink="">
      <xdr:nvSpPr>
        <xdr:cNvPr id="754" name="テキスト ボックス 753"/>
        <xdr:cNvSpPr txBox="1"/>
      </xdr:nvSpPr>
      <xdr:spPr>
        <a:xfrm>
          <a:off x="16230600" y="682942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5" name="正方形/長方形 75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56" name="正方形/長方形 75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7" name="正方形/長方形 75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8" name="正方形/長方形 75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9" name="正方形/長方形 75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0" name="正方形/長方形 75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1" name="正方形/長方形 76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2" name="正方形/長方形 76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3" name="テキスト ボックス 76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4" name="直線コネクタ 76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65" name="直線コネクタ 764"/>
        <xdr:cNvCxnSpPr/>
      </xdr:nvCxnSpPr>
      <xdr:spPr>
        <a:xfrm>
          <a:off x="1605915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66" name="テキスト ボックス 765"/>
        <xdr:cNvSpPr txBox="1"/>
      </xdr:nvSpPr>
      <xdr:spPr>
        <a:xfrm>
          <a:off x="158115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67" name="直線コネクタ 766"/>
        <xdr:cNvCxnSpPr/>
      </xdr:nvCxnSpPr>
      <xdr:spPr>
        <a:xfrm>
          <a:off x="1605915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142875</xdr:rowOff>
    </xdr:from>
    <xdr:ext cx="533400" cy="257175"/>
    <xdr:sp macro="" textlink="">
      <xdr:nvSpPr>
        <xdr:cNvPr id="768" name="テキスト ボックス 767"/>
        <xdr:cNvSpPr txBox="1"/>
      </xdr:nvSpPr>
      <xdr:spPr>
        <a:xfrm>
          <a:off x="156114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69" name="直線コネクタ 768"/>
        <xdr:cNvCxnSpPr/>
      </xdr:nvCxnSpPr>
      <xdr:spPr>
        <a:xfrm>
          <a:off x="1605915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161925</xdr:rowOff>
    </xdr:from>
    <xdr:ext cx="533400" cy="257175"/>
    <xdr:sp macro="" textlink="">
      <xdr:nvSpPr>
        <xdr:cNvPr id="770" name="テキスト ボックス 769"/>
        <xdr:cNvSpPr txBox="1"/>
      </xdr:nvSpPr>
      <xdr:spPr>
        <a:xfrm>
          <a:off x="156114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71" name="直線コネクタ 770"/>
        <xdr:cNvCxnSpPr/>
      </xdr:nvCxnSpPr>
      <xdr:spPr>
        <a:xfrm>
          <a:off x="1605915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9525</xdr:rowOff>
    </xdr:from>
    <xdr:ext cx="533400" cy="257175"/>
    <xdr:sp macro="" textlink="">
      <xdr:nvSpPr>
        <xdr:cNvPr id="772" name="テキスト ボックス 771"/>
        <xdr:cNvSpPr txBox="1"/>
      </xdr:nvSpPr>
      <xdr:spPr>
        <a:xfrm>
          <a:off x="156114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73" name="直線コネクタ 772"/>
        <xdr:cNvCxnSpPr/>
      </xdr:nvCxnSpPr>
      <xdr:spPr>
        <a:xfrm>
          <a:off x="1605915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74" name="テキスト ボックス 773"/>
        <xdr:cNvSpPr txBox="1"/>
      </xdr:nvSpPr>
      <xdr:spPr>
        <a:xfrm>
          <a:off x="156114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75" name="直線コネクタ 774"/>
        <xdr:cNvCxnSpPr/>
      </xdr:nvCxnSpPr>
      <xdr:spPr>
        <a:xfrm>
          <a:off x="1605915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76" name="テキスト ボックス 775"/>
        <xdr:cNvSpPr txBox="1"/>
      </xdr:nvSpPr>
      <xdr:spPr>
        <a:xfrm>
          <a:off x="156114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7" name="直線コネクタ 77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78" name="テキスト ボックス 777"/>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9"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85725</xdr:rowOff>
    </xdr:from>
    <xdr:to>
      <xdr:col>32</xdr:col>
      <xdr:colOff>190500</xdr:colOff>
      <xdr:row>59</xdr:row>
      <xdr:rowOff>95250</xdr:rowOff>
    </xdr:to>
    <xdr:cxnSp macro="">
      <xdr:nvCxnSpPr>
        <xdr:cNvPr id="780" name="直線コネクタ 779"/>
        <xdr:cNvCxnSpPr/>
      </xdr:nvCxnSpPr>
      <xdr:spPr>
        <a:xfrm flipV="1">
          <a:off x="19411950" y="8658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81" name="貸付金最小値テキスト"/>
        <xdr:cNvSpPr txBox="1"/>
      </xdr:nvSpPr>
      <xdr:spPr>
        <a:xfrm>
          <a:off x="194691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82" name="直線コネクタ 781"/>
        <xdr:cNvCxnSpPr/>
      </xdr:nvCxnSpPr>
      <xdr:spPr>
        <a:xfrm>
          <a:off x="193262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38100</xdr:rowOff>
    </xdr:from>
    <xdr:ext cx="533400" cy="257175"/>
    <xdr:sp macro="" textlink="">
      <xdr:nvSpPr>
        <xdr:cNvPr id="783" name="貸付金最大値テキスト"/>
        <xdr:cNvSpPr txBox="1"/>
      </xdr:nvSpPr>
      <xdr:spPr>
        <a:xfrm>
          <a:off x="194691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95250</xdr:colOff>
      <xdr:row>50</xdr:row>
      <xdr:rowOff>85725</xdr:rowOff>
    </xdr:from>
    <xdr:to>
      <xdr:col>32</xdr:col>
      <xdr:colOff>276225</xdr:colOff>
      <xdr:row>50</xdr:row>
      <xdr:rowOff>85725</xdr:rowOff>
    </xdr:to>
    <xdr:cxnSp macro="">
      <xdr:nvCxnSpPr>
        <xdr:cNvPr id="784" name="直線コネクタ 783"/>
        <xdr:cNvCxnSpPr/>
      </xdr:nvCxnSpPr>
      <xdr:spPr>
        <a:xfrm>
          <a:off x="19326225" y="8658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47625</xdr:rowOff>
    </xdr:from>
    <xdr:to>
      <xdr:col>32</xdr:col>
      <xdr:colOff>190500</xdr:colOff>
      <xdr:row>59</xdr:row>
      <xdr:rowOff>85725</xdr:rowOff>
    </xdr:to>
    <xdr:cxnSp macro="">
      <xdr:nvCxnSpPr>
        <xdr:cNvPr id="785" name="直線コネクタ 784"/>
        <xdr:cNvCxnSpPr/>
      </xdr:nvCxnSpPr>
      <xdr:spPr>
        <a:xfrm flipV="1">
          <a:off x="18669000" y="101631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38100</xdr:rowOff>
    </xdr:from>
    <xdr:ext cx="466725" cy="257175"/>
    <xdr:sp macro="" textlink="">
      <xdr:nvSpPr>
        <xdr:cNvPr id="786" name="貸付金平均値テキスト"/>
        <xdr:cNvSpPr txBox="1"/>
      </xdr:nvSpPr>
      <xdr:spPr>
        <a:xfrm>
          <a:off x="19469100"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9525</xdr:rowOff>
    </xdr:from>
    <xdr:to>
      <xdr:col>32</xdr:col>
      <xdr:colOff>238125</xdr:colOff>
      <xdr:row>58</xdr:row>
      <xdr:rowOff>114300</xdr:rowOff>
    </xdr:to>
    <xdr:sp macro="" textlink="">
      <xdr:nvSpPr>
        <xdr:cNvPr id="787" name="フローチャート : 判断 786"/>
        <xdr:cNvSpPr/>
      </xdr:nvSpPr>
      <xdr:spPr>
        <a:xfrm>
          <a:off x="19364325"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85725</xdr:rowOff>
    </xdr:from>
    <xdr:to>
      <xdr:col>31</xdr:col>
      <xdr:colOff>38100</xdr:colOff>
      <xdr:row>59</xdr:row>
      <xdr:rowOff>95250</xdr:rowOff>
    </xdr:to>
    <xdr:cxnSp macro="">
      <xdr:nvCxnSpPr>
        <xdr:cNvPr id="788" name="直線コネクタ 787"/>
        <xdr:cNvCxnSpPr/>
      </xdr:nvCxnSpPr>
      <xdr:spPr>
        <a:xfrm flipV="1">
          <a:off x="17945100" y="10201275"/>
          <a:ext cx="7239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0</xdr:rowOff>
    </xdr:from>
    <xdr:to>
      <xdr:col>31</xdr:col>
      <xdr:colOff>85725</xdr:colOff>
      <xdr:row>58</xdr:row>
      <xdr:rowOff>104775</xdr:rowOff>
    </xdr:to>
    <xdr:sp macro="" textlink="">
      <xdr:nvSpPr>
        <xdr:cNvPr id="789" name="フローチャート : 判断 788"/>
        <xdr:cNvSpPr/>
      </xdr:nvSpPr>
      <xdr:spPr>
        <a:xfrm>
          <a:off x="18630900" y="99441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123825</xdr:rowOff>
    </xdr:from>
    <xdr:ext cx="466725" cy="257175"/>
    <xdr:sp macro="" textlink="">
      <xdr:nvSpPr>
        <xdr:cNvPr id="790" name="テキスト ボックス 789"/>
        <xdr:cNvSpPr txBox="1"/>
      </xdr:nvSpPr>
      <xdr:spPr>
        <a:xfrm>
          <a:off x="18516600" y="972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791" name="直線コネクタ 790"/>
        <xdr:cNvCxnSpPr/>
      </xdr:nvCxnSpPr>
      <xdr:spPr>
        <a:xfrm>
          <a:off x="171450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66675</xdr:rowOff>
    </xdr:from>
    <xdr:to>
      <xdr:col>29</xdr:col>
      <xdr:colOff>571500</xdr:colOff>
      <xdr:row>59</xdr:row>
      <xdr:rowOff>0</xdr:rowOff>
    </xdr:to>
    <xdr:sp macro="" textlink="">
      <xdr:nvSpPr>
        <xdr:cNvPr id="792" name="フローチャート : 判断 791"/>
        <xdr:cNvSpPr/>
      </xdr:nvSpPr>
      <xdr:spPr>
        <a:xfrm>
          <a:off x="1789747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19050</xdr:rowOff>
    </xdr:from>
    <xdr:ext cx="466725" cy="257175"/>
    <xdr:sp macro="" textlink="">
      <xdr:nvSpPr>
        <xdr:cNvPr id="793" name="テキスト ボックス 792"/>
        <xdr:cNvSpPr txBox="1"/>
      </xdr:nvSpPr>
      <xdr:spPr>
        <a:xfrm>
          <a:off x="17716500" y="9791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794" name="直線コネクタ 793"/>
        <xdr:cNvCxnSpPr/>
      </xdr:nvCxnSpPr>
      <xdr:spPr>
        <a:xfrm>
          <a:off x="163449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9525</xdr:rowOff>
    </xdr:from>
    <xdr:to>
      <xdr:col>28</xdr:col>
      <xdr:colOff>361950</xdr:colOff>
      <xdr:row>58</xdr:row>
      <xdr:rowOff>114300</xdr:rowOff>
    </xdr:to>
    <xdr:sp macro="" textlink="">
      <xdr:nvSpPr>
        <xdr:cNvPr id="795" name="フローチャート : 判断 794"/>
        <xdr:cNvSpPr/>
      </xdr:nvSpPr>
      <xdr:spPr>
        <a:xfrm>
          <a:off x="17097375" y="995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123825</xdr:rowOff>
    </xdr:from>
    <xdr:ext cx="466725" cy="257175"/>
    <xdr:sp macro="" textlink="">
      <xdr:nvSpPr>
        <xdr:cNvPr id="796" name="テキスト ボックス 795"/>
        <xdr:cNvSpPr txBox="1"/>
      </xdr:nvSpPr>
      <xdr:spPr>
        <a:xfrm>
          <a:off x="16906875" y="972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9525</xdr:rowOff>
    </xdr:from>
    <xdr:to>
      <xdr:col>27</xdr:col>
      <xdr:colOff>161925</xdr:colOff>
      <xdr:row>58</xdr:row>
      <xdr:rowOff>114300</xdr:rowOff>
    </xdr:to>
    <xdr:sp macro="" textlink="">
      <xdr:nvSpPr>
        <xdr:cNvPr id="797" name="フローチャート : 判断 796"/>
        <xdr:cNvSpPr/>
      </xdr:nvSpPr>
      <xdr:spPr>
        <a:xfrm>
          <a:off x="16287750"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133350</xdr:rowOff>
    </xdr:from>
    <xdr:ext cx="466725" cy="257175"/>
    <xdr:sp macro="" textlink="">
      <xdr:nvSpPr>
        <xdr:cNvPr id="798" name="テキスト ボックス 797"/>
        <xdr:cNvSpPr txBox="1"/>
      </xdr:nvSpPr>
      <xdr:spPr>
        <a:xfrm>
          <a:off x="161925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99" name="テキスト ボックス 79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0" name="テキスト ボックス 79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1" name="テキスト ボックス 80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2" name="テキスト ボックス 80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3" name="テキスト ボックス 80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171450</xdr:rowOff>
    </xdr:from>
    <xdr:to>
      <xdr:col>32</xdr:col>
      <xdr:colOff>238125</xdr:colOff>
      <xdr:row>59</xdr:row>
      <xdr:rowOff>95250</xdr:rowOff>
    </xdr:to>
    <xdr:sp macro="" textlink="">
      <xdr:nvSpPr>
        <xdr:cNvPr id="804" name="円/楕円 803"/>
        <xdr:cNvSpPr/>
      </xdr:nvSpPr>
      <xdr:spPr>
        <a:xfrm>
          <a:off x="19364325" y="1011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466725" cy="257175"/>
    <xdr:sp macro="" textlink="">
      <xdr:nvSpPr>
        <xdr:cNvPr id="805" name="貸付金該当値テキスト"/>
        <xdr:cNvSpPr txBox="1"/>
      </xdr:nvSpPr>
      <xdr:spPr>
        <a:xfrm>
          <a:off x="19469100" y="1002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30</xdr:col>
      <xdr:colOff>600075</xdr:colOff>
      <xdr:row>59</xdr:row>
      <xdr:rowOff>38100</xdr:rowOff>
    </xdr:from>
    <xdr:to>
      <xdr:col>31</xdr:col>
      <xdr:colOff>85725</xdr:colOff>
      <xdr:row>59</xdr:row>
      <xdr:rowOff>133350</xdr:rowOff>
    </xdr:to>
    <xdr:sp macro="" textlink="">
      <xdr:nvSpPr>
        <xdr:cNvPr id="806" name="円/楕円 805"/>
        <xdr:cNvSpPr/>
      </xdr:nvSpPr>
      <xdr:spPr>
        <a:xfrm>
          <a:off x="18630900" y="101536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123825</xdr:rowOff>
    </xdr:from>
    <xdr:ext cx="381000" cy="257175"/>
    <xdr:sp macro="" textlink="">
      <xdr:nvSpPr>
        <xdr:cNvPr id="807" name="テキスト ボックス 806"/>
        <xdr:cNvSpPr txBox="1"/>
      </xdr:nvSpPr>
      <xdr:spPr>
        <a:xfrm>
          <a:off x="18564225" y="1023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142875</xdr:rowOff>
    </xdr:to>
    <xdr:sp macro="" textlink="">
      <xdr:nvSpPr>
        <xdr:cNvPr id="808" name="円/楕円 807"/>
        <xdr:cNvSpPr/>
      </xdr:nvSpPr>
      <xdr:spPr>
        <a:xfrm>
          <a:off x="1789747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133350</xdr:rowOff>
    </xdr:from>
    <xdr:ext cx="314325" cy="257175"/>
    <xdr:sp macro="" textlink="">
      <xdr:nvSpPr>
        <xdr:cNvPr id="809" name="テキスト ボックス 808"/>
        <xdr:cNvSpPr txBox="1"/>
      </xdr:nvSpPr>
      <xdr:spPr>
        <a:xfrm>
          <a:off x="17792700" y="1024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142875</xdr:rowOff>
    </xdr:to>
    <xdr:sp macro="" textlink="">
      <xdr:nvSpPr>
        <xdr:cNvPr id="810" name="円/楕円 809"/>
        <xdr:cNvSpPr/>
      </xdr:nvSpPr>
      <xdr:spPr>
        <a:xfrm>
          <a:off x="17097375" y="10163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133350</xdr:rowOff>
    </xdr:from>
    <xdr:ext cx="381000" cy="257175"/>
    <xdr:sp macro="" textlink="">
      <xdr:nvSpPr>
        <xdr:cNvPr id="811" name="テキスト ボックス 810"/>
        <xdr:cNvSpPr txBox="1"/>
      </xdr:nvSpPr>
      <xdr:spPr>
        <a:xfrm>
          <a:off x="16954500"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38100</xdr:rowOff>
    </xdr:from>
    <xdr:to>
      <xdr:col>27</xdr:col>
      <xdr:colOff>161925</xdr:colOff>
      <xdr:row>59</xdr:row>
      <xdr:rowOff>142875</xdr:rowOff>
    </xdr:to>
    <xdr:sp macro="" textlink="">
      <xdr:nvSpPr>
        <xdr:cNvPr id="812" name="円/楕円 811"/>
        <xdr:cNvSpPr/>
      </xdr:nvSpPr>
      <xdr:spPr>
        <a:xfrm>
          <a:off x="16287750"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133350</xdr:rowOff>
    </xdr:from>
    <xdr:ext cx="371475" cy="257175"/>
    <xdr:sp macro="" textlink="">
      <xdr:nvSpPr>
        <xdr:cNvPr id="813" name="テキスト ボックス 812"/>
        <xdr:cNvSpPr txBox="1"/>
      </xdr:nvSpPr>
      <xdr:spPr>
        <a:xfrm>
          <a:off x="16230600" y="102489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4" name="正方形/長方形 813"/>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5" name="正方形/長方形 814"/>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6" name="正方形/長方形 815"/>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7" name="正方形/長方形 816"/>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18" name="正方形/長方形 817"/>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19" name="正方形/長方形 818"/>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0" name="正方形/長方形 819"/>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1" name="正方形/長方形 820"/>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2" name="テキスト ボックス 821"/>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3" name="直線コネクタ 822"/>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4" name="テキスト ボックス 823"/>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5" name="直線コネクタ 824"/>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6" name="テキスト ボックス 825"/>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7" name="直線コネクタ 826"/>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28" name="テキスト ボックス 827"/>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29" name="直線コネクタ 828"/>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0" name="テキスト ボックス 829"/>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1" name="直線コネクタ 830"/>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2" name="テキスト ボックス 831"/>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3" name="直線コネクタ 832"/>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4" name="テキスト ボックス 833"/>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5" name="直線コネクタ 834"/>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6" name="テキスト ボックス 835"/>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7"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142875</xdr:rowOff>
    </xdr:from>
    <xdr:to>
      <xdr:col>32</xdr:col>
      <xdr:colOff>190500</xdr:colOff>
      <xdr:row>79</xdr:row>
      <xdr:rowOff>66675</xdr:rowOff>
    </xdr:to>
    <xdr:cxnSp macro="">
      <xdr:nvCxnSpPr>
        <xdr:cNvPr id="838" name="直線コネクタ 837"/>
        <xdr:cNvCxnSpPr/>
      </xdr:nvCxnSpPr>
      <xdr:spPr>
        <a:xfrm flipV="1">
          <a:off x="19411950" y="1214437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66675</xdr:rowOff>
    </xdr:from>
    <xdr:ext cx="533400" cy="257175"/>
    <xdr:sp macro="" textlink="">
      <xdr:nvSpPr>
        <xdr:cNvPr id="839" name="繰出金最小値テキスト"/>
        <xdr:cNvSpPr txBox="1"/>
      </xdr:nvSpPr>
      <xdr:spPr>
        <a:xfrm>
          <a:off x="19469100" y="1361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95250</xdr:colOff>
      <xdr:row>79</xdr:row>
      <xdr:rowOff>66675</xdr:rowOff>
    </xdr:from>
    <xdr:to>
      <xdr:col>32</xdr:col>
      <xdr:colOff>276225</xdr:colOff>
      <xdr:row>79</xdr:row>
      <xdr:rowOff>66675</xdr:rowOff>
    </xdr:to>
    <xdr:cxnSp macro="">
      <xdr:nvCxnSpPr>
        <xdr:cNvPr id="840" name="直線コネクタ 839"/>
        <xdr:cNvCxnSpPr/>
      </xdr:nvCxnSpPr>
      <xdr:spPr>
        <a:xfrm>
          <a:off x="19326225" y="13611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95250</xdr:rowOff>
    </xdr:from>
    <xdr:ext cx="533400" cy="257175"/>
    <xdr:sp macro="" textlink="">
      <xdr:nvSpPr>
        <xdr:cNvPr id="841" name="繰出金最大値テキスト"/>
        <xdr:cNvSpPr txBox="1"/>
      </xdr:nvSpPr>
      <xdr:spPr>
        <a:xfrm>
          <a:off x="194691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95250</xdr:colOff>
      <xdr:row>70</xdr:row>
      <xdr:rowOff>142875</xdr:rowOff>
    </xdr:from>
    <xdr:to>
      <xdr:col>32</xdr:col>
      <xdr:colOff>276225</xdr:colOff>
      <xdr:row>70</xdr:row>
      <xdr:rowOff>142875</xdr:rowOff>
    </xdr:to>
    <xdr:cxnSp macro="">
      <xdr:nvCxnSpPr>
        <xdr:cNvPr id="842" name="直線コネクタ 841"/>
        <xdr:cNvCxnSpPr/>
      </xdr:nvCxnSpPr>
      <xdr:spPr>
        <a:xfrm>
          <a:off x="19326225" y="12144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72</xdr:row>
      <xdr:rowOff>142875</xdr:rowOff>
    </xdr:from>
    <xdr:to>
      <xdr:col>32</xdr:col>
      <xdr:colOff>190500</xdr:colOff>
      <xdr:row>72</xdr:row>
      <xdr:rowOff>161925</xdr:rowOff>
    </xdr:to>
    <xdr:cxnSp macro="">
      <xdr:nvCxnSpPr>
        <xdr:cNvPr id="843" name="直線コネクタ 842"/>
        <xdr:cNvCxnSpPr/>
      </xdr:nvCxnSpPr>
      <xdr:spPr>
        <a:xfrm>
          <a:off x="18669000" y="124872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47625</xdr:rowOff>
    </xdr:from>
    <xdr:ext cx="533400" cy="257175"/>
    <xdr:sp macro="" textlink="">
      <xdr:nvSpPr>
        <xdr:cNvPr id="844" name="繰出金平均値テキスト"/>
        <xdr:cNvSpPr txBox="1"/>
      </xdr:nvSpPr>
      <xdr:spPr>
        <a:xfrm>
          <a:off x="194691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66675</xdr:rowOff>
    </xdr:from>
    <xdr:to>
      <xdr:col>32</xdr:col>
      <xdr:colOff>238125</xdr:colOff>
      <xdr:row>77</xdr:row>
      <xdr:rowOff>0</xdr:rowOff>
    </xdr:to>
    <xdr:sp macro="" textlink="">
      <xdr:nvSpPr>
        <xdr:cNvPr id="845" name="フローチャート : 判断 844"/>
        <xdr:cNvSpPr/>
      </xdr:nvSpPr>
      <xdr:spPr>
        <a:xfrm>
          <a:off x="19364325"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72</xdr:row>
      <xdr:rowOff>85725</xdr:rowOff>
    </xdr:from>
    <xdr:to>
      <xdr:col>31</xdr:col>
      <xdr:colOff>38100</xdr:colOff>
      <xdr:row>72</xdr:row>
      <xdr:rowOff>142875</xdr:rowOff>
    </xdr:to>
    <xdr:cxnSp macro="">
      <xdr:nvCxnSpPr>
        <xdr:cNvPr id="846" name="直線コネクタ 845"/>
        <xdr:cNvCxnSpPr/>
      </xdr:nvCxnSpPr>
      <xdr:spPr>
        <a:xfrm>
          <a:off x="17945100" y="12430125"/>
          <a:ext cx="7239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95250</xdr:rowOff>
    </xdr:from>
    <xdr:to>
      <xdr:col>31</xdr:col>
      <xdr:colOff>85725</xdr:colOff>
      <xdr:row>77</xdr:row>
      <xdr:rowOff>28575</xdr:rowOff>
    </xdr:to>
    <xdr:sp macro="" textlink="">
      <xdr:nvSpPr>
        <xdr:cNvPr id="847" name="フローチャート : 判断 846"/>
        <xdr:cNvSpPr/>
      </xdr:nvSpPr>
      <xdr:spPr>
        <a:xfrm>
          <a:off x="18630900" y="13125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19050</xdr:rowOff>
    </xdr:from>
    <xdr:ext cx="533400" cy="257175"/>
    <xdr:sp macro="" textlink="">
      <xdr:nvSpPr>
        <xdr:cNvPr id="848" name="テキスト ボックス 847"/>
        <xdr:cNvSpPr txBox="1"/>
      </xdr:nvSpPr>
      <xdr:spPr>
        <a:xfrm>
          <a:off x="184880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85725</xdr:rowOff>
    </xdr:from>
    <xdr:to>
      <xdr:col>29</xdr:col>
      <xdr:colOff>514350</xdr:colOff>
      <xdr:row>73</xdr:row>
      <xdr:rowOff>152400</xdr:rowOff>
    </xdr:to>
    <xdr:cxnSp macro="">
      <xdr:nvCxnSpPr>
        <xdr:cNvPr id="849" name="直線コネクタ 848"/>
        <xdr:cNvCxnSpPr/>
      </xdr:nvCxnSpPr>
      <xdr:spPr>
        <a:xfrm flipV="1">
          <a:off x="17145000" y="12430125"/>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76200</xdr:rowOff>
    </xdr:from>
    <xdr:to>
      <xdr:col>29</xdr:col>
      <xdr:colOff>571500</xdr:colOff>
      <xdr:row>77</xdr:row>
      <xdr:rowOff>9525</xdr:rowOff>
    </xdr:to>
    <xdr:sp macro="" textlink="">
      <xdr:nvSpPr>
        <xdr:cNvPr id="850" name="フローチャート : 判断 849"/>
        <xdr:cNvSpPr/>
      </xdr:nvSpPr>
      <xdr:spPr>
        <a:xfrm>
          <a:off x="17897475"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171450</xdr:rowOff>
    </xdr:from>
    <xdr:ext cx="533400" cy="257175"/>
    <xdr:sp macro="" textlink="">
      <xdr:nvSpPr>
        <xdr:cNvPr id="851" name="テキスト ボックス 850"/>
        <xdr:cNvSpPr txBox="1"/>
      </xdr:nvSpPr>
      <xdr:spPr>
        <a:xfrm>
          <a:off x="17678400"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114300</xdr:colOff>
      <xdr:row>73</xdr:row>
      <xdr:rowOff>152400</xdr:rowOff>
    </xdr:from>
    <xdr:to>
      <xdr:col>28</xdr:col>
      <xdr:colOff>314325</xdr:colOff>
      <xdr:row>73</xdr:row>
      <xdr:rowOff>161925</xdr:rowOff>
    </xdr:to>
    <xdr:cxnSp macro="">
      <xdr:nvCxnSpPr>
        <xdr:cNvPr id="852" name="直線コネクタ 851"/>
        <xdr:cNvCxnSpPr/>
      </xdr:nvCxnSpPr>
      <xdr:spPr>
        <a:xfrm flipV="1">
          <a:off x="16344900" y="126682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104775</xdr:rowOff>
    </xdr:from>
    <xdr:to>
      <xdr:col>28</xdr:col>
      <xdr:colOff>361950</xdr:colOff>
      <xdr:row>77</xdr:row>
      <xdr:rowOff>28575</xdr:rowOff>
    </xdr:to>
    <xdr:sp macro="" textlink="">
      <xdr:nvSpPr>
        <xdr:cNvPr id="853" name="フローチャート : 判断 852"/>
        <xdr:cNvSpPr/>
      </xdr:nvSpPr>
      <xdr:spPr>
        <a:xfrm>
          <a:off x="17097375" y="13134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19050</xdr:rowOff>
    </xdr:from>
    <xdr:ext cx="533400" cy="257175"/>
    <xdr:sp macro="" textlink="">
      <xdr:nvSpPr>
        <xdr:cNvPr id="854" name="テキスト ボックス 853"/>
        <xdr:cNvSpPr txBox="1"/>
      </xdr:nvSpPr>
      <xdr:spPr>
        <a:xfrm>
          <a:off x="16878300"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38100</xdr:rowOff>
    </xdr:to>
    <xdr:sp macro="" textlink="">
      <xdr:nvSpPr>
        <xdr:cNvPr id="855" name="フローチャート : 判断 854"/>
        <xdr:cNvSpPr/>
      </xdr:nvSpPr>
      <xdr:spPr>
        <a:xfrm>
          <a:off x="16287750"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28575</xdr:rowOff>
    </xdr:from>
    <xdr:ext cx="533400" cy="257175"/>
    <xdr:sp macro="" textlink="">
      <xdr:nvSpPr>
        <xdr:cNvPr id="856" name="テキスト ボックス 855"/>
        <xdr:cNvSpPr txBox="1"/>
      </xdr:nvSpPr>
      <xdr:spPr>
        <a:xfrm>
          <a:off x="161639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7" name="テキスト ボックス 856"/>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58" name="テキスト ボックス 857"/>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59" name="テキスト ボックス 858"/>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0" name="テキスト ボックス 859"/>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1" name="テキスト ボックス 860"/>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72</xdr:row>
      <xdr:rowOff>114300</xdr:rowOff>
    </xdr:from>
    <xdr:to>
      <xdr:col>32</xdr:col>
      <xdr:colOff>238125</xdr:colOff>
      <xdr:row>73</xdr:row>
      <xdr:rowOff>38100</xdr:rowOff>
    </xdr:to>
    <xdr:sp macro="" textlink="">
      <xdr:nvSpPr>
        <xdr:cNvPr id="862" name="円/楕円 861"/>
        <xdr:cNvSpPr/>
      </xdr:nvSpPr>
      <xdr:spPr>
        <a:xfrm>
          <a:off x="19364325" y="12458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133350</xdr:rowOff>
    </xdr:from>
    <xdr:ext cx="533400" cy="257175"/>
    <xdr:sp macro="" textlink="">
      <xdr:nvSpPr>
        <xdr:cNvPr id="863" name="繰出金該当値テキスト"/>
        <xdr:cNvSpPr txBox="1"/>
      </xdr:nvSpPr>
      <xdr:spPr>
        <a:xfrm>
          <a:off x="194691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76,775</a:t>
          </a:r>
          <a:endParaRPr kumimoji="1" lang="ja-JP" altLang="en-US" sz="1000" b="1">
            <a:solidFill>
              <a:srgbClr val="FF0000"/>
            </a:solidFill>
            <a:latin typeface="ＭＳ Ｐゴシック"/>
          </a:endParaRPr>
        </a:p>
      </xdr:txBody>
    </xdr:sp>
    <xdr:clientData/>
  </xdr:oneCellAnchor>
  <xdr:twoCellAnchor>
    <xdr:from>
      <xdr:col>30</xdr:col>
      <xdr:colOff>600075</xdr:colOff>
      <xdr:row>72</xdr:row>
      <xdr:rowOff>85725</xdr:rowOff>
    </xdr:from>
    <xdr:to>
      <xdr:col>31</xdr:col>
      <xdr:colOff>85725</xdr:colOff>
      <xdr:row>73</xdr:row>
      <xdr:rowOff>19050</xdr:rowOff>
    </xdr:to>
    <xdr:sp macro="" textlink="">
      <xdr:nvSpPr>
        <xdr:cNvPr id="864" name="円/楕円 863"/>
        <xdr:cNvSpPr/>
      </xdr:nvSpPr>
      <xdr:spPr>
        <a:xfrm>
          <a:off x="18630900" y="124301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71</xdr:row>
      <xdr:rowOff>38100</xdr:rowOff>
    </xdr:from>
    <xdr:ext cx="533400" cy="257175"/>
    <xdr:sp macro="" textlink="">
      <xdr:nvSpPr>
        <xdr:cNvPr id="865" name="テキスト ボックス 864"/>
        <xdr:cNvSpPr txBox="1"/>
      </xdr:nvSpPr>
      <xdr:spPr>
        <a:xfrm>
          <a:off x="18488025" y="1221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78,014</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38100</xdr:rowOff>
    </xdr:from>
    <xdr:to>
      <xdr:col>29</xdr:col>
      <xdr:colOff>571500</xdr:colOff>
      <xdr:row>72</xdr:row>
      <xdr:rowOff>142875</xdr:rowOff>
    </xdr:to>
    <xdr:sp macro="" textlink="">
      <xdr:nvSpPr>
        <xdr:cNvPr id="866" name="円/楕円 865"/>
        <xdr:cNvSpPr/>
      </xdr:nvSpPr>
      <xdr:spPr>
        <a:xfrm>
          <a:off x="17897475" y="12382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70</xdr:row>
      <xdr:rowOff>152400</xdr:rowOff>
    </xdr:from>
    <xdr:ext cx="533400" cy="257175"/>
    <xdr:sp macro="" textlink="">
      <xdr:nvSpPr>
        <xdr:cNvPr id="867" name="テキスト ボックス 866"/>
        <xdr:cNvSpPr txBox="1"/>
      </xdr:nvSpPr>
      <xdr:spPr>
        <a:xfrm>
          <a:off x="17678400" y="12153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80,661</a:t>
          </a:r>
          <a:endParaRPr kumimoji="1" lang="ja-JP" altLang="en-US" sz="1000" b="1">
            <a:solidFill>
              <a:srgbClr val="FF0000"/>
            </a:solidFill>
            <a:latin typeface="ＭＳ Ｐゴシック"/>
          </a:endParaRPr>
        </a:p>
      </xdr:txBody>
    </xdr:sp>
    <xdr:clientData/>
  </xdr:oneCellAnchor>
  <xdr:twoCellAnchor>
    <xdr:from>
      <xdr:col>28</xdr:col>
      <xdr:colOff>266700</xdr:colOff>
      <xdr:row>73</xdr:row>
      <xdr:rowOff>95250</xdr:rowOff>
    </xdr:from>
    <xdr:to>
      <xdr:col>28</xdr:col>
      <xdr:colOff>361950</xdr:colOff>
      <xdr:row>74</xdr:row>
      <xdr:rowOff>28575</xdr:rowOff>
    </xdr:to>
    <xdr:sp macro="" textlink="">
      <xdr:nvSpPr>
        <xdr:cNvPr id="868" name="円/楕円 867"/>
        <xdr:cNvSpPr/>
      </xdr:nvSpPr>
      <xdr:spPr>
        <a:xfrm>
          <a:off x="17097375" y="12611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72</xdr:row>
      <xdr:rowOff>47625</xdr:rowOff>
    </xdr:from>
    <xdr:ext cx="533400" cy="257175"/>
    <xdr:sp macro="" textlink="">
      <xdr:nvSpPr>
        <xdr:cNvPr id="869" name="テキスト ボックス 868"/>
        <xdr:cNvSpPr txBox="1"/>
      </xdr:nvSpPr>
      <xdr:spPr>
        <a:xfrm>
          <a:off x="16878300" y="1239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68,555</a:t>
          </a:r>
          <a:endParaRPr kumimoji="1" lang="ja-JP" altLang="en-US" sz="1000" b="1">
            <a:solidFill>
              <a:srgbClr val="FF0000"/>
            </a:solidFill>
            <a:latin typeface="ＭＳ Ｐゴシック"/>
          </a:endParaRPr>
        </a:p>
      </xdr:txBody>
    </xdr:sp>
    <xdr:clientData/>
  </xdr:oneCellAnchor>
  <xdr:twoCellAnchor>
    <xdr:from>
      <xdr:col>27</xdr:col>
      <xdr:colOff>57150</xdr:colOff>
      <xdr:row>73</xdr:row>
      <xdr:rowOff>104775</xdr:rowOff>
    </xdr:from>
    <xdr:to>
      <xdr:col>27</xdr:col>
      <xdr:colOff>161925</xdr:colOff>
      <xdr:row>74</xdr:row>
      <xdr:rowOff>38100</xdr:rowOff>
    </xdr:to>
    <xdr:sp macro="" textlink="">
      <xdr:nvSpPr>
        <xdr:cNvPr id="870" name="円/楕円 869"/>
        <xdr:cNvSpPr/>
      </xdr:nvSpPr>
      <xdr:spPr>
        <a:xfrm>
          <a:off x="16287750" y="1262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72</xdr:row>
      <xdr:rowOff>57150</xdr:rowOff>
    </xdr:from>
    <xdr:ext cx="533400" cy="257175"/>
    <xdr:sp macro="" textlink="">
      <xdr:nvSpPr>
        <xdr:cNvPr id="871" name="テキスト ボックス 870"/>
        <xdr:cNvSpPr txBox="1"/>
      </xdr:nvSpPr>
      <xdr:spPr>
        <a:xfrm>
          <a:off x="16163925" y="1240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2" name="正方形/長方形 871"/>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3" name="正方形/長方形 872"/>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4" name="正方形/長方形 873"/>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5" name="正方形/長方形 874"/>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6" name="正方形/長方形 875"/>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7" name="正方形/長方形 876"/>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78" name="正方形/長方形 877"/>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79" name="正方形/長方形 878"/>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0" name="テキスト ボックス 879"/>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1" name="直線コネクタ 880"/>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82" name="直線コネクタ 881"/>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83" name="テキスト ボックス 882"/>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4" name="直線コネクタ 883"/>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85" name="テキスト ボックス 884"/>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6"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87" name="直線コネクタ 886"/>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88"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9" name="直線コネクタ 888"/>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90"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91" name="直線コネクタ 890"/>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92" name="直線コネクタ 891"/>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93"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4" name="フローチャート : 判断 893"/>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95" name="直線コネクタ 894"/>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96" name="フローチャート : 判断 895"/>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97" name="テキスト ボックス 896"/>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98" name="直線コネクタ 897"/>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99" name="フローチャート : 判断 898"/>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900" name="テキスト ボックス 899"/>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901" name="直線コネクタ 900"/>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902" name="フローチャート : 判断 901"/>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903" name="テキスト ボックス 902"/>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フローチャート : 判断 903"/>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905" name="テキスト ボックス 904"/>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6" name="テキスト ボックス 905"/>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7" name="テキスト ボックス 906"/>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8" name="テキスト ボックス 907"/>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9" name="テキスト ボックス 908"/>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0" name="テキスト ボックス 909"/>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11" name="円/楕円 910"/>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12"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13" name="円/楕円 912"/>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14" name="テキスト ボックス 913"/>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15" name="円/楕円 914"/>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16" name="テキスト ボックス 915"/>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17" name="円/楕円 916"/>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18" name="テキスト ボックス 917"/>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19" name="円/楕円 918"/>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20" name="テキスト ボックス 919"/>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1" name="正方形/長方形 920"/>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22" name="正方形/長方形 921"/>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3" name="テキスト ボックス 922"/>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人件費については、総額では大きな変化がないものの、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年度は減少して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広い市域を抱える自治体であることから類似団体と比較しても人件費が高い傾向にある。物件費についても前年度と比較して大きな変化はないが、多くの公共施設をかかえていることから類似団体と比較して高い傾向となっている。維持補修費については、施設の大規模改修など普通建設事業費とのバランスの中で減少傾向にある。扶助費については高齢化の進展や児童福祉施策の充実を図っていることから、毎年度増加の傾向となっている。補助費等については</a:t>
          </a:r>
          <a:r>
            <a:rPr kumimoji="1" lang="ja-JP" altLang="en-US" sz="1100">
              <a:solidFill>
                <a:schemeClr val="dk1"/>
              </a:solidFill>
              <a:effectLst/>
              <a:latin typeface="+mn-lt"/>
              <a:ea typeface="+mn-ea"/>
              <a:cs typeface="+mn-cs"/>
            </a:rPr>
            <a:t>横ばい状態</a:t>
          </a:r>
          <a:r>
            <a:rPr kumimoji="1" lang="ja-JP" altLang="ja-JP" sz="1100">
              <a:solidFill>
                <a:schemeClr val="dk1"/>
              </a:solidFill>
              <a:effectLst/>
              <a:latin typeface="+mn-lt"/>
              <a:ea typeface="+mn-ea"/>
              <a:cs typeface="+mn-cs"/>
            </a:rPr>
            <a:t>となっている。普通建設事業については</a:t>
          </a:r>
          <a:r>
            <a:rPr kumimoji="1" lang="ja-JP" altLang="en-US" sz="1100">
              <a:solidFill>
                <a:schemeClr val="dk1"/>
              </a:solidFill>
              <a:effectLst/>
              <a:latin typeface="+mn-lt"/>
              <a:ea typeface="+mn-ea"/>
              <a:cs typeface="+mn-cs"/>
            </a:rPr>
            <a:t>合併特例債の発行期限が平成３１</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となっていることから繰越事業も含め増加しており、</a:t>
          </a:r>
          <a:r>
            <a:rPr kumimoji="1" lang="ja-JP" altLang="ja-JP" sz="1100">
              <a:solidFill>
                <a:schemeClr val="dk1"/>
              </a:solidFill>
              <a:effectLst/>
              <a:latin typeface="+mn-lt"/>
              <a:ea typeface="+mn-ea"/>
              <a:cs typeface="+mn-cs"/>
            </a:rPr>
            <a:t>対前年比では</a:t>
          </a:r>
          <a:r>
            <a:rPr kumimoji="1" lang="ja-JP" altLang="en-US" sz="1100">
              <a:solidFill>
                <a:schemeClr val="dk1"/>
              </a:solidFill>
              <a:effectLst/>
              <a:latin typeface="+mn-lt"/>
              <a:ea typeface="+mn-ea"/>
              <a:cs typeface="+mn-cs"/>
            </a:rPr>
            <a:t>大幅に増加</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19050</xdr:rowOff>
    </xdr:from>
    <xdr:ext cx="533400" cy="257175"/>
    <xdr:sp macro="" textlink="">
      <xdr:nvSpPr>
        <xdr:cNvPr id="52" name="テキスト ボックス 51"/>
        <xdr:cNvSpPr txBox="1"/>
      </xdr:nvSpPr>
      <xdr:spPr>
        <a:xfrm>
          <a:off x="228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38100</xdr:rowOff>
    </xdr:from>
    <xdr:ext cx="533400" cy="257175"/>
    <xdr:sp macro="" textlink="">
      <xdr:nvSpPr>
        <xdr:cNvPr id="54" name="テキスト ボックス 53"/>
        <xdr:cNvSpPr txBox="1"/>
      </xdr:nvSpPr>
      <xdr:spPr>
        <a:xfrm>
          <a:off x="228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6" name="テキスト ボックス 55"/>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66675</xdr:rowOff>
    </xdr:from>
    <xdr:to>
      <xdr:col>6</xdr:col>
      <xdr:colOff>514350</xdr:colOff>
      <xdr:row>39</xdr:row>
      <xdr:rowOff>85725</xdr:rowOff>
    </xdr:to>
    <xdr:cxnSp macro="">
      <xdr:nvCxnSpPr>
        <xdr:cNvPr id="58" name="直線コネクタ 57"/>
        <xdr:cNvCxnSpPr/>
      </xdr:nvCxnSpPr>
      <xdr:spPr>
        <a:xfrm flipV="1">
          <a:off x="4114800" y="5210175"/>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85725</xdr:rowOff>
    </xdr:from>
    <xdr:ext cx="466725" cy="257175"/>
    <xdr:sp macro="" textlink="">
      <xdr:nvSpPr>
        <xdr:cNvPr id="59" name="議会費最小値テキスト"/>
        <xdr:cNvSpPr txBox="1"/>
      </xdr:nvSpPr>
      <xdr:spPr>
        <a:xfrm>
          <a:off x="4171950" y="677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419100</xdr:colOff>
      <xdr:row>39</xdr:row>
      <xdr:rowOff>85725</xdr:rowOff>
    </xdr:from>
    <xdr:to>
      <xdr:col>6</xdr:col>
      <xdr:colOff>600075</xdr:colOff>
      <xdr:row>39</xdr:row>
      <xdr:rowOff>85725</xdr:rowOff>
    </xdr:to>
    <xdr:cxnSp macro="">
      <xdr:nvCxnSpPr>
        <xdr:cNvPr id="60" name="直線コネクタ 59"/>
        <xdr:cNvCxnSpPr/>
      </xdr:nvCxnSpPr>
      <xdr:spPr>
        <a:xfrm>
          <a:off x="4029075" y="6772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9525</xdr:rowOff>
    </xdr:from>
    <xdr:ext cx="533400" cy="257175"/>
    <xdr:sp macro="" textlink="">
      <xdr:nvSpPr>
        <xdr:cNvPr id="61" name="議会費最大値テキスト"/>
        <xdr:cNvSpPr txBox="1"/>
      </xdr:nvSpPr>
      <xdr:spPr>
        <a:xfrm>
          <a:off x="4171950" y="498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419100</xdr:colOff>
      <xdr:row>30</xdr:row>
      <xdr:rowOff>66675</xdr:rowOff>
    </xdr:from>
    <xdr:to>
      <xdr:col>6</xdr:col>
      <xdr:colOff>600075</xdr:colOff>
      <xdr:row>30</xdr:row>
      <xdr:rowOff>66675</xdr:rowOff>
    </xdr:to>
    <xdr:cxnSp macro="">
      <xdr:nvCxnSpPr>
        <xdr:cNvPr id="62" name="直線コネクタ 61"/>
        <xdr:cNvCxnSpPr/>
      </xdr:nvCxnSpPr>
      <xdr:spPr>
        <a:xfrm>
          <a:off x="4029075" y="521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161925</xdr:rowOff>
    </xdr:from>
    <xdr:to>
      <xdr:col>6</xdr:col>
      <xdr:colOff>514350</xdr:colOff>
      <xdr:row>38</xdr:row>
      <xdr:rowOff>28575</xdr:rowOff>
    </xdr:to>
    <xdr:cxnSp macro="">
      <xdr:nvCxnSpPr>
        <xdr:cNvPr id="63" name="直線コネクタ 62"/>
        <xdr:cNvCxnSpPr/>
      </xdr:nvCxnSpPr>
      <xdr:spPr>
        <a:xfrm>
          <a:off x="3371850" y="65055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133350</xdr:rowOff>
    </xdr:from>
    <xdr:ext cx="466725" cy="257175"/>
    <xdr:sp macro="" textlink="">
      <xdr:nvSpPr>
        <xdr:cNvPr id="64" name="議会費平均値テキスト"/>
        <xdr:cNvSpPr txBox="1"/>
      </xdr:nvSpPr>
      <xdr:spPr>
        <a:xfrm>
          <a:off x="4171950"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457200</xdr:colOff>
      <xdr:row>37</xdr:row>
      <xdr:rowOff>152400</xdr:rowOff>
    </xdr:from>
    <xdr:to>
      <xdr:col>6</xdr:col>
      <xdr:colOff>561975</xdr:colOff>
      <xdr:row>38</xdr:row>
      <xdr:rowOff>85725</xdr:rowOff>
    </xdr:to>
    <xdr:sp macro="" textlink="">
      <xdr:nvSpPr>
        <xdr:cNvPr id="65" name="フローチャート : 判断 64"/>
        <xdr:cNvSpPr/>
      </xdr:nvSpPr>
      <xdr:spPr>
        <a:xfrm>
          <a:off x="406717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161925</xdr:rowOff>
    </xdr:from>
    <xdr:to>
      <xdr:col>5</xdr:col>
      <xdr:colOff>361950</xdr:colOff>
      <xdr:row>37</xdr:row>
      <xdr:rowOff>171450</xdr:rowOff>
    </xdr:to>
    <xdr:cxnSp macro="">
      <xdr:nvCxnSpPr>
        <xdr:cNvPr id="66" name="直線コネクタ 65"/>
        <xdr:cNvCxnSpPr/>
      </xdr:nvCxnSpPr>
      <xdr:spPr>
        <a:xfrm flipV="1">
          <a:off x="2562225" y="65055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37</xdr:row>
      <xdr:rowOff>133350</xdr:rowOff>
    </xdr:from>
    <xdr:to>
      <xdr:col>5</xdr:col>
      <xdr:colOff>409575</xdr:colOff>
      <xdr:row>38</xdr:row>
      <xdr:rowOff>66675</xdr:rowOff>
    </xdr:to>
    <xdr:sp macro="" textlink="">
      <xdr:nvSpPr>
        <xdr:cNvPr id="67" name="フローチャート : 判断 66"/>
        <xdr:cNvSpPr/>
      </xdr:nvSpPr>
      <xdr:spPr>
        <a:xfrm>
          <a:off x="3314700"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57150</xdr:rowOff>
    </xdr:from>
    <xdr:ext cx="466725" cy="257175"/>
    <xdr:sp macro="" textlink="">
      <xdr:nvSpPr>
        <xdr:cNvPr id="68" name="テキスト ボックス 67"/>
        <xdr:cNvSpPr txBox="1"/>
      </xdr:nvSpPr>
      <xdr:spPr>
        <a:xfrm>
          <a:off x="313372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600075</xdr:colOff>
      <xdr:row>37</xdr:row>
      <xdr:rowOff>171450</xdr:rowOff>
    </xdr:from>
    <xdr:to>
      <xdr:col>4</xdr:col>
      <xdr:colOff>152400</xdr:colOff>
      <xdr:row>38</xdr:row>
      <xdr:rowOff>19050</xdr:rowOff>
    </xdr:to>
    <xdr:cxnSp macro="">
      <xdr:nvCxnSpPr>
        <xdr:cNvPr id="69" name="直線コネクタ 68"/>
        <xdr:cNvCxnSpPr/>
      </xdr:nvCxnSpPr>
      <xdr:spPr>
        <a:xfrm flipV="1">
          <a:off x="1809750" y="65151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123825</xdr:rowOff>
    </xdr:from>
    <xdr:to>
      <xdr:col>4</xdr:col>
      <xdr:colOff>209550</xdr:colOff>
      <xdr:row>38</xdr:row>
      <xdr:rowOff>57150</xdr:rowOff>
    </xdr:to>
    <xdr:sp macro="" textlink="">
      <xdr:nvSpPr>
        <xdr:cNvPr id="70" name="フローチャート : 判断 69"/>
        <xdr:cNvSpPr/>
      </xdr:nvSpPr>
      <xdr:spPr>
        <a:xfrm>
          <a:off x="25146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47625</xdr:rowOff>
    </xdr:from>
    <xdr:ext cx="457200" cy="257175"/>
    <xdr:sp macro="" textlink="">
      <xdr:nvSpPr>
        <xdr:cNvPr id="71" name="テキスト ボックス 70"/>
        <xdr:cNvSpPr txBox="1"/>
      </xdr:nvSpPr>
      <xdr:spPr>
        <a:xfrm>
          <a:off x="2409825" y="656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438150</xdr:colOff>
      <xdr:row>38</xdr:row>
      <xdr:rowOff>0</xdr:rowOff>
    </xdr:from>
    <xdr:to>
      <xdr:col>2</xdr:col>
      <xdr:colOff>600075</xdr:colOff>
      <xdr:row>38</xdr:row>
      <xdr:rowOff>19050</xdr:rowOff>
    </xdr:to>
    <xdr:cxnSp macro="">
      <xdr:nvCxnSpPr>
        <xdr:cNvPr id="72" name="直線コネクタ 71"/>
        <xdr:cNvCxnSpPr/>
      </xdr:nvCxnSpPr>
      <xdr:spPr>
        <a:xfrm>
          <a:off x="1047750" y="65151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37</xdr:row>
      <xdr:rowOff>123825</xdr:rowOff>
    </xdr:from>
    <xdr:to>
      <xdr:col>3</xdr:col>
      <xdr:colOff>0</xdr:colOff>
      <xdr:row>38</xdr:row>
      <xdr:rowOff>57150</xdr:rowOff>
    </xdr:to>
    <xdr:sp macro="" textlink="">
      <xdr:nvSpPr>
        <xdr:cNvPr id="73" name="フローチャート : 判断 72"/>
        <xdr:cNvSpPr/>
      </xdr:nvSpPr>
      <xdr:spPr>
        <a:xfrm>
          <a:off x="1800225" y="6467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76200</xdr:rowOff>
    </xdr:from>
    <xdr:ext cx="466725" cy="257175"/>
    <xdr:sp macro="" textlink="">
      <xdr:nvSpPr>
        <xdr:cNvPr id="74" name="テキスト ボックス 73"/>
        <xdr:cNvSpPr txBox="1"/>
      </xdr:nvSpPr>
      <xdr:spPr>
        <a:xfrm>
          <a:off x="160972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381000</xdr:colOff>
      <xdr:row>37</xdr:row>
      <xdr:rowOff>104775</xdr:rowOff>
    </xdr:from>
    <xdr:to>
      <xdr:col>1</xdr:col>
      <xdr:colOff>485775</xdr:colOff>
      <xdr:row>38</xdr:row>
      <xdr:rowOff>38100</xdr:rowOff>
    </xdr:to>
    <xdr:sp macro="" textlink="">
      <xdr:nvSpPr>
        <xdr:cNvPr id="75" name="フローチャート : 判断 74"/>
        <xdr:cNvSpPr/>
      </xdr:nvSpPr>
      <xdr:spPr>
        <a:xfrm>
          <a:off x="9906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47625</xdr:rowOff>
    </xdr:from>
    <xdr:ext cx="466725" cy="257175"/>
    <xdr:sp macro="" textlink="">
      <xdr:nvSpPr>
        <xdr:cNvPr id="76" name="テキスト ボックス 75"/>
        <xdr:cNvSpPr txBox="1"/>
      </xdr:nvSpPr>
      <xdr:spPr>
        <a:xfrm>
          <a:off x="8096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37</xdr:row>
      <xdr:rowOff>152400</xdr:rowOff>
    </xdr:from>
    <xdr:to>
      <xdr:col>6</xdr:col>
      <xdr:colOff>561975</xdr:colOff>
      <xdr:row>38</xdr:row>
      <xdr:rowOff>85725</xdr:rowOff>
    </xdr:to>
    <xdr:sp macro="" textlink="">
      <xdr:nvSpPr>
        <xdr:cNvPr id="82" name="円/楕円 81"/>
        <xdr:cNvSpPr/>
      </xdr:nvSpPr>
      <xdr:spPr>
        <a:xfrm>
          <a:off x="406717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9525</xdr:rowOff>
    </xdr:from>
    <xdr:ext cx="466725" cy="257175"/>
    <xdr:sp macro="" textlink="">
      <xdr:nvSpPr>
        <xdr:cNvPr id="83" name="議会費該当値テキスト"/>
        <xdr:cNvSpPr txBox="1"/>
      </xdr:nvSpPr>
      <xdr:spPr>
        <a:xfrm>
          <a:off x="417195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3,455</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104775</xdr:rowOff>
    </xdr:from>
    <xdr:to>
      <xdr:col>5</xdr:col>
      <xdr:colOff>409575</xdr:colOff>
      <xdr:row>38</xdr:row>
      <xdr:rowOff>38100</xdr:rowOff>
    </xdr:to>
    <xdr:sp macro="" textlink="">
      <xdr:nvSpPr>
        <xdr:cNvPr id="84" name="円/楕円 83"/>
        <xdr:cNvSpPr/>
      </xdr:nvSpPr>
      <xdr:spPr>
        <a:xfrm>
          <a:off x="3314700"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57150</xdr:rowOff>
    </xdr:from>
    <xdr:ext cx="466725" cy="257175"/>
    <xdr:sp macro="" textlink="">
      <xdr:nvSpPr>
        <xdr:cNvPr id="85" name="テキスト ボックス 84"/>
        <xdr:cNvSpPr txBox="1"/>
      </xdr:nvSpPr>
      <xdr:spPr>
        <a:xfrm>
          <a:off x="3133725" y="622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114300</xdr:rowOff>
    </xdr:from>
    <xdr:to>
      <xdr:col>4</xdr:col>
      <xdr:colOff>209550</xdr:colOff>
      <xdr:row>38</xdr:row>
      <xdr:rowOff>47625</xdr:rowOff>
    </xdr:to>
    <xdr:sp macro="" textlink="">
      <xdr:nvSpPr>
        <xdr:cNvPr id="86" name="円/楕円 85"/>
        <xdr:cNvSpPr/>
      </xdr:nvSpPr>
      <xdr:spPr>
        <a:xfrm>
          <a:off x="2514600" y="645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36</xdr:row>
      <xdr:rowOff>66675</xdr:rowOff>
    </xdr:from>
    <xdr:ext cx="457200" cy="257175"/>
    <xdr:sp macro="" textlink="">
      <xdr:nvSpPr>
        <xdr:cNvPr id="87" name="テキスト ボックス 86"/>
        <xdr:cNvSpPr txBox="1"/>
      </xdr:nvSpPr>
      <xdr:spPr>
        <a:xfrm>
          <a:off x="2409825" y="62388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142875</xdr:rowOff>
    </xdr:from>
    <xdr:to>
      <xdr:col>3</xdr:col>
      <xdr:colOff>0</xdr:colOff>
      <xdr:row>38</xdr:row>
      <xdr:rowOff>66675</xdr:rowOff>
    </xdr:to>
    <xdr:sp macro="" textlink="">
      <xdr:nvSpPr>
        <xdr:cNvPr id="88" name="円/楕円 87"/>
        <xdr:cNvSpPr/>
      </xdr:nvSpPr>
      <xdr:spPr>
        <a:xfrm>
          <a:off x="1800225" y="64865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57150</xdr:rowOff>
    </xdr:from>
    <xdr:ext cx="466725" cy="257175"/>
    <xdr:sp macro="" textlink="">
      <xdr:nvSpPr>
        <xdr:cNvPr id="89" name="テキスト ボックス 88"/>
        <xdr:cNvSpPr txBox="1"/>
      </xdr:nvSpPr>
      <xdr:spPr>
        <a:xfrm>
          <a:off x="160972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123825</xdr:rowOff>
    </xdr:from>
    <xdr:to>
      <xdr:col>1</xdr:col>
      <xdr:colOff>485775</xdr:colOff>
      <xdr:row>38</xdr:row>
      <xdr:rowOff>47625</xdr:rowOff>
    </xdr:to>
    <xdr:sp macro="" textlink="">
      <xdr:nvSpPr>
        <xdr:cNvPr id="90" name="円/楕円 89"/>
        <xdr:cNvSpPr/>
      </xdr:nvSpPr>
      <xdr:spPr>
        <a:xfrm>
          <a:off x="990600" y="646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38</xdr:row>
      <xdr:rowOff>38100</xdr:rowOff>
    </xdr:from>
    <xdr:ext cx="466725" cy="257175"/>
    <xdr:sp macro="" textlink="">
      <xdr:nvSpPr>
        <xdr:cNvPr id="91" name="テキスト ボックス 90"/>
        <xdr:cNvSpPr txBox="1"/>
      </xdr:nvSpPr>
      <xdr:spPr>
        <a:xfrm>
          <a:off x="809625"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102" name="直線コネクタ 101"/>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103" name="テキスト ボックス 102"/>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4" name="直線コネクタ 103"/>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5" name="テキスト ボックス 104"/>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6" name="直線コネクタ 105"/>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7" name="テキスト ボックス 106"/>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8" name="直線コネクタ 107"/>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9" name="テキスト ボックス 108"/>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10" name="直線コネクタ 109"/>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1" name="テキスト ボックス 110"/>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12" name="直線コネクタ 111"/>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3" name="テキスト ボックス 112"/>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4" name="直線コネクタ 113"/>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5" name="テキスト ボックス 114"/>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6"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171450</xdr:rowOff>
    </xdr:to>
    <xdr:cxnSp macro="">
      <xdr:nvCxnSpPr>
        <xdr:cNvPr id="117" name="直線コネクタ 116"/>
        <xdr:cNvCxnSpPr/>
      </xdr:nvCxnSpPr>
      <xdr:spPr>
        <a:xfrm flipV="1">
          <a:off x="4114800" y="880110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171450</xdr:rowOff>
    </xdr:from>
    <xdr:ext cx="533400" cy="257175"/>
    <xdr:sp macro="" textlink="">
      <xdr:nvSpPr>
        <xdr:cNvPr id="118" name="総務費最小値テキスト"/>
        <xdr:cNvSpPr txBox="1"/>
      </xdr:nvSpPr>
      <xdr:spPr>
        <a:xfrm>
          <a:off x="41719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9" name="直線コネクタ 118"/>
        <xdr:cNvCxnSpPr/>
      </xdr:nvCxnSpPr>
      <xdr:spPr>
        <a:xfrm>
          <a:off x="402907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9525</xdr:rowOff>
    </xdr:from>
    <xdr:ext cx="600075" cy="257175"/>
    <xdr:sp macro="" textlink="">
      <xdr:nvSpPr>
        <xdr:cNvPr id="120" name="総務費最大値テキスト"/>
        <xdr:cNvSpPr txBox="1"/>
      </xdr:nvSpPr>
      <xdr:spPr>
        <a:xfrm>
          <a:off x="4171950" y="8582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21" name="直線コネクタ 120"/>
        <xdr:cNvCxnSpPr/>
      </xdr:nvCxnSpPr>
      <xdr:spPr>
        <a:xfrm>
          <a:off x="402907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66675</xdr:rowOff>
    </xdr:from>
    <xdr:to>
      <xdr:col>6</xdr:col>
      <xdr:colOff>514350</xdr:colOff>
      <xdr:row>57</xdr:row>
      <xdr:rowOff>123825</xdr:rowOff>
    </xdr:to>
    <xdr:cxnSp macro="">
      <xdr:nvCxnSpPr>
        <xdr:cNvPr id="122" name="直線コネクタ 121"/>
        <xdr:cNvCxnSpPr/>
      </xdr:nvCxnSpPr>
      <xdr:spPr>
        <a:xfrm flipV="1">
          <a:off x="3371850" y="98393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0</xdr:rowOff>
    </xdr:from>
    <xdr:ext cx="533400" cy="257175"/>
    <xdr:sp macro="" textlink="">
      <xdr:nvSpPr>
        <xdr:cNvPr id="123" name="総務費平均値テキスト"/>
        <xdr:cNvSpPr txBox="1"/>
      </xdr:nvSpPr>
      <xdr:spPr>
        <a:xfrm>
          <a:off x="41719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19050</xdr:rowOff>
    </xdr:from>
    <xdr:to>
      <xdr:col>6</xdr:col>
      <xdr:colOff>561975</xdr:colOff>
      <xdr:row>58</xdr:row>
      <xdr:rowOff>123825</xdr:rowOff>
    </xdr:to>
    <xdr:sp macro="" textlink="">
      <xdr:nvSpPr>
        <xdr:cNvPr id="124" name="フローチャート : 判断 123"/>
        <xdr:cNvSpPr/>
      </xdr:nvSpPr>
      <xdr:spPr>
        <a:xfrm>
          <a:off x="406717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123825</xdr:rowOff>
    </xdr:from>
    <xdr:to>
      <xdr:col>5</xdr:col>
      <xdr:colOff>361950</xdr:colOff>
      <xdr:row>57</xdr:row>
      <xdr:rowOff>161925</xdr:rowOff>
    </xdr:to>
    <xdr:cxnSp macro="">
      <xdr:nvCxnSpPr>
        <xdr:cNvPr id="125" name="直線コネクタ 124"/>
        <xdr:cNvCxnSpPr/>
      </xdr:nvCxnSpPr>
      <xdr:spPr>
        <a:xfrm flipV="1">
          <a:off x="2562225" y="98964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38100</xdr:rowOff>
    </xdr:from>
    <xdr:to>
      <xdr:col>5</xdr:col>
      <xdr:colOff>409575</xdr:colOff>
      <xdr:row>58</xdr:row>
      <xdr:rowOff>142875</xdr:rowOff>
    </xdr:to>
    <xdr:sp macro="" textlink="">
      <xdr:nvSpPr>
        <xdr:cNvPr id="126" name="フローチャート : 判断 125"/>
        <xdr:cNvSpPr/>
      </xdr:nvSpPr>
      <xdr:spPr>
        <a:xfrm>
          <a:off x="3314700"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133350</xdr:rowOff>
    </xdr:from>
    <xdr:ext cx="533400" cy="257175"/>
    <xdr:sp macro="" textlink="">
      <xdr:nvSpPr>
        <xdr:cNvPr id="127" name="テキスト ボックス 126"/>
        <xdr:cNvSpPr txBox="1"/>
      </xdr:nvSpPr>
      <xdr:spPr>
        <a:xfrm>
          <a:off x="31051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161925</xdr:rowOff>
    </xdr:from>
    <xdr:to>
      <xdr:col>4</xdr:col>
      <xdr:colOff>152400</xdr:colOff>
      <xdr:row>58</xdr:row>
      <xdr:rowOff>0</xdr:rowOff>
    </xdr:to>
    <xdr:cxnSp macro="">
      <xdr:nvCxnSpPr>
        <xdr:cNvPr id="128" name="直線コネクタ 127"/>
        <xdr:cNvCxnSpPr/>
      </xdr:nvCxnSpPr>
      <xdr:spPr>
        <a:xfrm flipV="1">
          <a:off x="1809750" y="99345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28575</xdr:rowOff>
    </xdr:from>
    <xdr:to>
      <xdr:col>4</xdr:col>
      <xdr:colOff>209550</xdr:colOff>
      <xdr:row>58</xdr:row>
      <xdr:rowOff>123825</xdr:rowOff>
    </xdr:to>
    <xdr:sp macro="" textlink="">
      <xdr:nvSpPr>
        <xdr:cNvPr id="129" name="フローチャート : 判断 128"/>
        <xdr:cNvSpPr/>
      </xdr:nvSpPr>
      <xdr:spPr>
        <a:xfrm>
          <a:off x="2514600"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114300</xdr:rowOff>
    </xdr:from>
    <xdr:ext cx="533400" cy="257175"/>
    <xdr:sp macro="" textlink="">
      <xdr:nvSpPr>
        <xdr:cNvPr id="130" name="テキスト ボックス 129"/>
        <xdr:cNvSpPr txBox="1"/>
      </xdr:nvSpPr>
      <xdr:spPr>
        <a:xfrm>
          <a:off x="2381250"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0</xdr:rowOff>
    </xdr:from>
    <xdr:to>
      <xdr:col>2</xdr:col>
      <xdr:colOff>600075</xdr:colOff>
      <xdr:row>58</xdr:row>
      <xdr:rowOff>9525</xdr:rowOff>
    </xdr:to>
    <xdr:cxnSp macro="">
      <xdr:nvCxnSpPr>
        <xdr:cNvPr id="131" name="直線コネクタ 130"/>
        <xdr:cNvCxnSpPr/>
      </xdr:nvCxnSpPr>
      <xdr:spPr>
        <a:xfrm flipV="1">
          <a:off x="1047750" y="99441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9525</xdr:rowOff>
    </xdr:from>
    <xdr:to>
      <xdr:col>3</xdr:col>
      <xdr:colOff>0</xdr:colOff>
      <xdr:row>58</xdr:row>
      <xdr:rowOff>114300</xdr:rowOff>
    </xdr:to>
    <xdr:sp macro="" textlink="">
      <xdr:nvSpPr>
        <xdr:cNvPr id="132" name="フローチャート : 判断 131"/>
        <xdr:cNvSpPr/>
      </xdr:nvSpPr>
      <xdr:spPr>
        <a:xfrm>
          <a:off x="1800225" y="99536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104775</xdr:rowOff>
    </xdr:from>
    <xdr:ext cx="533400" cy="257175"/>
    <xdr:sp macro="" textlink="">
      <xdr:nvSpPr>
        <xdr:cNvPr id="133" name="テキスト ボックス 132"/>
        <xdr:cNvSpPr txBox="1"/>
      </xdr:nvSpPr>
      <xdr:spPr>
        <a:xfrm>
          <a:off x="158115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171450</xdr:rowOff>
    </xdr:from>
    <xdr:to>
      <xdr:col>1</xdr:col>
      <xdr:colOff>485775</xdr:colOff>
      <xdr:row>58</xdr:row>
      <xdr:rowOff>95250</xdr:rowOff>
    </xdr:to>
    <xdr:sp macro="" textlink="">
      <xdr:nvSpPr>
        <xdr:cNvPr id="134" name="フローチャート : 判断 133"/>
        <xdr:cNvSpPr/>
      </xdr:nvSpPr>
      <xdr:spPr>
        <a:xfrm>
          <a:off x="990600" y="9944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85725</xdr:rowOff>
    </xdr:from>
    <xdr:ext cx="533400" cy="257175"/>
    <xdr:sp macro="" textlink="">
      <xdr:nvSpPr>
        <xdr:cNvPr id="135" name="テキスト ボックス 134"/>
        <xdr:cNvSpPr txBox="1"/>
      </xdr:nvSpPr>
      <xdr:spPr>
        <a:xfrm>
          <a:off x="7810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6" name="テキスト ボックス 135"/>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7" name="テキスト ボックス 136"/>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8" name="テキスト ボックス 137"/>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9" name="テキスト ボックス 138"/>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0" name="テキスト ボックス 139"/>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19050</xdr:rowOff>
    </xdr:from>
    <xdr:to>
      <xdr:col>6</xdr:col>
      <xdr:colOff>561975</xdr:colOff>
      <xdr:row>57</xdr:row>
      <xdr:rowOff>114300</xdr:rowOff>
    </xdr:to>
    <xdr:sp macro="" textlink="">
      <xdr:nvSpPr>
        <xdr:cNvPr id="141" name="円/楕円 140"/>
        <xdr:cNvSpPr/>
      </xdr:nvSpPr>
      <xdr:spPr>
        <a:xfrm>
          <a:off x="4067175" y="979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38100</xdr:rowOff>
    </xdr:from>
    <xdr:ext cx="600075" cy="257175"/>
    <xdr:sp macro="" textlink="">
      <xdr:nvSpPr>
        <xdr:cNvPr id="142" name="総務費該当値テキスト"/>
        <xdr:cNvSpPr txBox="1"/>
      </xdr:nvSpPr>
      <xdr:spPr>
        <a:xfrm>
          <a:off x="4171950"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114,850</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66675</xdr:rowOff>
    </xdr:from>
    <xdr:to>
      <xdr:col>5</xdr:col>
      <xdr:colOff>409575</xdr:colOff>
      <xdr:row>58</xdr:row>
      <xdr:rowOff>0</xdr:rowOff>
    </xdr:to>
    <xdr:sp macro="" textlink="">
      <xdr:nvSpPr>
        <xdr:cNvPr id="143" name="円/楕円 142"/>
        <xdr:cNvSpPr/>
      </xdr:nvSpPr>
      <xdr:spPr>
        <a:xfrm>
          <a:off x="3314700"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19050</xdr:rowOff>
    </xdr:from>
    <xdr:ext cx="533400" cy="257175"/>
    <xdr:sp macro="" textlink="">
      <xdr:nvSpPr>
        <xdr:cNvPr id="144" name="テキスト ボックス 143"/>
        <xdr:cNvSpPr txBox="1"/>
      </xdr:nvSpPr>
      <xdr:spPr>
        <a:xfrm>
          <a:off x="31051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114300</xdr:rowOff>
    </xdr:from>
    <xdr:to>
      <xdr:col>4</xdr:col>
      <xdr:colOff>209550</xdr:colOff>
      <xdr:row>58</xdr:row>
      <xdr:rowOff>38100</xdr:rowOff>
    </xdr:to>
    <xdr:sp macro="" textlink="">
      <xdr:nvSpPr>
        <xdr:cNvPr id="145" name="円/楕円 144"/>
        <xdr:cNvSpPr/>
      </xdr:nvSpPr>
      <xdr:spPr>
        <a:xfrm>
          <a:off x="2514600"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57150</xdr:rowOff>
    </xdr:from>
    <xdr:ext cx="533400" cy="257175"/>
    <xdr:sp macro="" textlink="">
      <xdr:nvSpPr>
        <xdr:cNvPr id="146" name="テキスト ボックス 145"/>
        <xdr:cNvSpPr txBox="1"/>
      </xdr:nvSpPr>
      <xdr:spPr>
        <a:xfrm>
          <a:off x="238125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85,712</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123825</xdr:rowOff>
    </xdr:from>
    <xdr:to>
      <xdr:col>3</xdr:col>
      <xdr:colOff>0</xdr:colOff>
      <xdr:row>58</xdr:row>
      <xdr:rowOff>57150</xdr:rowOff>
    </xdr:to>
    <xdr:sp macro="" textlink="">
      <xdr:nvSpPr>
        <xdr:cNvPr id="147" name="円/楕円 146"/>
        <xdr:cNvSpPr/>
      </xdr:nvSpPr>
      <xdr:spPr>
        <a:xfrm>
          <a:off x="1800225" y="98964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66675</xdr:rowOff>
    </xdr:from>
    <xdr:ext cx="533400" cy="257175"/>
    <xdr:sp macro="" textlink="">
      <xdr:nvSpPr>
        <xdr:cNvPr id="148" name="テキスト ボックス 147"/>
        <xdr:cNvSpPr txBox="1"/>
      </xdr:nvSpPr>
      <xdr:spPr>
        <a:xfrm>
          <a:off x="1581150"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81,612</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133350</xdr:rowOff>
    </xdr:from>
    <xdr:to>
      <xdr:col>1</xdr:col>
      <xdr:colOff>485775</xdr:colOff>
      <xdr:row>58</xdr:row>
      <xdr:rowOff>57150</xdr:rowOff>
    </xdr:to>
    <xdr:sp macro="" textlink="">
      <xdr:nvSpPr>
        <xdr:cNvPr id="149" name="円/楕円 148"/>
        <xdr:cNvSpPr/>
      </xdr:nvSpPr>
      <xdr:spPr>
        <a:xfrm>
          <a:off x="990600" y="9906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76200</xdr:rowOff>
    </xdr:from>
    <xdr:ext cx="533400" cy="257175"/>
    <xdr:sp macro="" textlink="">
      <xdr:nvSpPr>
        <xdr:cNvPr id="150" name="テキスト ボックス 149"/>
        <xdr:cNvSpPr txBox="1"/>
      </xdr:nvSpPr>
      <xdr:spPr>
        <a:xfrm>
          <a:off x="781050"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1" name="正方形/長方形 150"/>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2" name="正方形/長方形 151"/>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3" name="正方形/長方形 152"/>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4" name="正方形/長方形 153"/>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5" name="正方形/長方形 154"/>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6" name="正方形/長方形 155"/>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7" name="正方形/長方形 156"/>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8" name="正方形/長方形 157"/>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9" name="テキスト ボックス 158"/>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60" name="直線コネクタ 159"/>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61" name="直線コネクタ 160"/>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2" name="テキスト ボックス 161"/>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3" name="直線コネクタ 162"/>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4" name="テキスト ボックス 163"/>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5" name="直線コネクタ 164"/>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6" name="テキスト ボックス 165"/>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7" name="直線コネクタ 166"/>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8" name="テキスト ボックス 167"/>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9" name="直線コネクタ 168"/>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70" name="テキスト ボックス 169"/>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71" name="直線コネクタ 170"/>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7175"/>
    <xdr:sp macro="" textlink="">
      <xdr:nvSpPr>
        <xdr:cNvPr id="172" name="テキスト ボックス 171"/>
        <xdr:cNvSpPr txBox="1"/>
      </xdr:nvSpPr>
      <xdr:spPr>
        <a:xfrm>
          <a:off x="76200"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3" name="直線コネクタ 172"/>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4" name="テキスト ボックス 173"/>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5"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76200</xdr:rowOff>
    </xdr:from>
    <xdr:to>
      <xdr:col>6</xdr:col>
      <xdr:colOff>514350</xdr:colOff>
      <xdr:row>78</xdr:row>
      <xdr:rowOff>104775</xdr:rowOff>
    </xdr:to>
    <xdr:cxnSp macro="">
      <xdr:nvCxnSpPr>
        <xdr:cNvPr id="176" name="直線コネクタ 175"/>
        <xdr:cNvCxnSpPr/>
      </xdr:nvCxnSpPr>
      <xdr:spPr>
        <a:xfrm flipV="1">
          <a:off x="4114800" y="1207770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104775</xdr:rowOff>
    </xdr:from>
    <xdr:ext cx="600075" cy="257175"/>
    <xdr:sp macro="" textlink="">
      <xdr:nvSpPr>
        <xdr:cNvPr id="177" name="民生費最小値テキスト"/>
        <xdr:cNvSpPr txBox="1"/>
      </xdr:nvSpPr>
      <xdr:spPr>
        <a:xfrm>
          <a:off x="4171950"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419100</xdr:colOff>
      <xdr:row>78</xdr:row>
      <xdr:rowOff>104775</xdr:rowOff>
    </xdr:from>
    <xdr:to>
      <xdr:col>6</xdr:col>
      <xdr:colOff>600075</xdr:colOff>
      <xdr:row>78</xdr:row>
      <xdr:rowOff>104775</xdr:rowOff>
    </xdr:to>
    <xdr:cxnSp macro="">
      <xdr:nvCxnSpPr>
        <xdr:cNvPr id="178" name="直線コネクタ 177"/>
        <xdr:cNvCxnSpPr/>
      </xdr:nvCxnSpPr>
      <xdr:spPr>
        <a:xfrm>
          <a:off x="4029075" y="1347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28575</xdr:rowOff>
    </xdr:from>
    <xdr:ext cx="600075" cy="257175"/>
    <xdr:sp macro="" textlink="">
      <xdr:nvSpPr>
        <xdr:cNvPr id="179" name="民生費最大値テキスト"/>
        <xdr:cNvSpPr txBox="1"/>
      </xdr:nvSpPr>
      <xdr:spPr>
        <a:xfrm>
          <a:off x="4171950" y="11858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419100</xdr:colOff>
      <xdr:row>70</xdr:row>
      <xdr:rowOff>76200</xdr:rowOff>
    </xdr:from>
    <xdr:to>
      <xdr:col>6</xdr:col>
      <xdr:colOff>600075</xdr:colOff>
      <xdr:row>70</xdr:row>
      <xdr:rowOff>76200</xdr:rowOff>
    </xdr:to>
    <xdr:cxnSp macro="">
      <xdr:nvCxnSpPr>
        <xdr:cNvPr id="180" name="直線コネクタ 179"/>
        <xdr:cNvCxnSpPr/>
      </xdr:nvCxnSpPr>
      <xdr:spPr>
        <a:xfrm>
          <a:off x="4029075"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19050</xdr:rowOff>
    </xdr:from>
    <xdr:to>
      <xdr:col>6</xdr:col>
      <xdr:colOff>514350</xdr:colOff>
      <xdr:row>78</xdr:row>
      <xdr:rowOff>28575</xdr:rowOff>
    </xdr:to>
    <xdr:cxnSp macro="">
      <xdr:nvCxnSpPr>
        <xdr:cNvPr id="181" name="直線コネクタ 180"/>
        <xdr:cNvCxnSpPr/>
      </xdr:nvCxnSpPr>
      <xdr:spPr>
        <a:xfrm flipV="1">
          <a:off x="3371850" y="133921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133350</xdr:rowOff>
    </xdr:from>
    <xdr:ext cx="600075" cy="257175"/>
    <xdr:sp macro="" textlink="">
      <xdr:nvSpPr>
        <xdr:cNvPr id="182" name="民生費平均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85725</xdr:rowOff>
    </xdr:to>
    <xdr:sp macro="" textlink="">
      <xdr:nvSpPr>
        <xdr:cNvPr id="183" name="フローチャート : 判断 182"/>
        <xdr:cNvSpPr/>
      </xdr:nvSpPr>
      <xdr:spPr>
        <a:xfrm>
          <a:off x="406717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28575</xdr:rowOff>
    </xdr:from>
    <xdr:to>
      <xdr:col>5</xdr:col>
      <xdr:colOff>361950</xdr:colOff>
      <xdr:row>78</xdr:row>
      <xdr:rowOff>28575</xdr:rowOff>
    </xdr:to>
    <xdr:cxnSp macro="">
      <xdr:nvCxnSpPr>
        <xdr:cNvPr id="184" name="直線コネクタ 183"/>
        <xdr:cNvCxnSpPr/>
      </xdr:nvCxnSpPr>
      <xdr:spPr>
        <a:xfrm>
          <a:off x="2562225" y="134016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78</xdr:row>
      <xdr:rowOff>9525</xdr:rowOff>
    </xdr:from>
    <xdr:to>
      <xdr:col>5</xdr:col>
      <xdr:colOff>409575</xdr:colOff>
      <xdr:row>78</xdr:row>
      <xdr:rowOff>104775</xdr:rowOff>
    </xdr:to>
    <xdr:sp macro="" textlink="">
      <xdr:nvSpPr>
        <xdr:cNvPr id="185" name="フローチャート : 判断 184"/>
        <xdr:cNvSpPr/>
      </xdr:nvSpPr>
      <xdr:spPr>
        <a:xfrm>
          <a:off x="3314700" y="1338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95250</xdr:rowOff>
    </xdr:from>
    <xdr:ext cx="600075" cy="257175"/>
    <xdr:sp macro="" textlink="">
      <xdr:nvSpPr>
        <xdr:cNvPr id="186" name="テキスト ボックス 185"/>
        <xdr:cNvSpPr txBox="1"/>
      </xdr:nvSpPr>
      <xdr:spPr>
        <a:xfrm>
          <a:off x="3067050" y="1346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28575</xdr:rowOff>
    </xdr:from>
    <xdr:to>
      <xdr:col>4</xdr:col>
      <xdr:colOff>152400</xdr:colOff>
      <xdr:row>78</xdr:row>
      <xdr:rowOff>57150</xdr:rowOff>
    </xdr:to>
    <xdr:cxnSp macro="">
      <xdr:nvCxnSpPr>
        <xdr:cNvPr id="187" name="直線コネクタ 186"/>
        <xdr:cNvCxnSpPr/>
      </xdr:nvCxnSpPr>
      <xdr:spPr>
        <a:xfrm flipV="1">
          <a:off x="1809750" y="134016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152400</xdr:rowOff>
    </xdr:from>
    <xdr:to>
      <xdr:col>4</xdr:col>
      <xdr:colOff>209550</xdr:colOff>
      <xdr:row>78</xdr:row>
      <xdr:rowOff>85725</xdr:rowOff>
    </xdr:to>
    <xdr:sp macro="" textlink="">
      <xdr:nvSpPr>
        <xdr:cNvPr id="188" name="フローチャート : 判断 187"/>
        <xdr:cNvSpPr/>
      </xdr:nvSpPr>
      <xdr:spPr>
        <a:xfrm>
          <a:off x="2514600"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76200</xdr:rowOff>
    </xdr:from>
    <xdr:ext cx="600075" cy="257175"/>
    <xdr:sp macro="" textlink="">
      <xdr:nvSpPr>
        <xdr:cNvPr id="189" name="テキスト ボックス 188"/>
        <xdr:cNvSpPr txBox="1"/>
      </xdr:nvSpPr>
      <xdr:spPr>
        <a:xfrm>
          <a:off x="235267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28575</xdr:rowOff>
    </xdr:from>
    <xdr:to>
      <xdr:col>2</xdr:col>
      <xdr:colOff>600075</xdr:colOff>
      <xdr:row>78</xdr:row>
      <xdr:rowOff>57150</xdr:rowOff>
    </xdr:to>
    <xdr:cxnSp macro="">
      <xdr:nvCxnSpPr>
        <xdr:cNvPr id="190" name="直線コネクタ 189"/>
        <xdr:cNvCxnSpPr/>
      </xdr:nvCxnSpPr>
      <xdr:spPr>
        <a:xfrm>
          <a:off x="1047750" y="134016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161925</xdr:rowOff>
    </xdr:from>
    <xdr:to>
      <xdr:col>3</xdr:col>
      <xdr:colOff>0</xdr:colOff>
      <xdr:row>78</xdr:row>
      <xdr:rowOff>95250</xdr:rowOff>
    </xdr:to>
    <xdr:sp macro="" textlink="">
      <xdr:nvSpPr>
        <xdr:cNvPr id="191" name="フローチャート : 判断 190"/>
        <xdr:cNvSpPr/>
      </xdr:nvSpPr>
      <xdr:spPr>
        <a:xfrm>
          <a:off x="1800225" y="133635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114300</xdr:rowOff>
    </xdr:from>
    <xdr:ext cx="600075" cy="257175"/>
    <xdr:sp macro="" textlink="">
      <xdr:nvSpPr>
        <xdr:cNvPr id="192" name="テキスト ボックス 191"/>
        <xdr:cNvSpPr txBox="1"/>
      </xdr:nvSpPr>
      <xdr:spPr>
        <a:xfrm>
          <a:off x="1552575"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0</xdr:rowOff>
    </xdr:from>
    <xdr:to>
      <xdr:col>1</xdr:col>
      <xdr:colOff>485775</xdr:colOff>
      <xdr:row>78</xdr:row>
      <xdr:rowOff>104775</xdr:rowOff>
    </xdr:to>
    <xdr:sp macro="" textlink="">
      <xdr:nvSpPr>
        <xdr:cNvPr id="193" name="フローチャート : 判断 192"/>
        <xdr:cNvSpPr/>
      </xdr:nvSpPr>
      <xdr:spPr>
        <a:xfrm>
          <a:off x="9906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95250</xdr:rowOff>
    </xdr:from>
    <xdr:ext cx="600075" cy="257175"/>
    <xdr:sp macro="" textlink="">
      <xdr:nvSpPr>
        <xdr:cNvPr id="194" name="テキスト ボックス 193"/>
        <xdr:cNvSpPr txBox="1"/>
      </xdr:nvSpPr>
      <xdr:spPr>
        <a:xfrm>
          <a:off x="742950" y="1346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5" name="テキスト ボックス 194"/>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6" name="テキスト ボックス 195"/>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7" name="テキスト ボックス 196"/>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8" name="テキスト ボックス 197"/>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9" name="テキスト ボックス 198"/>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142875</xdr:rowOff>
    </xdr:from>
    <xdr:to>
      <xdr:col>6</xdr:col>
      <xdr:colOff>561975</xdr:colOff>
      <xdr:row>78</xdr:row>
      <xdr:rowOff>76200</xdr:rowOff>
    </xdr:to>
    <xdr:sp macro="" textlink="">
      <xdr:nvSpPr>
        <xdr:cNvPr id="200" name="円/楕円 199"/>
        <xdr:cNvSpPr/>
      </xdr:nvSpPr>
      <xdr:spPr>
        <a:xfrm>
          <a:off x="406717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104775</xdr:rowOff>
    </xdr:from>
    <xdr:ext cx="600075" cy="257175"/>
    <xdr:sp macro="" textlink="">
      <xdr:nvSpPr>
        <xdr:cNvPr id="201" name="民生費該当値テキスト"/>
        <xdr:cNvSpPr txBox="1"/>
      </xdr:nvSpPr>
      <xdr:spPr>
        <a:xfrm>
          <a:off x="4171950" y="13134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151,959</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152400</xdr:rowOff>
    </xdr:from>
    <xdr:to>
      <xdr:col>5</xdr:col>
      <xdr:colOff>409575</xdr:colOff>
      <xdr:row>78</xdr:row>
      <xdr:rowOff>85725</xdr:rowOff>
    </xdr:to>
    <xdr:sp macro="" textlink="">
      <xdr:nvSpPr>
        <xdr:cNvPr id="202" name="円/楕円 201"/>
        <xdr:cNvSpPr/>
      </xdr:nvSpPr>
      <xdr:spPr>
        <a:xfrm>
          <a:off x="33147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95250</xdr:rowOff>
    </xdr:from>
    <xdr:ext cx="600075" cy="257175"/>
    <xdr:sp macro="" textlink="">
      <xdr:nvSpPr>
        <xdr:cNvPr id="203" name="テキスト ボックス 202"/>
        <xdr:cNvSpPr txBox="1"/>
      </xdr:nvSpPr>
      <xdr:spPr>
        <a:xfrm>
          <a:off x="3067050" y="1312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142875</xdr:rowOff>
    </xdr:from>
    <xdr:to>
      <xdr:col>4</xdr:col>
      <xdr:colOff>209550</xdr:colOff>
      <xdr:row>78</xdr:row>
      <xdr:rowOff>76200</xdr:rowOff>
    </xdr:to>
    <xdr:sp macro="" textlink="">
      <xdr:nvSpPr>
        <xdr:cNvPr id="204" name="円/楕円 203"/>
        <xdr:cNvSpPr/>
      </xdr:nvSpPr>
      <xdr:spPr>
        <a:xfrm>
          <a:off x="25146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95250</xdr:rowOff>
    </xdr:from>
    <xdr:ext cx="600075" cy="257175"/>
    <xdr:sp macro="" textlink="">
      <xdr:nvSpPr>
        <xdr:cNvPr id="205" name="テキスト ボックス 204"/>
        <xdr:cNvSpPr txBox="1"/>
      </xdr:nvSpPr>
      <xdr:spPr>
        <a:xfrm>
          <a:off x="2352675" y="1312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149,831</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9525</xdr:rowOff>
    </xdr:from>
    <xdr:to>
      <xdr:col>3</xdr:col>
      <xdr:colOff>0</xdr:colOff>
      <xdr:row>78</xdr:row>
      <xdr:rowOff>104775</xdr:rowOff>
    </xdr:to>
    <xdr:sp macro="" textlink="">
      <xdr:nvSpPr>
        <xdr:cNvPr id="206" name="円/楕円 205"/>
        <xdr:cNvSpPr/>
      </xdr:nvSpPr>
      <xdr:spPr>
        <a:xfrm>
          <a:off x="1800225" y="133826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95250</xdr:rowOff>
    </xdr:from>
    <xdr:ext cx="600075" cy="257175"/>
    <xdr:sp macro="" textlink="">
      <xdr:nvSpPr>
        <xdr:cNvPr id="207" name="テキスト ボックス 206"/>
        <xdr:cNvSpPr txBox="1"/>
      </xdr:nvSpPr>
      <xdr:spPr>
        <a:xfrm>
          <a:off x="1552575" y="1346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131,245</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152400</xdr:rowOff>
    </xdr:from>
    <xdr:to>
      <xdr:col>1</xdr:col>
      <xdr:colOff>485775</xdr:colOff>
      <xdr:row>78</xdr:row>
      <xdr:rowOff>85725</xdr:rowOff>
    </xdr:to>
    <xdr:sp macro="" textlink="">
      <xdr:nvSpPr>
        <xdr:cNvPr id="208" name="円/楕円 207"/>
        <xdr:cNvSpPr/>
      </xdr:nvSpPr>
      <xdr:spPr>
        <a:xfrm>
          <a:off x="9906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95250</xdr:rowOff>
    </xdr:from>
    <xdr:ext cx="600075" cy="257175"/>
    <xdr:sp macro="" textlink="">
      <xdr:nvSpPr>
        <xdr:cNvPr id="209" name="テキスト ボックス 208"/>
        <xdr:cNvSpPr txBox="1"/>
      </xdr:nvSpPr>
      <xdr:spPr>
        <a:xfrm>
          <a:off x="742950" y="1312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10" name="正方形/長方形 209"/>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1" name="正方形/長方形 210"/>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2" name="正方形/長方形 211"/>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3" name="正方形/長方形 212"/>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4" name="正方形/長方形 213"/>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5" name="正方形/長方形 214"/>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6" name="正方形/長方形 215"/>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7" name="正方形/長方形 216"/>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8" name="テキスト ボックス 217"/>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9" name="直線コネクタ 218"/>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20" name="テキスト ボックス 219"/>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21" name="直線コネクタ 220"/>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2" name="テキスト ボックス 221"/>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3" name="直線コネクタ 222"/>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4" name="テキスト ボックス 223"/>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5" name="直線コネクタ 224"/>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6" name="テキスト ボックス 225"/>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7" name="直線コネクタ 226"/>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8" name="テキスト ボックス 227"/>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9" name="直線コネクタ 228"/>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30" name="テキスト ボックス 229"/>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31" name="直線コネクタ 230"/>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2" name="テキスト ボックス 231"/>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3"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0</xdr:rowOff>
    </xdr:from>
    <xdr:to>
      <xdr:col>6</xdr:col>
      <xdr:colOff>514350</xdr:colOff>
      <xdr:row>99</xdr:row>
      <xdr:rowOff>47625</xdr:rowOff>
    </xdr:to>
    <xdr:cxnSp macro="">
      <xdr:nvCxnSpPr>
        <xdr:cNvPr id="234" name="直線コネクタ 233"/>
        <xdr:cNvCxnSpPr/>
      </xdr:nvCxnSpPr>
      <xdr:spPr>
        <a:xfrm flipV="1">
          <a:off x="4114800" y="15601950"/>
          <a:ext cx="9525"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47625</xdr:rowOff>
    </xdr:from>
    <xdr:ext cx="533400" cy="257175"/>
    <xdr:sp macro="" textlink="">
      <xdr:nvSpPr>
        <xdr:cNvPr id="235" name="衛生費最小値テキスト"/>
        <xdr:cNvSpPr txBox="1"/>
      </xdr:nvSpPr>
      <xdr:spPr>
        <a:xfrm>
          <a:off x="417195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419100</xdr:colOff>
      <xdr:row>99</xdr:row>
      <xdr:rowOff>47625</xdr:rowOff>
    </xdr:from>
    <xdr:to>
      <xdr:col>6</xdr:col>
      <xdr:colOff>600075</xdr:colOff>
      <xdr:row>99</xdr:row>
      <xdr:rowOff>47625</xdr:rowOff>
    </xdr:to>
    <xdr:cxnSp macro="">
      <xdr:nvCxnSpPr>
        <xdr:cNvPr id="236" name="直線コネクタ 235"/>
        <xdr:cNvCxnSpPr/>
      </xdr:nvCxnSpPr>
      <xdr:spPr>
        <a:xfrm>
          <a:off x="4029075"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123825</xdr:rowOff>
    </xdr:from>
    <xdr:ext cx="533400" cy="257175"/>
    <xdr:sp macro="" textlink="">
      <xdr:nvSpPr>
        <xdr:cNvPr id="237" name="衛生費最大値テキスト"/>
        <xdr:cNvSpPr txBox="1"/>
      </xdr:nvSpPr>
      <xdr:spPr>
        <a:xfrm>
          <a:off x="4171950" y="15382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419100</xdr:colOff>
      <xdr:row>91</xdr:row>
      <xdr:rowOff>0</xdr:rowOff>
    </xdr:from>
    <xdr:to>
      <xdr:col>6</xdr:col>
      <xdr:colOff>600075</xdr:colOff>
      <xdr:row>91</xdr:row>
      <xdr:rowOff>0</xdr:rowOff>
    </xdr:to>
    <xdr:cxnSp macro="">
      <xdr:nvCxnSpPr>
        <xdr:cNvPr id="238" name="直線コネクタ 237"/>
        <xdr:cNvCxnSpPr/>
      </xdr:nvCxnSpPr>
      <xdr:spPr>
        <a:xfrm>
          <a:off x="4029075" y="15601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93</xdr:row>
      <xdr:rowOff>104775</xdr:rowOff>
    </xdr:from>
    <xdr:to>
      <xdr:col>6</xdr:col>
      <xdr:colOff>514350</xdr:colOff>
      <xdr:row>95</xdr:row>
      <xdr:rowOff>0</xdr:rowOff>
    </xdr:to>
    <xdr:cxnSp macro="">
      <xdr:nvCxnSpPr>
        <xdr:cNvPr id="239" name="直線コネクタ 238"/>
        <xdr:cNvCxnSpPr/>
      </xdr:nvCxnSpPr>
      <xdr:spPr>
        <a:xfrm flipV="1">
          <a:off x="3371850" y="16049625"/>
          <a:ext cx="7524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9525</xdr:rowOff>
    </xdr:from>
    <xdr:ext cx="533400" cy="257175"/>
    <xdr:sp macro="" textlink="">
      <xdr:nvSpPr>
        <xdr:cNvPr id="240" name="衛生費平均値テキスト"/>
        <xdr:cNvSpPr txBox="1"/>
      </xdr:nvSpPr>
      <xdr:spPr>
        <a:xfrm>
          <a:off x="417195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38100</xdr:rowOff>
    </xdr:from>
    <xdr:to>
      <xdr:col>6</xdr:col>
      <xdr:colOff>561975</xdr:colOff>
      <xdr:row>97</xdr:row>
      <xdr:rowOff>133350</xdr:rowOff>
    </xdr:to>
    <xdr:sp macro="" textlink="">
      <xdr:nvSpPr>
        <xdr:cNvPr id="241" name="フローチャート : 判断 240"/>
        <xdr:cNvSpPr/>
      </xdr:nvSpPr>
      <xdr:spPr>
        <a:xfrm>
          <a:off x="4067175"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0</xdr:rowOff>
    </xdr:from>
    <xdr:to>
      <xdr:col>5</xdr:col>
      <xdr:colOff>361950</xdr:colOff>
      <xdr:row>95</xdr:row>
      <xdr:rowOff>85725</xdr:rowOff>
    </xdr:to>
    <xdr:cxnSp macro="">
      <xdr:nvCxnSpPr>
        <xdr:cNvPr id="242" name="直線コネクタ 241"/>
        <xdr:cNvCxnSpPr/>
      </xdr:nvCxnSpPr>
      <xdr:spPr>
        <a:xfrm flipV="1">
          <a:off x="2562225" y="16287750"/>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3" name="フローチャート : 判断 242"/>
        <xdr:cNvSpPr/>
      </xdr:nvSpPr>
      <xdr:spPr>
        <a:xfrm>
          <a:off x="33147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44" name="テキスト ボックス 243"/>
        <xdr:cNvSpPr txBox="1"/>
      </xdr:nvSpPr>
      <xdr:spPr>
        <a:xfrm>
          <a:off x="31051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85725</xdr:rowOff>
    </xdr:from>
    <xdr:to>
      <xdr:col>4</xdr:col>
      <xdr:colOff>152400</xdr:colOff>
      <xdr:row>96</xdr:row>
      <xdr:rowOff>28575</xdr:rowOff>
    </xdr:to>
    <xdr:cxnSp macro="">
      <xdr:nvCxnSpPr>
        <xdr:cNvPr id="245" name="直線コネクタ 244"/>
        <xdr:cNvCxnSpPr/>
      </xdr:nvCxnSpPr>
      <xdr:spPr>
        <a:xfrm flipV="1">
          <a:off x="1809750" y="16373475"/>
          <a:ext cx="7524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19050</xdr:rowOff>
    </xdr:from>
    <xdr:to>
      <xdr:col>4</xdr:col>
      <xdr:colOff>209550</xdr:colOff>
      <xdr:row>97</xdr:row>
      <xdr:rowOff>114300</xdr:rowOff>
    </xdr:to>
    <xdr:sp macro="" textlink="">
      <xdr:nvSpPr>
        <xdr:cNvPr id="246" name="フローチャート : 判断 245"/>
        <xdr:cNvSpPr/>
      </xdr:nvSpPr>
      <xdr:spPr>
        <a:xfrm>
          <a:off x="2514600"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114300</xdr:rowOff>
    </xdr:from>
    <xdr:ext cx="533400" cy="257175"/>
    <xdr:sp macro="" textlink="">
      <xdr:nvSpPr>
        <xdr:cNvPr id="247" name="テキスト ボックス 246"/>
        <xdr:cNvSpPr txBox="1"/>
      </xdr:nvSpPr>
      <xdr:spPr>
        <a:xfrm>
          <a:off x="2381250"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438150</xdr:colOff>
      <xdr:row>94</xdr:row>
      <xdr:rowOff>123825</xdr:rowOff>
    </xdr:from>
    <xdr:to>
      <xdr:col>2</xdr:col>
      <xdr:colOff>600075</xdr:colOff>
      <xdr:row>96</xdr:row>
      <xdr:rowOff>28575</xdr:rowOff>
    </xdr:to>
    <xdr:cxnSp macro="">
      <xdr:nvCxnSpPr>
        <xdr:cNvPr id="248" name="直線コネクタ 247"/>
        <xdr:cNvCxnSpPr/>
      </xdr:nvCxnSpPr>
      <xdr:spPr>
        <a:xfrm>
          <a:off x="1047750" y="16240125"/>
          <a:ext cx="7620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171450</xdr:rowOff>
    </xdr:from>
    <xdr:to>
      <xdr:col>3</xdr:col>
      <xdr:colOff>0</xdr:colOff>
      <xdr:row>97</xdr:row>
      <xdr:rowOff>104775</xdr:rowOff>
    </xdr:to>
    <xdr:sp macro="" textlink="">
      <xdr:nvSpPr>
        <xdr:cNvPr id="249" name="フローチャート : 判断 248"/>
        <xdr:cNvSpPr/>
      </xdr:nvSpPr>
      <xdr:spPr>
        <a:xfrm>
          <a:off x="1800225" y="166306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95250</xdr:rowOff>
    </xdr:from>
    <xdr:ext cx="533400" cy="257175"/>
    <xdr:sp macro="" textlink="">
      <xdr:nvSpPr>
        <xdr:cNvPr id="250" name="テキスト ボックス 249"/>
        <xdr:cNvSpPr txBox="1"/>
      </xdr:nvSpPr>
      <xdr:spPr>
        <a:xfrm>
          <a:off x="15811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38100</xdr:rowOff>
    </xdr:from>
    <xdr:to>
      <xdr:col>1</xdr:col>
      <xdr:colOff>485775</xdr:colOff>
      <xdr:row>97</xdr:row>
      <xdr:rowOff>133350</xdr:rowOff>
    </xdr:to>
    <xdr:sp macro="" textlink="">
      <xdr:nvSpPr>
        <xdr:cNvPr id="251" name="フローチャート : 判断 250"/>
        <xdr:cNvSpPr/>
      </xdr:nvSpPr>
      <xdr:spPr>
        <a:xfrm>
          <a:off x="990600"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123825</xdr:rowOff>
    </xdr:from>
    <xdr:ext cx="533400" cy="257175"/>
    <xdr:sp macro="" textlink="">
      <xdr:nvSpPr>
        <xdr:cNvPr id="252" name="テキスト ボックス 251"/>
        <xdr:cNvSpPr txBox="1"/>
      </xdr:nvSpPr>
      <xdr:spPr>
        <a:xfrm>
          <a:off x="78105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3" name="テキスト ボックス 252"/>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4" name="テキスト ボックス 253"/>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5" name="テキスト ボックス 254"/>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6" name="テキスト ボックス 255"/>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7" name="テキスト ボックス 256"/>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93</xdr:row>
      <xdr:rowOff>57150</xdr:rowOff>
    </xdr:from>
    <xdr:to>
      <xdr:col>6</xdr:col>
      <xdr:colOff>561975</xdr:colOff>
      <xdr:row>93</xdr:row>
      <xdr:rowOff>161925</xdr:rowOff>
    </xdr:to>
    <xdr:sp macro="" textlink="">
      <xdr:nvSpPr>
        <xdr:cNvPr id="258" name="円/楕円 257"/>
        <xdr:cNvSpPr/>
      </xdr:nvSpPr>
      <xdr:spPr>
        <a:xfrm>
          <a:off x="4067175" y="16002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76200</xdr:rowOff>
    </xdr:from>
    <xdr:ext cx="533400" cy="257175"/>
    <xdr:sp macro="" textlink="">
      <xdr:nvSpPr>
        <xdr:cNvPr id="259" name="衛生費該当値テキスト"/>
        <xdr:cNvSpPr txBox="1"/>
      </xdr:nvSpPr>
      <xdr:spPr>
        <a:xfrm>
          <a:off x="4171950" y="15849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70,737</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123825</xdr:rowOff>
    </xdr:from>
    <xdr:to>
      <xdr:col>5</xdr:col>
      <xdr:colOff>409575</xdr:colOff>
      <xdr:row>95</xdr:row>
      <xdr:rowOff>57150</xdr:rowOff>
    </xdr:to>
    <xdr:sp macro="" textlink="">
      <xdr:nvSpPr>
        <xdr:cNvPr id="260" name="円/楕円 259"/>
        <xdr:cNvSpPr/>
      </xdr:nvSpPr>
      <xdr:spPr>
        <a:xfrm>
          <a:off x="3314700" y="1624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66675</xdr:rowOff>
    </xdr:from>
    <xdr:ext cx="533400" cy="257175"/>
    <xdr:sp macro="" textlink="">
      <xdr:nvSpPr>
        <xdr:cNvPr id="261" name="テキスト ボックス 260"/>
        <xdr:cNvSpPr txBox="1"/>
      </xdr:nvSpPr>
      <xdr:spPr>
        <a:xfrm>
          <a:off x="3105150" y="16011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38100</xdr:rowOff>
    </xdr:from>
    <xdr:to>
      <xdr:col>4</xdr:col>
      <xdr:colOff>209550</xdr:colOff>
      <xdr:row>95</xdr:row>
      <xdr:rowOff>133350</xdr:rowOff>
    </xdr:to>
    <xdr:sp macro="" textlink="">
      <xdr:nvSpPr>
        <xdr:cNvPr id="262" name="円/楕円 261"/>
        <xdr:cNvSpPr/>
      </xdr:nvSpPr>
      <xdr:spPr>
        <a:xfrm>
          <a:off x="2514600" y="16325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152400</xdr:rowOff>
    </xdr:from>
    <xdr:ext cx="533400" cy="257175"/>
    <xdr:sp macro="" textlink="">
      <xdr:nvSpPr>
        <xdr:cNvPr id="263" name="テキスト ボックス 262"/>
        <xdr:cNvSpPr txBox="1"/>
      </xdr:nvSpPr>
      <xdr:spPr>
        <a:xfrm>
          <a:off x="238125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53,820</a:t>
          </a:r>
          <a:endParaRPr kumimoji="1" lang="ja-JP" altLang="en-US" sz="1000" b="1">
            <a:solidFill>
              <a:srgbClr val="FF0000"/>
            </a:solidFill>
            <a:latin typeface="ＭＳ Ｐゴシック"/>
          </a:endParaRPr>
        </a:p>
      </xdr:txBody>
    </xdr:sp>
    <xdr:clientData/>
  </xdr:oneCellAnchor>
  <xdr:twoCellAnchor>
    <xdr:from>
      <xdr:col>2</xdr:col>
      <xdr:colOff>590550</xdr:colOff>
      <xdr:row>95</xdr:row>
      <xdr:rowOff>142875</xdr:rowOff>
    </xdr:from>
    <xdr:to>
      <xdr:col>3</xdr:col>
      <xdr:colOff>0</xdr:colOff>
      <xdr:row>96</xdr:row>
      <xdr:rowOff>76200</xdr:rowOff>
    </xdr:to>
    <xdr:sp macro="" textlink="">
      <xdr:nvSpPr>
        <xdr:cNvPr id="264" name="円/楕円 263"/>
        <xdr:cNvSpPr/>
      </xdr:nvSpPr>
      <xdr:spPr>
        <a:xfrm>
          <a:off x="1800225" y="164306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95250</xdr:rowOff>
    </xdr:from>
    <xdr:ext cx="533400" cy="257175"/>
    <xdr:sp macro="" textlink="">
      <xdr:nvSpPr>
        <xdr:cNvPr id="265" name="テキスト ボックス 264"/>
        <xdr:cNvSpPr txBox="1"/>
      </xdr:nvSpPr>
      <xdr:spPr>
        <a:xfrm>
          <a:off x="1581150"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48,066</a:t>
          </a:r>
          <a:endParaRPr kumimoji="1" lang="ja-JP" altLang="en-US" sz="1000" b="1">
            <a:solidFill>
              <a:srgbClr val="FF0000"/>
            </a:solidFill>
            <a:latin typeface="ＭＳ Ｐゴシック"/>
          </a:endParaRPr>
        </a:p>
      </xdr:txBody>
    </xdr:sp>
    <xdr:clientData/>
  </xdr:oneCellAnchor>
  <xdr:twoCellAnchor>
    <xdr:from>
      <xdr:col>1</xdr:col>
      <xdr:colOff>381000</xdr:colOff>
      <xdr:row>94</xdr:row>
      <xdr:rowOff>66675</xdr:rowOff>
    </xdr:from>
    <xdr:to>
      <xdr:col>1</xdr:col>
      <xdr:colOff>485775</xdr:colOff>
      <xdr:row>94</xdr:row>
      <xdr:rowOff>171450</xdr:rowOff>
    </xdr:to>
    <xdr:sp macro="" textlink="">
      <xdr:nvSpPr>
        <xdr:cNvPr id="266" name="円/楕円 265"/>
        <xdr:cNvSpPr/>
      </xdr:nvSpPr>
      <xdr:spPr>
        <a:xfrm>
          <a:off x="990600" y="16182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19050</xdr:rowOff>
    </xdr:from>
    <xdr:ext cx="533400" cy="257175"/>
    <xdr:sp macro="" textlink="">
      <xdr:nvSpPr>
        <xdr:cNvPr id="267" name="テキスト ボックス 266"/>
        <xdr:cNvSpPr txBox="1"/>
      </xdr:nvSpPr>
      <xdr:spPr>
        <a:xfrm>
          <a:off x="781050" y="15963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8" name="正方形/長方形 267"/>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9" name="正方形/長方形 268"/>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0" name="正方形/長方形 269"/>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1" name="正方形/長方形 270"/>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2" name="正方形/長方形 271"/>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3" name="正方形/長方形 272"/>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4" name="正方形/長方形 273"/>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5" name="正方形/長方形 274"/>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6" name="テキスト ボックス 275"/>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7" name="直線コネクタ 276"/>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8" name="直線コネクタ 277"/>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9" name="テキスト ボックス 278"/>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0" name="直線コネクタ 279"/>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81" name="テキスト ボックス 280"/>
        <xdr:cNvSpPr txBox="1"/>
      </xdr:nvSpPr>
      <xdr:spPr>
        <a:xfrm>
          <a:off x="53911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2" name="直線コネクタ 281"/>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3" name="テキスト ボックス 282"/>
        <xdr:cNvSpPr txBox="1"/>
      </xdr:nvSpPr>
      <xdr:spPr>
        <a:xfrm>
          <a:off x="53911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4" name="直線コネクタ 283"/>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5" name="テキスト ボックス 284"/>
        <xdr:cNvSpPr txBox="1"/>
      </xdr:nvSpPr>
      <xdr:spPr>
        <a:xfrm>
          <a:off x="53911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7" name="テキスト ボックス 286"/>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38</xdr:row>
      <xdr:rowOff>142875</xdr:rowOff>
    </xdr:to>
    <xdr:cxnSp macro="">
      <xdr:nvCxnSpPr>
        <xdr:cNvPr id="289" name="直線コネクタ 288"/>
        <xdr:cNvCxnSpPr/>
      </xdr:nvCxnSpPr>
      <xdr:spPr>
        <a:xfrm flipV="1">
          <a:off x="9191625" y="53530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90" name="労働費最小値テキスト"/>
        <xdr:cNvSpPr txBox="1"/>
      </xdr:nvSpPr>
      <xdr:spPr>
        <a:xfrm>
          <a:off x="923925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91" name="直線コネクタ 290"/>
        <xdr:cNvCxnSpPr/>
      </xdr:nvCxnSpPr>
      <xdr:spPr>
        <a:xfrm>
          <a:off x="9105900"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92" name="労働費最大値テキスト"/>
        <xdr:cNvSpPr txBox="1"/>
      </xdr:nvSpPr>
      <xdr:spPr>
        <a:xfrm>
          <a:off x="92392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93" name="直線コネクタ 292"/>
        <xdr:cNvCxnSpPr/>
      </xdr:nvCxnSpPr>
      <xdr:spPr>
        <a:xfrm>
          <a:off x="9105900"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114300</xdr:rowOff>
    </xdr:to>
    <xdr:cxnSp macro="">
      <xdr:nvCxnSpPr>
        <xdr:cNvPr id="294" name="直線コネクタ 293"/>
        <xdr:cNvCxnSpPr/>
      </xdr:nvCxnSpPr>
      <xdr:spPr>
        <a:xfrm>
          <a:off x="8439150" y="66294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5" name="労働費平均値テキスト"/>
        <xdr:cNvSpPr txBox="1"/>
      </xdr:nvSpPr>
      <xdr:spPr>
        <a:xfrm>
          <a:off x="9239250"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6" name="フローチャート : 判断 295"/>
        <xdr:cNvSpPr/>
      </xdr:nvSpPr>
      <xdr:spPr>
        <a:xfrm>
          <a:off x="9144000"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114300</xdr:rowOff>
    </xdr:from>
    <xdr:to>
      <xdr:col>14</xdr:col>
      <xdr:colOff>28575</xdr:colOff>
      <xdr:row>38</xdr:row>
      <xdr:rowOff>114300</xdr:rowOff>
    </xdr:to>
    <xdr:cxnSp macro="">
      <xdr:nvCxnSpPr>
        <xdr:cNvPr id="297" name="直線コネクタ 296"/>
        <xdr:cNvCxnSpPr/>
      </xdr:nvCxnSpPr>
      <xdr:spPr>
        <a:xfrm flipV="1">
          <a:off x="7724775" y="66294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19050</xdr:rowOff>
    </xdr:from>
    <xdr:to>
      <xdr:col>14</xdr:col>
      <xdr:colOff>76200</xdr:colOff>
      <xdr:row>38</xdr:row>
      <xdr:rowOff>114300</xdr:rowOff>
    </xdr:to>
    <xdr:sp macro="" textlink="">
      <xdr:nvSpPr>
        <xdr:cNvPr id="298" name="フローチャート : 判断 297"/>
        <xdr:cNvSpPr/>
      </xdr:nvSpPr>
      <xdr:spPr>
        <a:xfrm>
          <a:off x="8410575" y="65341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9" name="テキスト ボックス 298"/>
        <xdr:cNvSpPr txBox="1"/>
      </xdr:nvSpPr>
      <xdr:spPr>
        <a:xfrm>
          <a:off x="82867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95250</xdr:rowOff>
    </xdr:from>
    <xdr:to>
      <xdr:col>12</xdr:col>
      <xdr:colOff>514350</xdr:colOff>
      <xdr:row>38</xdr:row>
      <xdr:rowOff>114300</xdr:rowOff>
    </xdr:to>
    <xdr:cxnSp macro="">
      <xdr:nvCxnSpPr>
        <xdr:cNvPr id="300" name="直線コネクタ 299"/>
        <xdr:cNvCxnSpPr/>
      </xdr:nvCxnSpPr>
      <xdr:spPr>
        <a:xfrm>
          <a:off x="6915150" y="66103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28575</xdr:rowOff>
    </xdr:from>
    <xdr:to>
      <xdr:col>12</xdr:col>
      <xdr:colOff>561975</xdr:colOff>
      <xdr:row>38</xdr:row>
      <xdr:rowOff>133350</xdr:rowOff>
    </xdr:to>
    <xdr:sp macro="" textlink="">
      <xdr:nvSpPr>
        <xdr:cNvPr id="301" name="フローチャート : 判断 300"/>
        <xdr:cNvSpPr/>
      </xdr:nvSpPr>
      <xdr:spPr>
        <a:xfrm>
          <a:off x="7667625"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152400</xdr:rowOff>
    </xdr:from>
    <xdr:ext cx="466725" cy="257175"/>
    <xdr:sp macro="" textlink="">
      <xdr:nvSpPr>
        <xdr:cNvPr id="302" name="テキスト ボックス 301"/>
        <xdr:cNvSpPr txBox="1"/>
      </xdr:nvSpPr>
      <xdr:spPr>
        <a:xfrm>
          <a:off x="74866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95250</xdr:rowOff>
    </xdr:from>
    <xdr:to>
      <xdr:col>11</xdr:col>
      <xdr:colOff>304800</xdr:colOff>
      <xdr:row>38</xdr:row>
      <xdr:rowOff>114300</xdr:rowOff>
    </xdr:to>
    <xdr:cxnSp macro="">
      <xdr:nvCxnSpPr>
        <xdr:cNvPr id="303" name="直線コネクタ 302"/>
        <xdr:cNvCxnSpPr/>
      </xdr:nvCxnSpPr>
      <xdr:spPr>
        <a:xfrm flipV="1">
          <a:off x="6115050" y="66103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19050</xdr:rowOff>
    </xdr:from>
    <xdr:to>
      <xdr:col>11</xdr:col>
      <xdr:colOff>361950</xdr:colOff>
      <xdr:row>38</xdr:row>
      <xdr:rowOff>123825</xdr:rowOff>
    </xdr:to>
    <xdr:sp macro="" textlink="">
      <xdr:nvSpPr>
        <xdr:cNvPr id="304" name="フローチャート : 判断 303"/>
        <xdr:cNvSpPr/>
      </xdr:nvSpPr>
      <xdr:spPr>
        <a:xfrm>
          <a:off x="68675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133350</xdr:rowOff>
    </xdr:from>
    <xdr:ext cx="466725" cy="257175"/>
    <xdr:sp macro="" textlink="">
      <xdr:nvSpPr>
        <xdr:cNvPr id="305" name="テキスト ボックス 304"/>
        <xdr:cNvSpPr txBox="1"/>
      </xdr:nvSpPr>
      <xdr:spPr>
        <a:xfrm>
          <a:off x="66865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57150</xdr:colOff>
      <xdr:row>38</xdr:row>
      <xdr:rowOff>0</xdr:rowOff>
    </xdr:from>
    <xdr:to>
      <xdr:col>10</xdr:col>
      <xdr:colOff>152400</xdr:colOff>
      <xdr:row>38</xdr:row>
      <xdr:rowOff>104775</xdr:rowOff>
    </xdr:to>
    <xdr:sp macro="" textlink="">
      <xdr:nvSpPr>
        <xdr:cNvPr id="306" name="フローチャート : 判断 305"/>
        <xdr:cNvSpPr/>
      </xdr:nvSpPr>
      <xdr:spPr>
        <a:xfrm>
          <a:off x="606742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123825</xdr:rowOff>
    </xdr:from>
    <xdr:ext cx="466725" cy="257175"/>
    <xdr:sp macro="" textlink="">
      <xdr:nvSpPr>
        <xdr:cNvPr id="307" name="テキスト ボックス 306"/>
        <xdr:cNvSpPr txBox="1"/>
      </xdr:nvSpPr>
      <xdr:spPr>
        <a:xfrm>
          <a:off x="59626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8" name="テキスト ボックス 307"/>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161925</xdr:rowOff>
    </xdr:to>
    <xdr:sp macro="" textlink="">
      <xdr:nvSpPr>
        <xdr:cNvPr id="313" name="円/楕円 312"/>
        <xdr:cNvSpPr/>
      </xdr:nvSpPr>
      <xdr:spPr>
        <a:xfrm>
          <a:off x="9144000"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4" name="労働費該当値テキスト"/>
        <xdr:cNvSpPr txBox="1"/>
      </xdr:nvSpPr>
      <xdr:spPr>
        <a:xfrm>
          <a:off x="923925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57150</xdr:rowOff>
    </xdr:from>
    <xdr:to>
      <xdr:col>14</xdr:col>
      <xdr:colOff>76200</xdr:colOff>
      <xdr:row>38</xdr:row>
      <xdr:rowOff>161925</xdr:rowOff>
    </xdr:to>
    <xdr:sp macro="" textlink="">
      <xdr:nvSpPr>
        <xdr:cNvPr id="315" name="円/楕円 314"/>
        <xdr:cNvSpPr/>
      </xdr:nvSpPr>
      <xdr:spPr>
        <a:xfrm>
          <a:off x="8410575" y="65722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152400</xdr:rowOff>
    </xdr:from>
    <xdr:ext cx="381000" cy="257175"/>
    <xdr:sp macro="" textlink="">
      <xdr:nvSpPr>
        <xdr:cNvPr id="316" name="テキスト ボックス 315"/>
        <xdr:cNvSpPr txBox="1"/>
      </xdr:nvSpPr>
      <xdr:spPr>
        <a:xfrm>
          <a:off x="83343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57150</xdr:rowOff>
    </xdr:from>
    <xdr:to>
      <xdr:col>12</xdr:col>
      <xdr:colOff>561975</xdr:colOff>
      <xdr:row>38</xdr:row>
      <xdr:rowOff>161925</xdr:rowOff>
    </xdr:to>
    <xdr:sp macro="" textlink="">
      <xdr:nvSpPr>
        <xdr:cNvPr id="317" name="円/楕円 316"/>
        <xdr:cNvSpPr/>
      </xdr:nvSpPr>
      <xdr:spPr>
        <a:xfrm>
          <a:off x="7667625"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152400</xdr:rowOff>
    </xdr:from>
    <xdr:ext cx="381000" cy="257175"/>
    <xdr:sp macro="" textlink="">
      <xdr:nvSpPr>
        <xdr:cNvPr id="318" name="テキスト ボックス 317"/>
        <xdr:cNvSpPr txBox="1"/>
      </xdr:nvSpPr>
      <xdr:spPr>
        <a:xfrm>
          <a:off x="75342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47625</xdr:rowOff>
    </xdr:from>
    <xdr:to>
      <xdr:col>11</xdr:col>
      <xdr:colOff>361950</xdr:colOff>
      <xdr:row>38</xdr:row>
      <xdr:rowOff>142875</xdr:rowOff>
    </xdr:to>
    <xdr:sp macro="" textlink="">
      <xdr:nvSpPr>
        <xdr:cNvPr id="319" name="円/楕円 318"/>
        <xdr:cNvSpPr/>
      </xdr:nvSpPr>
      <xdr:spPr>
        <a:xfrm>
          <a:off x="6867525" y="656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114300</xdr:colOff>
      <xdr:row>38</xdr:row>
      <xdr:rowOff>133350</xdr:rowOff>
    </xdr:from>
    <xdr:ext cx="381000" cy="257175"/>
    <xdr:sp macro="" textlink="">
      <xdr:nvSpPr>
        <xdr:cNvPr id="320" name="テキスト ボックス 319"/>
        <xdr:cNvSpPr txBox="1"/>
      </xdr:nvSpPr>
      <xdr:spPr>
        <a:xfrm>
          <a:off x="6724650" y="6648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57150</xdr:rowOff>
    </xdr:from>
    <xdr:to>
      <xdr:col>10</xdr:col>
      <xdr:colOff>152400</xdr:colOff>
      <xdr:row>38</xdr:row>
      <xdr:rowOff>161925</xdr:rowOff>
    </xdr:to>
    <xdr:sp macro="" textlink="">
      <xdr:nvSpPr>
        <xdr:cNvPr id="321" name="円/楕円 320"/>
        <xdr:cNvSpPr/>
      </xdr:nvSpPr>
      <xdr:spPr>
        <a:xfrm>
          <a:off x="606742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600075</xdr:colOff>
      <xdr:row>38</xdr:row>
      <xdr:rowOff>152400</xdr:rowOff>
    </xdr:from>
    <xdr:ext cx="381000" cy="257175"/>
    <xdr:sp macro="" textlink="">
      <xdr:nvSpPr>
        <xdr:cNvPr id="322" name="テキスト ボックス 321"/>
        <xdr:cNvSpPr txBox="1"/>
      </xdr:nvSpPr>
      <xdr:spPr>
        <a:xfrm>
          <a:off x="60102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8" name="正方形/長方形 327"/>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9" name="正方形/長方形 328"/>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3" name="直線コネクタ 332"/>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4" name="テキスト ボックス 333"/>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5" name="直線コネクタ 334"/>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6" name="テキスト ボックス 335"/>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7" name="直線コネクタ 336"/>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8" name="テキスト ボックス 337"/>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9" name="直線コネクタ 338"/>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40" name="テキスト ボックス 339"/>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2" name="テキスト ボックス 34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104775</xdr:rowOff>
    </xdr:from>
    <xdr:to>
      <xdr:col>15</xdr:col>
      <xdr:colOff>180975</xdr:colOff>
      <xdr:row>58</xdr:row>
      <xdr:rowOff>133350</xdr:rowOff>
    </xdr:to>
    <xdr:cxnSp macro="">
      <xdr:nvCxnSpPr>
        <xdr:cNvPr id="344" name="直線コネクタ 343"/>
        <xdr:cNvCxnSpPr/>
      </xdr:nvCxnSpPr>
      <xdr:spPr>
        <a:xfrm flipV="1">
          <a:off x="9191625" y="86772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142875</xdr:rowOff>
    </xdr:from>
    <xdr:ext cx="381000" cy="257175"/>
    <xdr:sp macro="" textlink="">
      <xdr:nvSpPr>
        <xdr:cNvPr id="345" name="農林水産業費最小値テキスト"/>
        <xdr:cNvSpPr txBox="1"/>
      </xdr:nvSpPr>
      <xdr:spPr>
        <a:xfrm>
          <a:off x="9239250" y="10086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46" name="直線コネクタ 345"/>
        <xdr:cNvCxnSpPr/>
      </xdr:nvCxnSpPr>
      <xdr:spPr>
        <a:xfrm>
          <a:off x="9105900"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600075" cy="257175"/>
    <xdr:sp macro="" textlink="">
      <xdr:nvSpPr>
        <xdr:cNvPr id="347" name="農林水産業費最大値テキスト"/>
        <xdr:cNvSpPr txBox="1"/>
      </xdr:nvSpPr>
      <xdr:spPr>
        <a:xfrm>
          <a:off x="9239250"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95250</xdr:colOff>
      <xdr:row>50</xdr:row>
      <xdr:rowOff>104775</xdr:rowOff>
    </xdr:from>
    <xdr:to>
      <xdr:col>15</xdr:col>
      <xdr:colOff>266700</xdr:colOff>
      <xdr:row>50</xdr:row>
      <xdr:rowOff>104775</xdr:rowOff>
    </xdr:to>
    <xdr:cxnSp macro="">
      <xdr:nvCxnSpPr>
        <xdr:cNvPr id="348" name="直線コネクタ 347"/>
        <xdr:cNvCxnSpPr/>
      </xdr:nvCxnSpPr>
      <xdr:spPr>
        <a:xfrm>
          <a:off x="9105900" y="8677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0</xdr:rowOff>
    </xdr:from>
    <xdr:to>
      <xdr:col>15</xdr:col>
      <xdr:colOff>180975</xdr:colOff>
      <xdr:row>58</xdr:row>
      <xdr:rowOff>9525</xdr:rowOff>
    </xdr:to>
    <xdr:cxnSp macro="">
      <xdr:nvCxnSpPr>
        <xdr:cNvPr id="349" name="直線コネクタ 348"/>
        <xdr:cNvCxnSpPr/>
      </xdr:nvCxnSpPr>
      <xdr:spPr>
        <a:xfrm>
          <a:off x="8439150" y="99441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533400" cy="257175"/>
    <xdr:sp macro="" textlink="">
      <xdr:nvSpPr>
        <xdr:cNvPr id="350" name="農林水産業費平均値テキスト"/>
        <xdr:cNvSpPr txBox="1"/>
      </xdr:nvSpPr>
      <xdr:spPr>
        <a:xfrm>
          <a:off x="92392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28575</xdr:rowOff>
    </xdr:from>
    <xdr:to>
      <xdr:col>15</xdr:col>
      <xdr:colOff>228600</xdr:colOff>
      <xdr:row>58</xdr:row>
      <xdr:rowOff>133350</xdr:rowOff>
    </xdr:to>
    <xdr:sp macro="" textlink="">
      <xdr:nvSpPr>
        <xdr:cNvPr id="351" name="フローチャート : 判断 350"/>
        <xdr:cNvSpPr/>
      </xdr:nvSpPr>
      <xdr:spPr>
        <a:xfrm>
          <a:off x="9144000"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0</xdr:rowOff>
    </xdr:from>
    <xdr:to>
      <xdr:col>14</xdr:col>
      <xdr:colOff>28575</xdr:colOff>
      <xdr:row>58</xdr:row>
      <xdr:rowOff>28575</xdr:rowOff>
    </xdr:to>
    <xdr:cxnSp macro="">
      <xdr:nvCxnSpPr>
        <xdr:cNvPr id="352" name="直線コネクタ 351"/>
        <xdr:cNvCxnSpPr/>
      </xdr:nvCxnSpPr>
      <xdr:spPr>
        <a:xfrm flipV="1">
          <a:off x="7724775" y="994410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38100</xdr:rowOff>
    </xdr:from>
    <xdr:to>
      <xdr:col>14</xdr:col>
      <xdr:colOff>76200</xdr:colOff>
      <xdr:row>58</xdr:row>
      <xdr:rowOff>133350</xdr:rowOff>
    </xdr:to>
    <xdr:sp macro="" textlink="">
      <xdr:nvSpPr>
        <xdr:cNvPr id="353" name="フローチャート : 判断 352"/>
        <xdr:cNvSpPr/>
      </xdr:nvSpPr>
      <xdr:spPr>
        <a:xfrm>
          <a:off x="8410575" y="99822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123825</xdr:rowOff>
    </xdr:from>
    <xdr:ext cx="533400" cy="257175"/>
    <xdr:sp macro="" textlink="">
      <xdr:nvSpPr>
        <xdr:cNvPr id="354" name="テキスト ボックス 353"/>
        <xdr:cNvSpPr txBox="1"/>
      </xdr:nvSpPr>
      <xdr:spPr>
        <a:xfrm>
          <a:off x="82581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28575</xdr:rowOff>
    </xdr:from>
    <xdr:to>
      <xdr:col>12</xdr:col>
      <xdr:colOff>514350</xdr:colOff>
      <xdr:row>58</xdr:row>
      <xdr:rowOff>28575</xdr:rowOff>
    </xdr:to>
    <xdr:cxnSp macro="">
      <xdr:nvCxnSpPr>
        <xdr:cNvPr id="355" name="直線コネクタ 354"/>
        <xdr:cNvCxnSpPr/>
      </xdr:nvCxnSpPr>
      <xdr:spPr>
        <a:xfrm flipV="1">
          <a:off x="6915150" y="99726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19050</xdr:rowOff>
    </xdr:from>
    <xdr:to>
      <xdr:col>12</xdr:col>
      <xdr:colOff>561975</xdr:colOff>
      <xdr:row>58</xdr:row>
      <xdr:rowOff>123825</xdr:rowOff>
    </xdr:to>
    <xdr:sp macro="" textlink="">
      <xdr:nvSpPr>
        <xdr:cNvPr id="356" name="フローチャート : 判断 355"/>
        <xdr:cNvSpPr/>
      </xdr:nvSpPr>
      <xdr:spPr>
        <a:xfrm>
          <a:off x="766762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114300</xdr:rowOff>
    </xdr:from>
    <xdr:ext cx="533400" cy="257175"/>
    <xdr:sp macro="" textlink="">
      <xdr:nvSpPr>
        <xdr:cNvPr id="357" name="テキスト ボックス 356"/>
        <xdr:cNvSpPr txBox="1"/>
      </xdr:nvSpPr>
      <xdr:spPr>
        <a:xfrm>
          <a:off x="745807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28575</xdr:rowOff>
    </xdr:from>
    <xdr:to>
      <xdr:col>11</xdr:col>
      <xdr:colOff>304800</xdr:colOff>
      <xdr:row>58</xdr:row>
      <xdr:rowOff>38100</xdr:rowOff>
    </xdr:to>
    <xdr:cxnSp macro="">
      <xdr:nvCxnSpPr>
        <xdr:cNvPr id="358" name="直線コネクタ 357"/>
        <xdr:cNvCxnSpPr/>
      </xdr:nvCxnSpPr>
      <xdr:spPr>
        <a:xfrm flipV="1">
          <a:off x="6115050" y="99726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28575</xdr:rowOff>
    </xdr:from>
    <xdr:to>
      <xdr:col>11</xdr:col>
      <xdr:colOff>361950</xdr:colOff>
      <xdr:row>58</xdr:row>
      <xdr:rowOff>123825</xdr:rowOff>
    </xdr:to>
    <xdr:sp macro="" textlink="">
      <xdr:nvSpPr>
        <xdr:cNvPr id="359" name="フローチャート : 判断 358"/>
        <xdr:cNvSpPr/>
      </xdr:nvSpPr>
      <xdr:spPr>
        <a:xfrm>
          <a:off x="6867525"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114300</xdr:rowOff>
    </xdr:from>
    <xdr:ext cx="533400" cy="257175"/>
    <xdr:sp macro="" textlink="">
      <xdr:nvSpPr>
        <xdr:cNvPr id="360" name="テキスト ボックス 359"/>
        <xdr:cNvSpPr txBox="1"/>
      </xdr:nvSpPr>
      <xdr:spPr>
        <a:xfrm>
          <a:off x="6648450"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28575</xdr:rowOff>
    </xdr:from>
    <xdr:to>
      <xdr:col>10</xdr:col>
      <xdr:colOff>152400</xdr:colOff>
      <xdr:row>58</xdr:row>
      <xdr:rowOff>133350</xdr:rowOff>
    </xdr:to>
    <xdr:sp macro="" textlink="">
      <xdr:nvSpPr>
        <xdr:cNvPr id="361" name="フローチャート : 判断 360"/>
        <xdr:cNvSpPr/>
      </xdr:nvSpPr>
      <xdr:spPr>
        <a:xfrm>
          <a:off x="6067425"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123825</xdr:rowOff>
    </xdr:from>
    <xdr:ext cx="533400" cy="257175"/>
    <xdr:sp macro="" textlink="">
      <xdr:nvSpPr>
        <xdr:cNvPr id="362" name="テキスト ボックス 361"/>
        <xdr:cNvSpPr txBox="1"/>
      </xdr:nvSpPr>
      <xdr:spPr>
        <a:xfrm>
          <a:off x="59340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123825</xdr:rowOff>
    </xdr:from>
    <xdr:to>
      <xdr:col>15</xdr:col>
      <xdr:colOff>228600</xdr:colOff>
      <xdr:row>58</xdr:row>
      <xdr:rowOff>57150</xdr:rowOff>
    </xdr:to>
    <xdr:sp macro="" textlink="">
      <xdr:nvSpPr>
        <xdr:cNvPr id="368" name="円/楕円 367"/>
        <xdr:cNvSpPr/>
      </xdr:nvSpPr>
      <xdr:spPr>
        <a:xfrm>
          <a:off x="9144000" y="9896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152400</xdr:rowOff>
    </xdr:from>
    <xdr:ext cx="533400" cy="257175"/>
    <xdr:sp macro="" textlink="">
      <xdr:nvSpPr>
        <xdr:cNvPr id="369" name="農林水産業費該当値テキスト"/>
        <xdr:cNvSpPr txBox="1"/>
      </xdr:nvSpPr>
      <xdr:spPr>
        <a:xfrm>
          <a:off x="923925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29,299</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123825</xdr:rowOff>
    </xdr:from>
    <xdr:to>
      <xdr:col>14</xdr:col>
      <xdr:colOff>76200</xdr:colOff>
      <xdr:row>58</xdr:row>
      <xdr:rowOff>57150</xdr:rowOff>
    </xdr:to>
    <xdr:sp macro="" textlink="">
      <xdr:nvSpPr>
        <xdr:cNvPr id="370" name="円/楕円 369"/>
        <xdr:cNvSpPr/>
      </xdr:nvSpPr>
      <xdr:spPr>
        <a:xfrm>
          <a:off x="8410575" y="98964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66675</xdr:rowOff>
    </xdr:from>
    <xdr:ext cx="533400" cy="257175"/>
    <xdr:sp macro="" textlink="">
      <xdr:nvSpPr>
        <xdr:cNvPr id="371" name="テキスト ボックス 370"/>
        <xdr:cNvSpPr txBox="1"/>
      </xdr:nvSpPr>
      <xdr:spPr>
        <a:xfrm>
          <a:off x="82581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152400</xdr:rowOff>
    </xdr:from>
    <xdr:to>
      <xdr:col>12</xdr:col>
      <xdr:colOff>561975</xdr:colOff>
      <xdr:row>58</xdr:row>
      <xdr:rowOff>76200</xdr:rowOff>
    </xdr:to>
    <xdr:sp macro="" textlink="">
      <xdr:nvSpPr>
        <xdr:cNvPr id="372" name="円/楕円 371"/>
        <xdr:cNvSpPr/>
      </xdr:nvSpPr>
      <xdr:spPr>
        <a:xfrm>
          <a:off x="7667625" y="992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95250</xdr:rowOff>
    </xdr:from>
    <xdr:ext cx="533400" cy="257175"/>
    <xdr:sp macro="" textlink="">
      <xdr:nvSpPr>
        <xdr:cNvPr id="373" name="テキスト ボックス 372"/>
        <xdr:cNvSpPr txBox="1"/>
      </xdr:nvSpPr>
      <xdr:spPr>
        <a:xfrm>
          <a:off x="74580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152400</xdr:rowOff>
    </xdr:from>
    <xdr:to>
      <xdr:col>11</xdr:col>
      <xdr:colOff>361950</xdr:colOff>
      <xdr:row>58</xdr:row>
      <xdr:rowOff>85725</xdr:rowOff>
    </xdr:to>
    <xdr:sp macro="" textlink="">
      <xdr:nvSpPr>
        <xdr:cNvPr id="374" name="円/楕円 373"/>
        <xdr:cNvSpPr/>
      </xdr:nvSpPr>
      <xdr:spPr>
        <a:xfrm>
          <a:off x="6867525"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95250</xdr:rowOff>
    </xdr:from>
    <xdr:ext cx="533400" cy="257175"/>
    <xdr:sp macro="" textlink="">
      <xdr:nvSpPr>
        <xdr:cNvPr id="375" name="テキスト ボックス 374"/>
        <xdr:cNvSpPr txBox="1"/>
      </xdr:nvSpPr>
      <xdr:spPr>
        <a:xfrm>
          <a:off x="664845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23,882</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152400</xdr:rowOff>
    </xdr:from>
    <xdr:to>
      <xdr:col>10</xdr:col>
      <xdr:colOff>152400</xdr:colOff>
      <xdr:row>58</xdr:row>
      <xdr:rowOff>85725</xdr:rowOff>
    </xdr:to>
    <xdr:sp macro="" textlink="">
      <xdr:nvSpPr>
        <xdr:cNvPr id="376" name="円/楕円 375"/>
        <xdr:cNvSpPr/>
      </xdr:nvSpPr>
      <xdr:spPr>
        <a:xfrm>
          <a:off x="6067425" y="9925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104775</xdr:rowOff>
    </xdr:from>
    <xdr:ext cx="533400" cy="257175"/>
    <xdr:sp macro="" textlink="">
      <xdr:nvSpPr>
        <xdr:cNvPr id="377" name="テキスト ボックス 376"/>
        <xdr:cNvSpPr txBox="1"/>
      </xdr:nvSpPr>
      <xdr:spPr>
        <a:xfrm>
          <a:off x="59340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23,085</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78</xdr:row>
      <xdr:rowOff>114300</xdr:rowOff>
    </xdr:to>
    <xdr:cxnSp macro="">
      <xdr:nvCxnSpPr>
        <xdr:cNvPr id="399" name="直線コネクタ 398"/>
        <xdr:cNvCxnSpPr/>
      </xdr:nvCxnSpPr>
      <xdr:spPr>
        <a:xfrm flipV="1">
          <a:off x="9191625" y="12049125"/>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123825</xdr:rowOff>
    </xdr:from>
    <xdr:ext cx="466725" cy="257175"/>
    <xdr:sp macro="" textlink="">
      <xdr:nvSpPr>
        <xdr:cNvPr id="400" name="商工費最小値テキスト"/>
        <xdr:cNvSpPr txBox="1"/>
      </xdr:nvSpPr>
      <xdr:spPr>
        <a:xfrm>
          <a:off x="92392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95250</xdr:colOff>
      <xdr:row>78</xdr:row>
      <xdr:rowOff>114300</xdr:rowOff>
    </xdr:from>
    <xdr:to>
      <xdr:col>15</xdr:col>
      <xdr:colOff>266700</xdr:colOff>
      <xdr:row>78</xdr:row>
      <xdr:rowOff>114300</xdr:rowOff>
    </xdr:to>
    <xdr:cxnSp macro="">
      <xdr:nvCxnSpPr>
        <xdr:cNvPr id="401" name="直線コネクタ 400"/>
        <xdr:cNvCxnSpPr/>
      </xdr:nvCxnSpPr>
      <xdr:spPr>
        <a:xfrm>
          <a:off x="9105900" y="1348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161925</xdr:rowOff>
    </xdr:from>
    <xdr:ext cx="533400" cy="257175"/>
    <xdr:sp macro="" textlink="">
      <xdr:nvSpPr>
        <xdr:cNvPr id="402" name="商工費最大値テキスト"/>
        <xdr:cNvSpPr txBox="1"/>
      </xdr:nvSpPr>
      <xdr:spPr>
        <a:xfrm>
          <a:off x="9239250"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3" name="直線コネクタ 402"/>
        <xdr:cNvCxnSpPr/>
      </xdr:nvCxnSpPr>
      <xdr:spPr>
        <a:xfrm>
          <a:off x="9105900"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152400</xdr:rowOff>
    </xdr:from>
    <xdr:to>
      <xdr:col>15</xdr:col>
      <xdr:colOff>180975</xdr:colOff>
      <xdr:row>77</xdr:row>
      <xdr:rowOff>114300</xdr:rowOff>
    </xdr:to>
    <xdr:cxnSp macro="">
      <xdr:nvCxnSpPr>
        <xdr:cNvPr id="404" name="直線コネクタ 403"/>
        <xdr:cNvCxnSpPr/>
      </xdr:nvCxnSpPr>
      <xdr:spPr>
        <a:xfrm>
          <a:off x="8439150" y="13182600"/>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161925</xdr:rowOff>
    </xdr:from>
    <xdr:ext cx="533400" cy="257175"/>
    <xdr:sp macro="" textlink="">
      <xdr:nvSpPr>
        <xdr:cNvPr id="405" name="商工費平均値テキスト"/>
        <xdr:cNvSpPr txBox="1"/>
      </xdr:nvSpPr>
      <xdr:spPr>
        <a:xfrm>
          <a:off x="923925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66675</xdr:rowOff>
    </xdr:to>
    <xdr:sp macro="" textlink="">
      <xdr:nvSpPr>
        <xdr:cNvPr id="406" name="フローチャート : 判断 405"/>
        <xdr:cNvSpPr/>
      </xdr:nvSpPr>
      <xdr:spPr>
        <a:xfrm>
          <a:off x="9144000" y="13163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76</xdr:row>
      <xdr:rowOff>142875</xdr:rowOff>
    </xdr:from>
    <xdr:to>
      <xdr:col>14</xdr:col>
      <xdr:colOff>28575</xdr:colOff>
      <xdr:row>76</xdr:row>
      <xdr:rowOff>152400</xdr:rowOff>
    </xdr:to>
    <xdr:cxnSp macro="">
      <xdr:nvCxnSpPr>
        <xdr:cNvPr id="407" name="直線コネクタ 406"/>
        <xdr:cNvCxnSpPr/>
      </xdr:nvCxnSpPr>
      <xdr:spPr>
        <a:xfrm>
          <a:off x="7724775" y="131730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133350</xdr:rowOff>
    </xdr:from>
    <xdr:to>
      <xdr:col>14</xdr:col>
      <xdr:colOff>76200</xdr:colOff>
      <xdr:row>77</xdr:row>
      <xdr:rowOff>57150</xdr:rowOff>
    </xdr:to>
    <xdr:sp macro="" textlink="">
      <xdr:nvSpPr>
        <xdr:cNvPr id="408" name="フローチャート : 判断 407"/>
        <xdr:cNvSpPr/>
      </xdr:nvSpPr>
      <xdr:spPr>
        <a:xfrm>
          <a:off x="8410575" y="131635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47625</xdr:rowOff>
    </xdr:from>
    <xdr:ext cx="533400" cy="257175"/>
    <xdr:sp macro="" textlink="">
      <xdr:nvSpPr>
        <xdr:cNvPr id="409" name="テキスト ボックス 408"/>
        <xdr:cNvSpPr txBox="1"/>
      </xdr:nvSpPr>
      <xdr:spPr>
        <a:xfrm>
          <a:off x="8258175"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304800</xdr:colOff>
      <xdr:row>76</xdr:row>
      <xdr:rowOff>142875</xdr:rowOff>
    </xdr:from>
    <xdr:to>
      <xdr:col>12</xdr:col>
      <xdr:colOff>514350</xdr:colOff>
      <xdr:row>77</xdr:row>
      <xdr:rowOff>142875</xdr:rowOff>
    </xdr:to>
    <xdr:cxnSp macro="">
      <xdr:nvCxnSpPr>
        <xdr:cNvPr id="410" name="直線コネクタ 409"/>
        <xdr:cNvCxnSpPr/>
      </xdr:nvCxnSpPr>
      <xdr:spPr>
        <a:xfrm flipV="1">
          <a:off x="6915150" y="13173075"/>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57150</xdr:rowOff>
    </xdr:from>
    <xdr:to>
      <xdr:col>12</xdr:col>
      <xdr:colOff>561975</xdr:colOff>
      <xdr:row>77</xdr:row>
      <xdr:rowOff>152400</xdr:rowOff>
    </xdr:to>
    <xdr:sp macro="" textlink="">
      <xdr:nvSpPr>
        <xdr:cNvPr id="411" name="フローチャート : 判断 410"/>
        <xdr:cNvSpPr/>
      </xdr:nvSpPr>
      <xdr:spPr>
        <a:xfrm>
          <a:off x="7667625" y="13258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142875</xdr:rowOff>
    </xdr:from>
    <xdr:ext cx="466725" cy="257175"/>
    <xdr:sp macro="" textlink="">
      <xdr:nvSpPr>
        <xdr:cNvPr id="412" name="テキスト ボックス 411"/>
        <xdr:cNvSpPr txBox="1"/>
      </xdr:nvSpPr>
      <xdr:spPr>
        <a:xfrm>
          <a:off x="7486650"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47625</xdr:rowOff>
    </xdr:from>
    <xdr:to>
      <xdr:col>11</xdr:col>
      <xdr:colOff>304800</xdr:colOff>
      <xdr:row>77</xdr:row>
      <xdr:rowOff>142875</xdr:rowOff>
    </xdr:to>
    <xdr:cxnSp macro="">
      <xdr:nvCxnSpPr>
        <xdr:cNvPr id="413" name="直線コネクタ 412"/>
        <xdr:cNvCxnSpPr/>
      </xdr:nvCxnSpPr>
      <xdr:spPr>
        <a:xfrm>
          <a:off x="6115050" y="13249275"/>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66675</xdr:rowOff>
    </xdr:from>
    <xdr:to>
      <xdr:col>11</xdr:col>
      <xdr:colOff>361950</xdr:colOff>
      <xdr:row>77</xdr:row>
      <xdr:rowOff>161925</xdr:rowOff>
    </xdr:to>
    <xdr:sp macro="" textlink="">
      <xdr:nvSpPr>
        <xdr:cNvPr id="414" name="フローチャート : 判断 413"/>
        <xdr:cNvSpPr/>
      </xdr:nvSpPr>
      <xdr:spPr>
        <a:xfrm>
          <a:off x="68675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9525</xdr:rowOff>
    </xdr:from>
    <xdr:ext cx="466725" cy="257175"/>
    <xdr:sp macro="" textlink="">
      <xdr:nvSpPr>
        <xdr:cNvPr id="415" name="テキスト ボックス 414"/>
        <xdr:cNvSpPr txBox="1"/>
      </xdr:nvSpPr>
      <xdr:spPr>
        <a:xfrm>
          <a:off x="66865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76200</xdr:rowOff>
    </xdr:from>
    <xdr:to>
      <xdr:col>10</xdr:col>
      <xdr:colOff>152400</xdr:colOff>
      <xdr:row>78</xdr:row>
      <xdr:rowOff>0</xdr:rowOff>
    </xdr:to>
    <xdr:sp macro="" textlink="">
      <xdr:nvSpPr>
        <xdr:cNvPr id="416" name="フローチャート : 判断 415"/>
        <xdr:cNvSpPr/>
      </xdr:nvSpPr>
      <xdr:spPr>
        <a:xfrm>
          <a:off x="6067425" y="13277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77</xdr:row>
      <xdr:rowOff>161925</xdr:rowOff>
    </xdr:from>
    <xdr:ext cx="466725" cy="257175"/>
    <xdr:sp macro="" textlink="">
      <xdr:nvSpPr>
        <xdr:cNvPr id="417" name="テキスト ボックス 416"/>
        <xdr:cNvSpPr txBox="1"/>
      </xdr:nvSpPr>
      <xdr:spPr>
        <a:xfrm>
          <a:off x="596265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8" name="テキスト ボックス 417"/>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57150</xdr:rowOff>
    </xdr:from>
    <xdr:to>
      <xdr:col>15</xdr:col>
      <xdr:colOff>228600</xdr:colOff>
      <xdr:row>77</xdr:row>
      <xdr:rowOff>161925</xdr:rowOff>
    </xdr:to>
    <xdr:sp macro="" textlink="">
      <xdr:nvSpPr>
        <xdr:cNvPr id="423" name="円/楕円 422"/>
        <xdr:cNvSpPr/>
      </xdr:nvSpPr>
      <xdr:spPr>
        <a:xfrm>
          <a:off x="9144000" y="1325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38100</xdr:rowOff>
    </xdr:from>
    <xdr:ext cx="466725" cy="257175"/>
    <xdr:sp macro="" textlink="">
      <xdr:nvSpPr>
        <xdr:cNvPr id="424" name="商工費該当値テキスト"/>
        <xdr:cNvSpPr txBox="1"/>
      </xdr:nvSpPr>
      <xdr:spPr>
        <a:xfrm>
          <a:off x="9239250" y="1323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8,810</a:t>
          </a:r>
          <a:endParaRPr kumimoji="1" lang="ja-JP" altLang="en-US" sz="1000" b="1">
            <a:solidFill>
              <a:srgbClr val="FF0000"/>
            </a:solidFill>
            <a:latin typeface="ＭＳ Ｐゴシック"/>
          </a:endParaRPr>
        </a:p>
      </xdr:txBody>
    </xdr:sp>
    <xdr:clientData/>
  </xdr:oneCellAnchor>
  <xdr:twoCellAnchor>
    <xdr:from>
      <xdr:col>13</xdr:col>
      <xdr:colOff>600075</xdr:colOff>
      <xdr:row>76</xdr:row>
      <xdr:rowOff>104775</xdr:rowOff>
    </xdr:from>
    <xdr:to>
      <xdr:col>14</xdr:col>
      <xdr:colOff>76200</xdr:colOff>
      <xdr:row>77</xdr:row>
      <xdr:rowOff>28575</xdr:rowOff>
    </xdr:to>
    <xdr:sp macro="" textlink="">
      <xdr:nvSpPr>
        <xdr:cNvPr id="425" name="円/楕円 424"/>
        <xdr:cNvSpPr/>
      </xdr:nvSpPr>
      <xdr:spPr>
        <a:xfrm>
          <a:off x="8410575" y="131349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47625</xdr:rowOff>
    </xdr:from>
    <xdr:ext cx="533400" cy="257175"/>
    <xdr:sp macro="" textlink="">
      <xdr:nvSpPr>
        <xdr:cNvPr id="426" name="テキスト ボックス 425"/>
        <xdr:cNvSpPr txBox="1"/>
      </xdr:nvSpPr>
      <xdr:spPr>
        <a:xfrm>
          <a:off x="825817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14,465</a:t>
          </a:r>
          <a:endParaRPr kumimoji="1" lang="ja-JP" altLang="en-US" sz="1000" b="1">
            <a:solidFill>
              <a:srgbClr val="FF0000"/>
            </a:solidFill>
            <a:latin typeface="ＭＳ Ｐゴシック"/>
          </a:endParaRPr>
        </a:p>
      </xdr:txBody>
    </xdr:sp>
    <xdr:clientData/>
  </xdr:oneCellAnchor>
  <xdr:twoCellAnchor>
    <xdr:from>
      <xdr:col>12</xdr:col>
      <xdr:colOff>457200</xdr:colOff>
      <xdr:row>76</xdr:row>
      <xdr:rowOff>85725</xdr:rowOff>
    </xdr:from>
    <xdr:to>
      <xdr:col>12</xdr:col>
      <xdr:colOff>561975</xdr:colOff>
      <xdr:row>77</xdr:row>
      <xdr:rowOff>19050</xdr:rowOff>
    </xdr:to>
    <xdr:sp macro="" textlink="">
      <xdr:nvSpPr>
        <xdr:cNvPr id="427" name="円/楕円 426"/>
        <xdr:cNvSpPr/>
      </xdr:nvSpPr>
      <xdr:spPr>
        <a:xfrm>
          <a:off x="7667625"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38100</xdr:rowOff>
    </xdr:from>
    <xdr:ext cx="533400" cy="257175"/>
    <xdr:sp macro="" textlink="">
      <xdr:nvSpPr>
        <xdr:cNvPr id="428" name="テキスト ボックス 427"/>
        <xdr:cNvSpPr txBox="1"/>
      </xdr:nvSpPr>
      <xdr:spPr>
        <a:xfrm>
          <a:off x="74580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95250</xdr:rowOff>
    </xdr:from>
    <xdr:to>
      <xdr:col>11</xdr:col>
      <xdr:colOff>361950</xdr:colOff>
      <xdr:row>78</xdr:row>
      <xdr:rowOff>19050</xdr:rowOff>
    </xdr:to>
    <xdr:sp macro="" textlink="">
      <xdr:nvSpPr>
        <xdr:cNvPr id="429" name="円/楕円 428"/>
        <xdr:cNvSpPr/>
      </xdr:nvSpPr>
      <xdr:spPr>
        <a:xfrm>
          <a:off x="6867525"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9525</xdr:rowOff>
    </xdr:from>
    <xdr:ext cx="466725" cy="257175"/>
    <xdr:sp macro="" textlink="">
      <xdr:nvSpPr>
        <xdr:cNvPr id="430" name="テキスト ボックス 429"/>
        <xdr:cNvSpPr txBox="1"/>
      </xdr:nvSpPr>
      <xdr:spPr>
        <a:xfrm>
          <a:off x="668655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a:t>
          </a:r>
          <a:endParaRPr kumimoji="1" lang="ja-JP" altLang="en-US" sz="1000" b="1">
            <a:solidFill>
              <a:srgbClr val="FF0000"/>
            </a:solidFill>
            <a:latin typeface="ＭＳ Ｐゴシック"/>
          </a:endParaRPr>
        </a:p>
      </xdr:txBody>
    </xdr:sp>
    <xdr:clientData/>
  </xdr:oneCellAnchor>
  <xdr:twoCellAnchor>
    <xdr:from>
      <xdr:col>10</xdr:col>
      <xdr:colOff>57150</xdr:colOff>
      <xdr:row>76</xdr:row>
      <xdr:rowOff>171450</xdr:rowOff>
    </xdr:from>
    <xdr:to>
      <xdr:col>10</xdr:col>
      <xdr:colOff>152400</xdr:colOff>
      <xdr:row>77</xdr:row>
      <xdr:rowOff>104775</xdr:rowOff>
    </xdr:to>
    <xdr:sp macro="" textlink="">
      <xdr:nvSpPr>
        <xdr:cNvPr id="431" name="円/楕円 430"/>
        <xdr:cNvSpPr/>
      </xdr:nvSpPr>
      <xdr:spPr>
        <a:xfrm>
          <a:off x="6067425" y="13201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114300</xdr:rowOff>
    </xdr:from>
    <xdr:ext cx="533400" cy="257175"/>
    <xdr:sp macro="" textlink="">
      <xdr:nvSpPr>
        <xdr:cNvPr id="432" name="テキスト ボックス 431"/>
        <xdr:cNvSpPr txBox="1"/>
      </xdr:nvSpPr>
      <xdr:spPr>
        <a:xfrm>
          <a:off x="593407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8" name="正方形/長方形 437"/>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9" name="正方形/長方形 438"/>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3" name="直線コネクタ 442"/>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4" name="テキスト ボックス 443"/>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5" name="直線コネクタ 444"/>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38100</xdr:rowOff>
    </xdr:from>
    <xdr:ext cx="600075" cy="257175"/>
    <xdr:sp macro="" textlink="">
      <xdr:nvSpPr>
        <xdr:cNvPr id="446" name="テキスト ボックス 445"/>
        <xdr:cNvSpPr txBox="1"/>
      </xdr:nvSpPr>
      <xdr:spPr>
        <a:xfrm>
          <a:off x="53244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7" name="直線コネクタ 446"/>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48" name="テキスト ボックス 447"/>
        <xdr:cNvSpPr txBox="1"/>
      </xdr:nvSpPr>
      <xdr:spPr>
        <a:xfrm>
          <a:off x="53244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9" name="直線コネクタ 448"/>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0" name="テキスト ボックス 449"/>
        <xdr:cNvSpPr txBox="1"/>
      </xdr:nvSpPr>
      <xdr:spPr>
        <a:xfrm>
          <a:off x="53244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1" name="直線コネクタ 450"/>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52" name="テキスト ボックス 451"/>
        <xdr:cNvSpPr txBox="1"/>
      </xdr:nvSpPr>
      <xdr:spPr>
        <a:xfrm>
          <a:off x="52292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3" name="直線コネクタ 452"/>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54" name="テキスト ボックス 453"/>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5"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19050</xdr:rowOff>
    </xdr:from>
    <xdr:to>
      <xdr:col>15</xdr:col>
      <xdr:colOff>180975</xdr:colOff>
      <xdr:row>99</xdr:row>
      <xdr:rowOff>19050</xdr:rowOff>
    </xdr:to>
    <xdr:cxnSp macro="">
      <xdr:nvCxnSpPr>
        <xdr:cNvPr id="456" name="直線コネクタ 455"/>
        <xdr:cNvCxnSpPr/>
      </xdr:nvCxnSpPr>
      <xdr:spPr>
        <a:xfrm flipV="1">
          <a:off x="9191625" y="15449550"/>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38100</xdr:rowOff>
    </xdr:from>
    <xdr:ext cx="533400" cy="257175"/>
    <xdr:sp macro="" textlink="">
      <xdr:nvSpPr>
        <xdr:cNvPr id="457" name="土木費最小値テキスト"/>
        <xdr:cNvSpPr txBox="1"/>
      </xdr:nvSpPr>
      <xdr:spPr>
        <a:xfrm>
          <a:off x="92392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95250</xdr:colOff>
      <xdr:row>99</xdr:row>
      <xdr:rowOff>19050</xdr:rowOff>
    </xdr:from>
    <xdr:to>
      <xdr:col>15</xdr:col>
      <xdr:colOff>266700</xdr:colOff>
      <xdr:row>99</xdr:row>
      <xdr:rowOff>19050</xdr:rowOff>
    </xdr:to>
    <xdr:cxnSp macro="">
      <xdr:nvCxnSpPr>
        <xdr:cNvPr id="458" name="直線コネクタ 457"/>
        <xdr:cNvCxnSpPr/>
      </xdr:nvCxnSpPr>
      <xdr:spPr>
        <a:xfrm>
          <a:off x="9105900" y="16992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85800" cy="257175"/>
    <xdr:sp macro="" textlink="">
      <xdr:nvSpPr>
        <xdr:cNvPr id="459" name="土木費最大値テキスト"/>
        <xdr:cNvSpPr txBox="1"/>
      </xdr:nvSpPr>
      <xdr:spPr>
        <a:xfrm>
          <a:off x="9239250" y="152209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95250</xdr:colOff>
      <xdr:row>90</xdr:row>
      <xdr:rowOff>19050</xdr:rowOff>
    </xdr:from>
    <xdr:to>
      <xdr:col>15</xdr:col>
      <xdr:colOff>266700</xdr:colOff>
      <xdr:row>90</xdr:row>
      <xdr:rowOff>19050</xdr:rowOff>
    </xdr:to>
    <xdr:cxnSp macro="">
      <xdr:nvCxnSpPr>
        <xdr:cNvPr id="460" name="直線コネクタ 459"/>
        <xdr:cNvCxnSpPr/>
      </xdr:nvCxnSpPr>
      <xdr:spPr>
        <a:xfrm>
          <a:off x="9105900" y="15449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142875</xdr:rowOff>
    </xdr:from>
    <xdr:to>
      <xdr:col>15</xdr:col>
      <xdr:colOff>180975</xdr:colOff>
      <xdr:row>98</xdr:row>
      <xdr:rowOff>152400</xdr:rowOff>
    </xdr:to>
    <xdr:cxnSp macro="">
      <xdr:nvCxnSpPr>
        <xdr:cNvPr id="461" name="直線コネクタ 460"/>
        <xdr:cNvCxnSpPr/>
      </xdr:nvCxnSpPr>
      <xdr:spPr>
        <a:xfrm flipV="1">
          <a:off x="8439150" y="169449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85725</xdr:rowOff>
    </xdr:from>
    <xdr:ext cx="533400" cy="257175"/>
    <xdr:sp macro="" textlink="">
      <xdr:nvSpPr>
        <xdr:cNvPr id="462" name="土木費平均値テキスト"/>
        <xdr:cNvSpPr txBox="1"/>
      </xdr:nvSpPr>
      <xdr:spPr>
        <a:xfrm>
          <a:off x="923925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104775</xdr:rowOff>
    </xdr:from>
    <xdr:to>
      <xdr:col>15</xdr:col>
      <xdr:colOff>228600</xdr:colOff>
      <xdr:row>99</xdr:row>
      <xdr:rowOff>38100</xdr:rowOff>
    </xdr:to>
    <xdr:sp macro="" textlink="">
      <xdr:nvSpPr>
        <xdr:cNvPr id="463" name="フローチャート : 判断 462"/>
        <xdr:cNvSpPr/>
      </xdr:nvSpPr>
      <xdr:spPr>
        <a:xfrm>
          <a:off x="9144000" y="1690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152400</xdr:rowOff>
    </xdr:from>
    <xdr:to>
      <xdr:col>14</xdr:col>
      <xdr:colOff>28575</xdr:colOff>
      <xdr:row>98</xdr:row>
      <xdr:rowOff>152400</xdr:rowOff>
    </xdr:to>
    <xdr:cxnSp macro="">
      <xdr:nvCxnSpPr>
        <xdr:cNvPr id="464" name="直線コネクタ 463"/>
        <xdr:cNvCxnSpPr/>
      </xdr:nvCxnSpPr>
      <xdr:spPr>
        <a:xfrm>
          <a:off x="7724775" y="169545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114300</xdr:rowOff>
    </xdr:from>
    <xdr:to>
      <xdr:col>14</xdr:col>
      <xdr:colOff>76200</xdr:colOff>
      <xdr:row>99</xdr:row>
      <xdr:rowOff>38100</xdr:rowOff>
    </xdr:to>
    <xdr:sp macro="" textlink="">
      <xdr:nvSpPr>
        <xdr:cNvPr id="465" name="フローチャート : 判断 464"/>
        <xdr:cNvSpPr/>
      </xdr:nvSpPr>
      <xdr:spPr>
        <a:xfrm>
          <a:off x="8410575" y="169164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28575</xdr:rowOff>
    </xdr:from>
    <xdr:ext cx="533400" cy="257175"/>
    <xdr:sp macro="" textlink="">
      <xdr:nvSpPr>
        <xdr:cNvPr id="466" name="テキスト ボックス 465"/>
        <xdr:cNvSpPr txBox="1"/>
      </xdr:nvSpPr>
      <xdr:spPr>
        <a:xfrm>
          <a:off x="825817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152400</xdr:rowOff>
    </xdr:from>
    <xdr:to>
      <xdr:col>12</xdr:col>
      <xdr:colOff>514350</xdr:colOff>
      <xdr:row>98</xdr:row>
      <xdr:rowOff>152400</xdr:rowOff>
    </xdr:to>
    <xdr:cxnSp macro="">
      <xdr:nvCxnSpPr>
        <xdr:cNvPr id="467" name="直線コネクタ 466"/>
        <xdr:cNvCxnSpPr/>
      </xdr:nvCxnSpPr>
      <xdr:spPr>
        <a:xfrm flipV="1">
          <a:off x="6915150" y="169545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104775</xdr:rowOff>
    </xdr:from>
    <xdr:to>
      <xdr:col>12</xdr:col>
      <xdr:colOff>561975</xdr:colOff>
      <xdr:row>99</xdr:row>
      <xdr:rowOff>38100</xdr:rowOff>
    </xdr:to>
    <xdr:sp macro="" textlink="">
      <xdr:nvSpPr>
        <xdr:cNvPr id="468" name="フローチャート : 判断 467"/>
        <xdr:cNvSpPr/>
      </xdr:nvSpPr>
      <xdr:spPr>
        <a:xfrm>
          <a:off x="76676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28575</xdr:rowOff>
    </xdr:from>
    <xdr:ext cx="533400" cy="257175"/>
    <xdr:sp macro="" textlink="">
      <xdr:nvSpPr>
        <xdr:cNvPr id="469" name="テキスト ボックス 468"/>
        <xdr:cNvSpPr txBox="1"/>
      </xdr:nvSpPr>
      <xdr:spPr>
        <a:xfrm>
          <a:off x="745807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152400</xdr:rowOff>
    </xdr:from>
    <xdr:to>
      <xdr:col>11</xdr:col>
      <xdr:colOff>304800</xdr:colOff>
      <xdr:row>98</xdr:row>
      <xdr:rowOff>152400</xdr:rowOff>
    </xdr:to>
    <xdr:cxnSp macro="">
      <xdr:nvCxnSpPr>
        <xdr:cNvPr id="470" name="直線コネクタ 469"/>
        <xdr:cNvCxnSpPr/>
      </xdr:nvCxnSpPr>
      <xdr:spPr>
        <a:xfrm>
          <a:off x="6115050" y="169545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104775</xdr:rowOff>
    </xdr:from>
    <xdr:to>
      <xdr:col>11</xdr:col>
      <xdr:colOff>361950</xdr:colOff>
      <xdr:row>99</xdr:row>
      <xdr:rowOff>38100</xdr:rowOff>
    </xdr:to>
    <xdr:sp macro="" textlink="">
      <xdr:nvSpPr>
        <xdr:cNvPr id="471" name="フローチャート : 判断 470"/>
        <xdr:cNvSpPr/>
      </xdr:nvSpPr>
      <xdr:spPr>
        <a:xfrm>
          <a:off x="68675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28575</xdr:rowOff>
    </xdr:from>
    <xdr:ext cx="533400" cy="257175"/>
    <xdr:sp macro="" textlink="">
      <xdr:nvSpPr>
        <xdr:cNvPr id="472" name="テキスト ボックス 471"/>
        <xdr:cNvSpPr txBox="1"/>
      </xdr:nvSpPr>
      <xdr:spPr>
        <a:xfrm>
          <a:off x="6648450"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114300</xdr:rowOff>
    </xdr:from>
    <xdr:to>
      <xdr:col>10</xdr:col>
      <xdr:colOff>152400</xdr:colOff>
      <xdr:row>99</xdr:row>
      <xdr:rowOff>38100</xdr:rowOff>
    </xdr:to>
    <xdr:sp macro="" textlink="">
      <xdr:nvSpPr>
        <xdr:cNvPr id="473" name="フローチャート : 判断 472"/>
        <xdr:cNvSpPr/>
      </xdr:nvSpPr>
      <xdr:spPr>
        <a:xfrm>
          <a:off x="6067425" y="16916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28575</xdr:rowOff>
    </xdr:from>
    <xdr:ext cx="533400" cy="257175"/>
    <xdr:sp macro="" textlink="">
      <xdr:nvSpPr>
        <xdr:cNvPr id="474" name="テキスト ボックス 473"/>
        <xdr:cNvSpPr txBox="1"/>
      </xdr:nvSpPr>
      <xdr:spPr>
        <a:xfrm>
          <a:off x="593407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5" name="テキスト ボックス 474"/>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6" name="テキスト ボックス 475"/>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7" name="テキスト ボックス 476"/>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8" name="テキスト ボックス 477"/>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9" name="テキスト ボックス 478"/>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85725</xdr:rowOff>
    </xdr:from>
    <xdr:to>
      <xdr:col>15</xdr:col>
      <xdr:colOff>228600</xdr:colOff>
      <xdr:row>99</xdr:row>
      <xdr:rowOff>19050</xdr:rowOff>
    </xdr:to>
    <xdr:sp macro="" textlink="">
      <xdr:nvSpPr>
        <xdr:cNvPr id="480" name="円/楕円 479"/>
        <xdr:cNvSpPr/>
      </xdr:nvSpPr>
      <xdr:spPr>
        <a:xfrm>
          <a:off x="9144000"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47625</xdr:rowOff>
    </xdr:from>
    <xdr:ext cx="533400" cy="257175"/>
    <xdr:sp macro="" textlink="">
      <xdr:nvSpPr>
        <xdr:cNvPr id="481" name="土木費該当値テキスト"/>
        <xdr:cNvSpPr txBox="1"/>
      </xdr:nvSpPr>
      <xdr:spPr>
        <a:xfrm>
          <a:off x="923925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59,606</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104775</xdr:rowOff>
    </xdr:from>
    <xdr:to>
      <xdr:col>14</xdr:col>
      <xdr:colOff>76200</xdr:colOff>
      <xdr:row>99</xdr:row>
      <xdr:rowOff>28575</xdr:rowOff>
    </xdr:to>
    <xdr:sp macro="" textlink="">
      <xdr:nvSpPr>
        <xdr:cNvPr id="482" name="円/楕円 481"/>
        <xdr:cNvSpPr/>
      </xdr:nvSpPr>
      <xdr:spPr>
        <a:xfrm>
          <a:off x="8410575" y="169068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47625</xdr:rowOff>
    </xdr:from>
    <xdr:ext cx="533400" cy="257175"/>
    <xdr:sp macro="" textlink="">
      <xdr:nvSpPr>
        <xdr:cNvPr id="483" name="テキスト ボックス 482"/>
        <xdr:cNvSpPr txBox="1"/>
      </xdr:nvSpPr>
      <xdr:spPr>
        <a:xfrm>
          <a:off x="82581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50,182</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95250</xdr:rowOff>
    </xdr:from>
    <xdr:to>
      <xdr:col>12</xdr:col>
      <xdr:colOff>561975</xdr:colOff>
      <xdr:row>99</xdr:row>
      <xdr:rowOff>28575</xdr:rowOff>
    </xdr:to>
    <xdr:sp macro="" textlink="">
      <xdr:nvSpPr>
        <xdr:cNvPr id="484" name="円/楕円 483"/>
        <xdr:cNvSpPr/>
      </xdr:nvSpPr>
      <xdr:spPr>
        <a:xfrm>
          <a:off x="7667625" y="1689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47625</xdr:rowOff>
    </xdr:from>
    <xdr:ext cx="533400" cy="257175"/>
    <xdr:sp macro="" textlink="">
      <xdr:nvSpPr>
        <xdr:cNvPr id="485" name="テキスト ボックス 484"/>
        <xdr:cNvSpPr txBox="1"/>
      </xdr:nvSpPr>
      <xdr:spPr>
        <a:xfrm>
          <a:off x="7458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104775</xdr:rowOff>
    </xdr:from>
    <xdr:to>
      <xdr:col>11</xdr:col>
      <xdr:colOff>361950</xdr:colOff>
      <xdr:row>99</xdr:row>
      <xdr:rowOff>28575</xdr:rowOff>
    </xdr:to>
    <xdr:sp macro="" textlink="">
      <xdr:nvSpPr>
        <xdr:cNvPr id="486" name="円/楕円 485"/>
        <xdr:cNvSpPr/>
      </xdr:nvSpPr>
      <xdr:spPr>
        <a:xfrm>
          <a:off x="6867525" y="1690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47625</xdr:rowOff>
    </xdr:from>
    <xdr:ext cx="533400" cy="257175"/>
    <xdr:sp macro="" textlink="">
      <xdr:nvSpPr>
        <xdr:cNvPr id="487" name="テキスト ボックス 486"/>
        <xdr:cNvSpPr txBox="1"/>
      </xdr:nvSpPr>
      <xdr:spPr>
        <a:xfrm>
          <a:off x="664845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49,473</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104775</xdr:rowOff>
    </xdr:from>
    <xdr:to>
      <xdr:col>10</xdr:col>
      <xdr:colOff>152400</xdr:colOff>
      <xdr:row>99</xdr:row>
      <xdr:rowOff>28575</xdr:rowOff>
    </xdr:to>
    <xdr:sp macro="" textlink="">
      <xdr:nvSpPr>
        <xdr:cNvPr id="488" name="円/楕円 487"/>
        <xdr:cNvSpPr/>
      </xdr:nvSpPr>
      <xdr:spPr>
        <a:xfrm>
          <a:off x="6067425" y="16906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47625</xdr:rowOff>
    </xdr:from>
    <xdr:ext cx="533400" cy="257175"/>
    <xdr:sp macro="" textlink="">
      <xdr:nvSpPr>
        <xdr:cNvPr id="489" name="テキスト ボックス 488"/>
        <xdr:cNvSpPr txBox="1"/>
      </xdr:nvSpPr>
      <xdr:spPr>
        <a:xfrm>
          <a:off x="5934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0" name="正方形/長方形 489"/>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1" name="正方形/長方形 490"/>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2" name="正方形/長方形 491"/>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3" name="正方形/長方形 492"/>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4" name="正方形/長方形 493"/>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5" name="正方形/長方形 494"/>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6" name="正方形/長方形 495"/>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7" name="正方形/長方形 496"/>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8" name="テキスト ボックス 497"/>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9" name="直線コネクタ 498"/>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0" name="テキスト ボックス 499"/>
        <xdr:cNvSpPr txBox="1"/>
      </xdr:nvSpPr>
      <xdr:spPr>
        <a:xfrm>
          <a:off x="1074420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600075</xdr:colOff>
      <xdr:row>38</xdr:row>
      <xdr:rowOff>142875</xdr:rowOff>
    </xdr:to>
    <xdr:cxnSp macro="">
      <xdr:nvCxnSpPr>
        <xdr:cNvPr id="501" name="直線コネクタ 500"/>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502" name="テキスト ボックス 501"/>
        <xdr:cNvSpPr txBox="1"/>
      </xdr:nvSpPr>
      <xdr:spPr>
        <a:xfrm>
          <a:off x="104584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503" name="直線コネクタ 502"/>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504" name="テキスト ボックス 503"/>
        <xdr:cNvSpPr txBox="1"/>
      </xdr:nvSpPr>
      <xdr:spPr>
        <a:xfrm>
          <a:off x="104584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505" name="直線コネクタ 504"/>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6" name="テキスト ボックス 505"/>
        <xdr:cNvSpPr txBox="1"/>
      </xdr:nvSpPr>
      <xdr:spPr>
        <a:xfrm>
          <a:off x="104584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507" name="直線コネクタ 506"/>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8" name="テキスト ボックス 507"/>
        <xdr:cNvSpPr txBox="1"/>
      </xdr:nvSpPr>
      <xdr:spPr>
        <a:xfrm>
          <a:off x="104584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9" name="直線コネクタ 508"/>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0" name="テキスト ボックス 509"/>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1"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161925</xdr:rowOff>
    </xdr:to>
    <xdr:cxnSp macro="">
      <xdr:nvCxnSpPr>
        <xdr:cNvPr id="512" name="直線コネクタ 511"/>
        <xdr:cNvCxnSpPr/>
      </xdr:nvCxnSpPr>
      <xdr:spPr>
        <a:xfrm flipV="1">
          <a:off x="14344650" y="531495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171450</xdr:rowOff>
    </xdr:from>
    <xdr:ext cx="466725" cy="257175"/>
    <xdr:sp macro="" textlink="">
      <xdr:nvSpPr>
        <xdr:cNvPr id="513" name="消防費最小値テキスト"/>
        <xdr:cNvSpPr txBox="1"/>
      </xdr:nvSpPr>
      <xdr:spPr>
        <a:xfrm>
          <a:off x="1440180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161925</xdr:rowOff>
    </xdr:from>
    <xdr:to>
      <xdr:col>23</xdr:col>
      <xdr:colOff>600075</xdr:colOff>
      <xdr:row>38</xdr:row>
      <xdr:rowOff>161925</xdr:rowOff>
    </xdr:to>
    <xdr:cxnSp macro="">
      <xdr:nvCxnSpPr>
        <xdr:cNvPr id="514" name="直線コネクタ 513"/>
        <xdr:cNvCxnSpPr/>
      </xdr:nvCxnSpPr>
      <xdr:spPr>
        <a:xfrm>
          <a:off x="14258925" y="6677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533400" cy="257175"/>
    <xdr:sp macro="" textlink="">
      <xdr:nvSpPr>
        <xdr:cNvPr id="515" name="消防費最大値テキスト"/>
        <xdr:cNvSpPr txBox="1"/>
      </xdr:nvSpPr>
      <xdr:spPr>
        <a:xfrm>
          <a:off x="14401800" y="508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600075</xdr:colOff>
      <xdr:row>30</xdr:row>
      <xdr:rowOff>171450</xdr:rowOff>
    </xdr:to>
    <xdr:cxnSp macro="">
      <xdr:nvCxnSpPr>
        <xdr:cNvPr id="516" name="直線コネクタ 515"/>
        <xdr:cNvCxnSpPr/>
      </xdr:nvCxnSpPr>
      <xdr:spPr>
        <a:xfrm>
          <a:off x="14258925" y="5314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36</xdr:row>
      <xdr:rowOff>114300</xdr:rowOff>
    </xdr:from>
    <xdr:to>
      <xdr:col>23</xdr:col>
      <xdr:colOff>514350</xdr:colOff>
      <xdr:row>36</xdr:row>
      <xdr:rowOff>114300</xdr:rowOff>
    </xdr:to>
    <xdr:cxnSp macro="">
      <xdr:nvCxnSpPr>
        <xdr:cNvPr id="517" name="直線コネクタ 516"/>
        <xdr:cNvCxnSpPr/>
      </xdr:nvCxnSpPr>
      <xdr:spPr>
        <a:xfrm flipV="1">
          <a:off x="13592175" y="62865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142875</xdr:rowOff>
    </xdr:from>
    <xdr:ext cx="533400" cy="257175"/>
    <xdr:sp macro="" textlink="">
      <xdr:nvSpPr>
        <xdr:cNvPr id="518" name="消防費平均値テキスト"/>
        <xdr:cNvSpPr txBox="1"/>
      </xdr:nvSpPr>
      <xdr:spPr>
        <a:xfrm>
          <a:off x="144018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95250</xdr:rowOff>
    </xdr:to>
    <xdr:sp macro="" textlink="">
      <xdr:nvSpPr>
        <xdr:cNvPr id="519" name="フローチャート : 判断 518"/>
        <xdr:cNvSpPr/>
      </xdr:nvSpPr>
      <xdr:spPr>
        <a:xfrm>
          <a:off x="14297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161925</xdr:rowOff>
    </xdr:from>
    <xdr:to>
      <xdr:col>22</xdr:col>
      <xdr:colOff>361950</xdr:colOff>
      <xdr:row>36</xdr:row>
      <xdr:rowOff>114300</xdr:rowOff>
    </xdr:to>
    <xdr:cxnSp macro="">
      <xdr:nvCxnSpPr>
        <xdr:cNvPr id="520" name="直線コネクタ 519"/>
        <xdr:cNvCxnSpPr/>
      </xdr:nvCxnSpPr>
      <xdr:spPr>
        <a:xfrm>
          <a:off x="12792075" y="5991225"/>
          <a:ext cx="800100"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152400</xdr:rowOff>
    </xdr:from>
    <xdr:to>
      <xdr:col>22</xdr:col>
      <xdr:colOff>419100</xdr:colOff>
      <xdr:row>37</xdr:row>
      <xdr:rowOff>76200</xdr:rowOff>
    </xdr:to>
    <xdr:sp macro="" textlink="">
      <xdr:nvSpPr>
        <xdr:cNvPr id="521" name="フローチャート : 判断 520"/>
        <xdr:cNvSpPr/>
      </xdr:nvSpPr>
      <xdr:spPr>
        <a:xfrm>
          <a:off x="1354455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66675</xdr:rowOff>
    </xdr:from>
    <xdr:ext cx="533400" cy="257175"/>
    <xdr:sp macro="" textlink="">
      <xdr:nvSpPr>
        <xdr:cNvPr id="522" name="テキスト ボックス 521"/>
        <xdr:cNvSpPr txBox="1"/>
      </xdr:nvSpPr>
      <xdr:spPr>
        <a:xfrm>
          <a:off x="133254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600075</xdr:colOff>
      <xdr:row>33</xdr:row>
      <xdr:rowOff>123825</xdr:rowOff>
    </xdr:from>
    <xdr:to>
      <xdr:col>21</xdr:col>
      <xdr:colOff>161925</xdr:colOff>
      <xdr:row>34</xdr:row>
      <xdr:rowOff>161925</xdr:rowOff>
    </xdr:to>
    <xdr:cxnSp macro="">
      <xdr:nvCxnSpPr>
        <xdr:cNvPr id="523" name="直線コネクタ 522"/>
        <xdr:cNvCxnSpPr/>
      </xdr:nvCxnSpPr>
      <xdr:spPr>
        <a:xfrm>
          <a:off x="12030075" y="5781675"/>
          <a:ext cx="7620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95250</xdr:rowOff>
    </xdr:from>
    <xdr:to>
      <xdr:col>21</xdr:col>
      <xdr:colOff>209550</xdr:colOff>
      <xdr:row>37</xdr:row>
      <xdr:rowOff>28575</xdr:rowOff>
    </xdr:to>
    <xdr:sp macro="" textlink="">
      <xdr:nvSpPr>
        <xdr:cNvPr id="524" name="フローチャート : 判断 523"/>
        <xdr:cNvSpPr/>
      </xdr:nvSpPr>
      <xdr:spPr>
        <a:xfrm>
          <a:off x="12744450" y="6267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19050</xdr:rowOff>
    </xdr:from>
    <xdr:ext cx="533400" cy="257175"/>
    <xdr:sp macro="" textlink="">
      <xdr:nvSpPr>
        <xdr:cNvPr id="525" name="テキスト ボックス 524"/>
        <xdr:cNvSpPr txBox="1"/>
      </xdr:nvSpPr>
      <xdr:spPr>
        <a:xfrm>
          <a:off x="1261110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438150</xdr:colOff>
      <xdr:row>33</xdr:row>
      <xdr:rowOff>123825</xdr:rowOff>
    </xdr:from>
    <xdr:to>
      <xdr:col>19</xdr:col>
      <xdr:colOff>600075</xdr:colOff>
      <xdr:row>35</xdr:row>
      <xdr:rowOff>57150</xdr:rowOff>
    </xdr:to>
    <xdr:cxnSp macro="">
      <xdr:nvCxnSpPr>
        <xdr:cNvPr id="526" name="直線コネクタ 525"/>
        <xdr:cNvCxnSpPr/>
      </xdr:nvCxnSpPr>
      <xdr:spPr>
        <a:xfrm flipV="1">
          <a:off x="11268075" y="5781675"/>
          <a:ext cx="76200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123825</xdr:rowOff>
    </xdr:from>
    <xdr:to>
      <xdr:col>20</xdr:col>
      <xdr:colOff>9525</xdr:colOff>
      <xdr:row>37</xdr:row>
      <xdr:rowOff>57150</xdr:rowOff>
    </xdr:to>
    <xdr:sp macro="" textlink="">
      <xdr:nvSpPr>
        <xdr:cNvPr id="527" name="フローチャート : 判断 526"/>
        <xdr:cNvSpPr/>
      </xdr:nvSpPr>
      <xdr:spPr>
        <a:xfrm>
          <a:off x="12020550" y="6296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47625</xdr:rowOff>
    </xdr:from>
    <xdr:ext cx="533400" cy="257175"/>
    <xdr:sp macro="" textlink="">
      <xdr:nvSpPr>
        <xdr:cNvPr id="528" name="テキスト ボックス 527"/>
        <xdr:cNvSpPr txBox="1"/>
      </xdr:nvSpPr>
      <xdr:spPr>
        <a:xfrm>
          <a:off x="11811000"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161925</xdr:rowOff>
    </xdr:from>
    <xdr:to>
      <xdr:col>18</xdr:col>
      <xdr:colOff>495300</xdr:colOff>
      <xdr:row>37</xdr:row>
      <xdr:rowOff>95250</xdr:rowOff>
    </xdr:to>
    <xdr:sp macro="" textlink="">
      <xdr:nvSpPr>
        <xdr:cNvPr id="529" name="フローチャート : 判断 528"/>
        <xdr:cNvSpPr/>
      </xdr:nvSpPr>
      <xdr:spPr>
        <a:xfrm>
          <a:off x="1122045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85725</xdr:rowOff>
    </xdr:from>
    <xdr:ext cx="533400" cy="257175"/>
    <xdr:sp macro="" textlink="">
      <xdr:nvSpPr>
        <xdr:cNvPr id="530" name="テキスト ボックス 529"/>
        <xdr:cNvSpPr txBox="1"/>
      </xdr:nvSpPr>
      <xdr:spPr>
        <a:xfrm>
          <a:off x="11001375" y="642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1" name="テキスト ボックス 530"/>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2" name="テキスト ボックス 531"/>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3" name="テキスト ボックス 532"/>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4" name="テキスト ボックス 533"/>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5" name="テキスト ボックス 534"/>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66675</xdr:rowOff>
    </xdr:from>
    <xdr:to>
      <xdr:col>23</xdr:col>
      <xdr:colOff>571500</xdr:colOff>
      <xdr:row>36</xdr:row>
      <xdr:rowOff>161925</xdr:rowOff>
    </xdr:to>
    <xdr:sp macro="" textlink="">
      <xdr:nvSpPr>
        <xdr:cNvPr id="536" name="円/楕円 535"/>
        <xdr:cNvSpPr/>
      </xdr:nvSpPr>
      <xdr:spPr>
        <a:xfrm>
          <a:off x="14297025" y="623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35</xdr:row>
      <xdr:rowOff>85725</xdr:rowOff>
    </xdr:from>
    <xdr:ext cx="533400" cy="257175"/>
    <xdr:sp macro="" textlink="">
      <xdr:nvSpPr>
        <xdr:cNvPr id="537" name="消防費該当値テキスト"/>
        <xdr:cNvSpPr txBox="1"/>
      </xdr:nvSpPr>
      <xdr:spPr>
        <a:xfrm>
          <a:off x="1440180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66675</xdr:rowOff>
    </xdr:from>
    <xdr:to>
      <xdr:col>22</xdr:col>
      <xdr:colOff>419100</xdr:colOff>
      <xdr:row>36</xdr:row>
      <xdr:rowOff>161925</xdr:rowOff>
    </xdr:to>
    <xdr:sp macro="" textlink="">
      <xdr:nvSpPr>
        <xdr:cNvPr id="538" name="円/楕円 537"/>
        <xdr:cNvSpPr/>
      </xdr:nvSpPr>
      <xdr:spPr>
        <a:xfrm>
          <a:off x="13544550" y="623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9525</xdr:rowOff>
    </xdr:from>
    <xdr:ext cx="533400" cy="257175"/>
    <xdr:sp macro="" textlink="">
      <xdr:nvSpPr>
        <xdr:cNvPr id="539" name="テキスト ボックス 538"/>
        <xdr:cNvSpPr txBox="1"/>
      </xdr:nvSpPr>
      <xdr:spPr>
        <a:xfrm>
          <a:off x="13325475"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18,043</a:t>
          </a:r>
          <a:endParaRPr kumimoji="1" lang="ja-JP" altLang="en-US" sz="1000" b="1">
            <a:solidFill>
              <a:srgbClr val="FF0000"/>
            </a:solidFill>
            <a:latin typeface="ＭＳ Ｐゴシック"/>
          </a:endParaRPr>
        </a:p>
      </xdr:txBody>
    </xdr:sp>
    <xdr:clientData/>
  </xdr:oneCellAnchor>
  <xdr:twoCellAnchor>
    <xdr:from>
      <xdr:col>21</xdr:col>
      <xdr:colOff>114300</xdr:colOff>
      <xdr:row>34</xdr:row>
      <xdr:rowOff>104775</xdr:rowOff>
    </xdr:from>
    <xdr:to>
      <xdr:col>21</xdr:col>
      <xdr:colOff>209550</xdr:colOff>
      <xdr:row>35</xdr:row>
      <xdr:rowOff>38100</xdr:rowOff>
    </xdr:to>
    <xdr:sp macro="" textlink="">
      <xdr:nvSpPr>
        <xdr:cNvPr id="540" name="円/楕円 539"/>
        <xdr:cNvSpPr/>
      </xdr:nvSpPr>
      <xdr:spPr>
        <a:xfrm>
          <a:off x="12744450" y="5934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57150</xdr:rowOff>
    </xdr:from>
    <xdr:ext cx="533400" cy="257175"/>
    <xdr:sp macro="" textlink="">
      <xdr:nvSpPr>
        <xdr:cNvPr id="541" name="テキスト ボックス 540"/>
        <xdr:cNvSpPr txBox="1"/>
      </xdr:nvSpPr>
      <xdr:spPr>
        <a:xfrm>
          <a:off x="12611100"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24,558</a:t>
          </a:r>
          <a:endParaRPr kumimoji="1" lang="ja-JP" altLang="en-US" sz="1000" b="1">
            <a:solidFill>
              <a:srgbClr val="FF0000"/>
            </a:solidFill>
            <a:latin typeface="ＭＳ Ｐゴシック"/>
          </a:endParaRPr>
        </a:p>
      </xdr:txBody>
    </xdr:sp>
    <xdr:clientData/>
  </xdr:oneCellAnchor>
  <xdr:twoCellAnchor>
    <xdr:from>
      <xdr:col>19</xdr:col>
      <xdr:colOff>590550</xdr:colOff>
      <xdr:row>33</xdr:row>
      <xdr:rowOff>66675</xdr:rowOff>
    </xdr:from>
    <xdr:to>
      <xdr:col>20</xdr:col>
      <xdr:colOff>9525</xdr:colOff>
      <xdr:row>33</xdr:row>
      <xdr:rowOff>171450</xdr:rowOff>
    </xdr:to>
    <xdr:sp macro="" textlink="">
      <xdr:nvSpPr>
        <xdr:cNvPr id="542" name="円/楕円 541"/>
        <xdr:cNvSpPr/>
      </xdr:nvSpPr>
      <xdr:spPr>
        <a:xfrm>
          <a:off x="12020550" y="57245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32</xdr:row>
      <xdr:rowOff>19050</xdr:rowOff>
    </xdr:from>
    <xdr:ext cx="533400" cy="257175"/>
    <xdr:sp macro="" textlink="">
      <xdr:nvSpPr>
        <xdr:cNvPr id="543" name="テキスト ボックス 542"/>
        <xdr:cNvSpPr txBox="1"/>
      </xdr:nvSpPr>
      <xdr:spPr>
        <a:xfrm>
          <a:off x="11811000" y="550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9525</xdr:rowOff>
    </xdr:from>
    <xdr:to>
      <xdr:col>18</xdr:col>
      <xdr:colOff>495300</xdr:colOff>
      <xdr:row>35</xdr:row>
      <xdr:rowOff>114300</xdr:rowOff>
    </xdr:to>
    <xdr:sp macro="" textlink="">
      <xdr:nvSpPr>
        <xdr:cNvPr id="544" name="円/楕円 543"/>
        <xdr:cNvSpPr/>
      </xdr:nvSpPr>
      <xdr:spPr>
        <a:xfrm>
          <a:off x="11220450"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33</xdr:row>
      <xdr:rowOff>123825</xdr:rowOff>
    </xdr:from>
    <xdr:ext cx="533400" cy="257175"/>
    <xdr:sp macro="" textlink="">
      <xdr:nvSpPr>
        <xdr:cNvPr id="545" name="テキスト ボックス 544"/>
        <xdr:cNvSpPr txBox="1"/>
      </xdr:nvSpPr>
      <xdr:spPr>
        <a:xfrm>
          <a:off x="11001375"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23,009</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6" name="正方形/長方形 545"/>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7" name="正方形/長方形 546"/>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8" name="正方形/長方形 547"/>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9" name="正方形/長方形 548"/>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0" name="正方形/長方形 549"/>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1" name="正方形/長方形 550"/>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2" name="正方形/長方形 551"/>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3" name="正方形/長方形 552"/>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4" name="テキスト ボックス 553"/>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5" name="直線コネクタ 554"/>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6" name="テキスト ボックス 555"/>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57" name="直線コネクタ 556"/>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8" name="テキスト ボックス 557"/>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59" name="直線コネクタ 558"/>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60" name="テキスト ボックス 559"/>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61" name="直線コネクタ 560"/>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62" name="テキスト ボックス 561"/>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3" name="直線コネクタ 562"/>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171450</xdr:rowOff>
    </xdr:from>
    <xdr:ext cx="600075" cy="257175"/>
    <xdr:sp macro="" textlink="">
      <xdr:nvSpPr>
        <xdr:cNvPr id="564" name="テキスト ボックス 563"/>
        <xdr:cNvSpPr txBox="1"/>
      </xdr:nvSpPr>
      <xdr:spPr>
        <a:xfrm>
          <a:off x="103917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5" name="直線コネクタ 564"/>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6" name="テキスト ボックス 565"/>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7"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59</xdr:row>
      <xdr:rowOff>66675</xdr:rowOff>
    </xdr:to>
    <xdr:cxnSp macro="">
      <xdr:nvCxnSpPr>
        <xdr:cNvPr id="568" name="直線コネクタ 567"/>
        <xdr:cNvCxnSpPr/>
      </xdr:nvCxnSpPr>
      <xdr:spPr>
        <a:xfrm flipV="1">
          <a:off x="14344650" y="85915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66675</xdr:rowOff>
    </xdr:from>
    <xdr:ext cx="533400" cy="257175"/>
    <xdr:sp macro="" textlink="">
      <xdr:nvSpPr>
        <xdr:cNvPr id="569" name="教育費最小値テキスト"/>
        <xdr:cNvSpPr txBox="1"/>
      </xdr:nvSpPr>
      <xdr:spPr>
        <a:xfrm>
          <a:off x="14401800"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66675</xdr:rowOff>
    </xdr:from>
    <xdr:to>
      <xdr:col>23</xdr:col>
      <xdr:colOff>600075</xdr:colOff>
      <xdr:row>59</xdr:row>
      <xdr:rowOff>66675</xdr:rowOff>
    </xdr:to>
    <xdr:cxnSp macro="">
      <xdr:nvCxnSpPr>
        <xdr:cNvPr id="570" name="直線コネクタ 569"/>
        <xdr:cNvCxnSpPr/>
      </xdr:nvCxnSpPr>
      <xdr:spPr>
        <a:xfrm>
          <a:off x="14258925" y="10182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1" name="教育費最大値テキスト"/>
        <xdr:cNvSpPr txBox="1"/>
      </xdr:nvSpPr>
      <xdr:spPr>
        <a:xfrm>
          <a:off x="14401800"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600075</xdr:colOff>
      <xdr:row>50</xdr:row>
      <xdr:rowOff>19050</xdr:rowOff>
    </xdr:to>
    <xdr:cxnSp macro="">
      <xdr:nvCxnSpPr>
        <xdr:cNvPr id="572" name="直線コネクタ 571"/>
        <xdr:cNvCxnSpPr/>
      </xdr:nvCxnSpPr>
      <xdr:spPr>
        <a:xfrm>
          <a:off x="14258925" y="8591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55</xdr:row>
      <xdr:rowOff>142875</xdr:rowOff>
    </xdr:from>
    <xdr:to>
      <xdr:col>23</xdr:col>
      <xdr:colOff>514350</xdr:colOff>
      <xdr:row>56</xdr:row>
      <xdr:rowOff>171450</xdr:rowOff>
    </xdr:to>
    <xdr:cxnSp macro="">
      <xdr:nvCxnSpPr>
        <xdr:cNvPr id="573" name="直線コネクタ 572"/>
        <xdr:cNvCxnSpPr/>
      </xdr:nvCxnSpPr>
      <xdr:spPr>
        <a:xfrm flipV="1">
          <a:off x="13592175" y="9572625"/>
          <a:ext cx="75247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0</xdr:rowOff>
    </xdr:from>
    <xdr:ext cx="533400" cy="257175"/>
    <xdr:sp macro="" textlink="">
      <xdr:nvSpPr>
        <xdr:cNvPr id="574" name="教育費平均値テキスト"/>
        <xdr:cNvSpPr txBox="1"/>
      </xdr:nvSpPr>
      <xdr:spPr>
        <a:xfrm>
          <a:off x="1440180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28575</xdr:rowOff>
    </xdr:from>
    <xdr:to>
      <xdr:col>23</xdr:col>
      <xdr:colOff>571500</xdr:colOff>
      <xdr:row>57</xdr:row>
      <xdr:rowOff>123825</xdr:rowOff>
    </xdr:to>
    <xdr:sp macro="" textlink="">
      <xdr:nvSpPr>
        <xdr:cNvPr id="575" name="フローチャート : 判断 574"/>
        <xdr:cNvSpPr/>
      </xdr:nvSpPr>
      <xdr:spPr>
        <a:xfrm>
          <a:off x="14297025" y="9801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28575</xdr:rowOff>
    </xdr:from>
    <xdr:to>
      <xdr:col>22</xdr:col>
      <xdr:colOff>361950</xdr:colOff>
      <xdr:row>56</xdr:row>
      <xdr:rowOff>171450</xdr:rowOff>
    </xdr:to>
    <xdr:cxnSp macro="">
      <xdr:nvCxnSpPr>
        <xdr:cNvPr id="576" name="直線コネクタ 575"/>
        <xdr:cNvCxnSpPr/>
      </xdr:nvCxnSpPr>
      <xdr:spPr>
        <a:xfrm>
          <a:off x="12792075" y="9629775"/>
          <a:ext cx="8001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0</xdr:rowOff>
    </xdr:from>
    <xdr:to>
      <xdr:col>22</xdr:col>
      <xdr:colOff>419100</xdr:colOff>
      <xdr:row>57</xdr:row>
      <xdr:rowOff>104775</xdr:rowOff>
    </xdr:to>
    <xdr:sp macro="" textlink="">
      <xdr:nvSpPr>
        <xdr:cNvPr id="577" name="フローチャート : 判断 576"/>
        <xdr:cNvSpPr/>
      </xdr:nvSpPr>
      <xdr:spPr>
        <a:xfrm>
          <a:off x="13544550" y="9772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95250</xdr:rowOff>
    </xdr:from>
    <xdr:ext cx="533400" cy="257175"/>
    <xdr:sp macro="" textlink="">
      <xdr:nvSpPr>
        <xdr:cNvPr id="578" name="テキスト ボックス 577"/>
        <xdr:cNvSpPr txBox="1"/>
      </xdr:nvSpPr>
      <xdr:spPr>
        <a:xfrm>
          <a:off x="133254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600075</xdr:colOff>
      <xdr:row>56</xdr:row>
      <xdr:rowOff>28575</xdr:rowOff>
    </xdr:from>
    <xdr:to>
      <xdr:col>21</xdr:col>
      <xdr:colOff>161925</xdr:colOff>
      <xdr:row>56</xdr:row>
      <xdr:rowOff>76200</xdr:rowOff>
    </xdr:to>
    <xdr:cxnSp macro="">
      <xdr:nvCxnSpPr>
        <xdr:cNvPr id="579" name="直線コネクタ 578"/>
        <xdr:cNvCxnSpPr/>
      </xdr:nvCxnSpPr>
      <xdr:spPr>
        <a:xfrm flipV="1">
          <a:off x="12030075" y="96297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9525</xdr:rowOff>
    </xdr:from>
    <xdr:to>
      <xdr:col>21</xdr:col>
      <xdr:colOff>209550</xdr:colOff>
      <xdr:row>57</xdr:row>
      <xdr:rowOff>114300</xdr:rowOff>
    </xdr:to>
    <xdr:sp macro="" textlink="">
      <xdr:nvSpPr>
        <xdr:cNvPr id="580" name="フローチャート : 判断 579"/>
        <xdr:cNvSpPr/>
      </xdr:nvSpPr>
      <xdr:spPr>
        <a:xfrm>
          <a:off x="12744450" y="9782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104775</xdr:rowOff>
    </xdr:from>
    <xdr:ext cx="533400" cy="257175"/>
    <xdr:sp macro="" textlink="">
      <xdr:nvSpPr>
        <xdr:cNvPr id="581" name="テキスト ボックス 580"/>
        <xdr:cNvSpPr txBox="1"/>
      </xdr:nvSpPr>
      <xdr:spPr>
        <a:xfrm>
          <a:off x="1261110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76200</xdr:rowOff>
    </xdr:from>
    <xdr:to>
      <xdr:col>19</xdr:col>
      <xdr:colOff>600075</xdr:colOff>
      <xdr:row>56</xdr:row>
      <xdr:rowOff>76200</xdr:rowOff>
    </xdr:to>
    <xdr:cxnSp macro="">
      <xdr:nvCxnSpPr>
        <xdr:cNvPr id="582" name="直線コネクタ 581"/>
        <xdr:cNvCxnSpPr/>
      </xdr:nvCxnSpPr>
      <xdr:spPr>
        <a:xfrm flipV="1">
          <a:off x="11268075" y="96774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19050</xdr:rowOff>
    </xdr:from>
    <xdr:to>
      <xdr:col>20</xdr:col>
      <xdr:colOff>9525</xdr:colOff>
      <xdr:row>57</xdr:row>
      <xdr:rowOff>114300</xdr:rowOff>
    </xdr:to>
    <xdr:sp macro="" textlink="">
      <xdr:nvSpPr>
        <xdr:cNvPr id="583" name="フローチャート : 判断 582"/>
        <xdr:cNvSpPr/>
      </xdr:nvSpPr>
      <xdr:spPr>
        <a:xfrm>
          <a:off x="12020550" y="97917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104775</xdr:rowOff>
    </xdr:from>
    <xdr:ext cx="533400" cy="257175"/>
    <xdr:sp macro="" textlink="">
      <xdr:nvSpPr>
        <xdr:cNvPr id="584" name="テキスト ボックス 583"/>
        <xdr:cNvSpPr txBox="1"/>
      </xdr:nvSpPr>
      <xdr:spPr>
        <a:xfrm>
          <a:off x="1181100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38100</xdr:rowOff>
    </xdr:from>
    <xdr:to>
      <xdr:col>18</xdr:col>
      <xdr:colOff>495300</xdr:colOff>
      <xdr:row>57</xdr:row>
      <xdr:rowOff>133350</xdr:rowOff>
    </xdr:to>
    <xdr:sp macro="" textlink="">
      <xdr:nvSpPr>
        <xdr:cNvPr id="585" name="フローチャート : 判断 584"/>
        <xdr:cNvSpPr/>
      </xdr:nvSpPr>
      <xdr:spPr>
        <a:xfrm>
          <a:off x="11220450"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123825</xdr:rowOff>
    </xdr:from>
    <xdr:ext cx="533400" cy="257175"/>
    <xdr:sp macro="" textlink="">
      <xdr:nvSpPr>
        <xdr:cNvPr id="586" name="テキスト ボックス 585"/>
        <xdr:cNvSpPr txBox="1"/>
      </xdr:nvSpPr>
      <xdr:spPr>
        <a:xfrm>
          <a:off x="11001375"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7" name="テキスト ボックス 586"/>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8" name="テキスト ボックス 587"/>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9" name="テキスト ボックス 588"/>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0" name="テキスト ボックス 589"/>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1" name="テキスト ボックス 590"/>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95250</xdr:rowOff>
    </xdr:from>
    <xdr:to>
      <xdr:col>23</xdr:col>
      <xdr:colOff>571500</xdr:colOff>
      <xdr:row>56</xdr:row>
      <xdr:rowOff>19050</xdr:rowOff>
    </xdr:to>
    <xdr:sp macro="" textlink="">
      <xdr:nvSpPr>
        <xdr:cNvPr id="592" name="円/楕円 591"/>
        <xdr:cNvSpPr/>
      </xdr:nvSpPr>
      <xdr:spPr>
        <a:xfrm>
          <a:off x="14297025" y="952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114300</xdr:rowOff>
    </xdr:from>
    <xdr:ext cx="533400" cy="257175"/>
    <xdr:sp macro="" textlink="">
      <xdr:nvSpPr>
        <xdr:cNvPr id="593" name="教育費該当値テキスト"/>
        <xdr:cNvSpPr txBox="1"/>
      </xdr:nvSpPr>
      <xdr:spPr>
        <a:xfrm>
          <a:off x="144018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63,523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114300</xdr:rowOff>
    </xdr:from>
    <xdr:to>
      <xdr:col>22</xdr:col>
      <xdr:colOff>419100</xdr:colOff>
      <xdr:row>57</xdr:row>
      <xdr:rowOff>47625</xdr:rowOff>
    </xdr:to>
    <xdr:sp macro="" textlink="">
      <xdr:nvSpPr>
        <xdr:cNvPr id="594" name="円/楕円 593"/>
        <xdr:cNvSpPr/>
      </xdr:nvSpPr>
      <xdr:spPr>
        <a:xfrm>
          <a:off x="1354455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66675</xdr:rowOff>
    </xdr:from>
    <xdr:ext cx="533400" cy="257175"/>
    <xdr:sp macro="" textlink="">
      <xdr:nvSpPr>
        <xdr:cNvPr id="595" name="テキスト ボックス 594"/>
        <xdr:cNvSpPr txBox="1"/>
      </xdr:nvSpPr>
      <xdr:spPr>
        <a:xfrm>
          <a:off x="133254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50,601</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142875</xdr:rowOff>
    </xdr:from>
    <xdr:to>
      <xdr:col>21</xdr:col>
      <xdr:colOff>209550</xdr:colOff>
      <xdr:row>56</xdr:row>
      <xdr:rowOff>76200</xdr:rowOff>
    </xdr:to>
    <xdr:sp macro="" textlink="">
      <xdr:nvSpPr>
        <xdr:cNvPr id="596" name="円/楕円 595"/>
        <xdr:cNvSpPr/>
      </xdr:nvSpPr>
      <xdr:spPr>
        <a:xfrm>
          <a:off x="12744450" y="957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95250</xdr:rowOff>
    </xdr:from>
    <xdr:ext cx="533400" cy="257175"/>
    <xdr:sp macro="" textlink="">
      <xdr:nvSpPr>
        <xdr:cNvPr id="597" name="テキスト ボックス 596"/>
        <xdr:cNvSpPr txBox="1"/>
      </xdr:nvSpPr>
      <xdr:spPr>
        <a:xfrm>
          <a:off x="1261110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59,898</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28575</xdr:rowOff>
    </xdr:from>
    <xdr:to>
      <xdr:col>20</xdr:col>
      <xdr:colOff>9525</xdr:colOff>
      <xdr:row>56</xdr:row>
      <xdr:rowOff>133350</xdr:rowOff>
    </xdr:to>
    <xdr:sp macro="" textlink="">
      <xdr:nvSpPr>
        <xdr:cNvPr id="598" name="円/楕円 597"/>
        <xdr:cNvSpPr/>
      </xdr:nvSpPr>
      <xdr:spPr>
        <a:xfrm>
          <a:off x="12020550" y="96297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142875</xdr:rowOff>
    </xdr:from>
    <xdr:ext cx="533400" cy="257175"/>
    <xdr:sp macro="" textlink="">
      <xdr:nvSpPr>
        <xdr:cNvPr id="599" name="テキスト ボックス 598"/>
        <xdr:cNvSpPr txBox="1"/>
      </xdr:nvSpPr>
      <xdr:spPr>
        <a:xfrm>
          <a:off x="11811000"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28575</xdr:rowOff>
    </xdr:from>
    <xdr:to>
      <xdr:col>18</xdr:col>
      <xdr:colOff>495300</xdr:colOff>
      <xdr:row>56</xdr:row>
      <xdr:rowOff>133350</xdr:rowOff>
    </xdr:to>
    <xdr:sp macro="" textlink="">
      <xdr:nvSpPr>
        <xdr:cNvPr id="600" name="円/楕円 599"/>
        <xdr:cNvSpPr/>
      </xdr:nvSpPr>
      <xdr:spPr>
        <a:xfrm>
          <a:off x="11220450" y="962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152400</xdr:rowOff>
    </xdr:from>
    <xdr:ext cx="533400" cy="257175"/>
    <xdr:sp macro="" textlink="">
      <xdr:nvSpPr>
        <xdr:cNvPr id="601" name="テキスト ボックス 600"/>
        <xdr:cNvSpPr txBox="1"/>
      </xdr:nvSpPr>
      <xdr:spPr>
        <a:xfrm>
          <a:off x="110013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56,395</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2" name="正方形/長方形 601"/>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3" name="正方形/長方形 602"/>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4" name="正方形/長方形 603"/>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5" name="正方形/長方形 604"/>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6" name="正方形/長方形 605"/>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7" name="正方形/長方形 606"/>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8" name="正方形/長方形 607"/>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9" name="正方形/長方形 608"/>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0" name="テキスト ボックス 609"/>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1" name="直線コネクタ 610"/>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12" name="直線コネクタ 611"/>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3" name="テキスト ボックス 612"/>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14" name="直線コネクタ 613"/>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5" name="テキスト ボックス 614"/>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16" name="直線コネクタ 615"/>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17" name="テキスト ボックス 616"/>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18" name="直線コネクタ 617"/>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19" name="テキスト ボックス 618"/>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20" name="直線コネクタ 619"/>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21" name="テキスト ボックス 620"/>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22" name="直線コネクタ 62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3" name="テキスト ボックス 62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4"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79</xdr:row>
      <xdr:rowOff>47625</xdr:rowOff>
    </xdr:to>
    <xdr:cxnSp macro="">
      <xdr:nvCxnSpPr>
        <xdr:cNvPr id="625" name="直線コネクタ 624"/>
        <xdr:cNvCxnSpPr/>
      </xdr:nvCxnSpPr>
      <xdr:spPr>
        <a:xfrm flipV="1">
          <a:off x="14344650" y="12049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66675</xdr:rowOff>
    </xdr:from>
    <xdr:ext cx="247650" cy="257175"/>
    <xdr:sp macro="" textlink="">
      <xdr:nvSpPr>
        <xdr:cNvPr id="626" name="災害復旧費最小値テキスト"/>
        <xdr:cNvSpPr txBox="1"/>
      </xdr:nvSpPr>
      <xdr:spPr>
        <a:xfrm>
          <a:off x="14401800" y="13611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27" name="直線コネクタ 626"/>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171450</xdr:rowOff>
    </xdr:from>
    <xdr:ext cx="600075" cy="257175"/>
    <xdr:sp macro="" textlink="">
      <xdr:nvSpPr>
        <xdr:cNvPr id="628" name="災害復旧費最大値テキスト"/>
        <xdr:cNvSpPr txBox="1"/>
      </xdr:nvSpPr>
      <xdr:spPr>
        <a:xfrm>
          <a:off x="14401800" y="11830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600075</xdr:colOff>
      <xdr:row>70</xdr:row>
      <xdr:rowOff>47625</xdr:rowOff>
    </xdr:to>
    <xdr:cxnSp macro="">
      <xdr:nvCxnSpPr>
        <xdr:cNvPr id="629" name="直線コネクタ 628"/>
        <xdr:cNvCxnSpPr/>
      </xdr:nvCxnSpPr>
      <xdr:spPr>
        <a:xfrm>
          <a:off x="1425892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19050</xdr:rowOff>
    </xdr:from>
    <xdr:to>
      <xdr:col>23</xdr:col>
      <xdr:colOff>514350</xdr:colOff>
      <xdr:row>79</xdr:row>
      <xdr:rowOff>38100</xdr:rowOff>
    </xdr:to>
    <xdr:cxnSp macro="">
      <xdr:nvCxnSpPr>
        <xdr:cNvPr id="630" name="直線コネクタ 629"/>
        <xdr:cNvCxnSpPr/>
      </xdr:nvCxnSpPr>
      <xdr:spPr>
        <a:xfrm>
          <a:off x="13592175" y="135636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161925</xdr:rowOff>
    </xdr:from>
    <xdr:ext cx="466725" cy="257175"/>
    <xdr:sp macro="" textlink="">
      <xdr:nvSpPr>
        <xdr:cNvPr id="631" name="災害復旧費平均値テキスト"/>
        <xdr:cNvSpPr txBox="1"/>
      </xdr:nvSpPr>
      <xdr:spPr>
        <a:xfrm>
          <a:off x="1440180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133350</xdr:rowOff>
    </xdr:from>
    <xdr:to>
      <xdr:col>23</xdr:col>
      <xdr:colOff>571500</xdr:colOff>
      <xdr:row>79</xdr:row>
      <xdr:rowOff>66675</xdr:rowOff>
    </xdr:to>
    <xdr:sp macro="" textlink="">
      <xdr:nvSpPr>
        <xdr:cNvPr id="632" name="フローチャート : 判断 631"/>
        <xdr:cNvSpPr/>
      </xdr:nvSpPr>
      <xdr:spPr>
        <a:xfrm>
          <a:off x="14297025" y="1350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123825</xdr:rowOff>
    </xdr:from>
    <xdr:to>
      <xdr:col>22</xdr:col>
      <xdr:colOff>361950</xdr:colOff>
      <xdr:row>79</xdr:row>
      <xdr:rowOff>19050</xdr:rowOff>
    </xdr:to>
    <xdr:cxnSp macro="">
      <xdr:nvCxnSpPr>
        <xdr:cNvPr id="633" name="直線コネクタ 632"/>
        <xdr:cNvCxnSpPr/>
      </xdr:nvCxnSpPr>
      <xdr:spPr>
        <a:xfrm>
          <a:off x="12792075" y="13325475"/>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142875</xdr:rowOff>
    </xdr:from>
    <xdr:to>
      <xdr:col>22</xdr:col>
      <xdr:colOff>419100</xdr:colOff>
      <xdr:row>79</xdr:row>
      <xdr:rowOff>76200</xdr:rowOff>
    </xdr:to>
    <xdr:sp macro="" textlink="">
      <xdr:nvSpPr>
        <xdr:cNvPr id="634" name="フローチャート : 判断 633"/>
        <xdr:cNvSpPr/>
      </xdr:nvSpPr>
      <xdr:spPr>
        <a:xfrm>
          <a:off x="13544550" y="1351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79</xdr:row>
      <xdr:rowOff>66675</xdr:rowOff>
    </xdr:from>
    <xdr:ext cx="466725" cy="257175"/>
    <xdr:sp macro="" textlink="">
      <xdr:nvSpPr>
        <xdr:cNvPr id="635" name="テキスト ボックス 634"/>
        <xdr:cNvSpPr txBox="1"/>
      </xdr:nvSpPr>
      <xdr:spPr>
        <a:xfrm>
          <a:off x="13363575" y="1361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77</xdr:row>
      <xdr:rowOff>123825</xdr:rowOff>
    </xdr:from>
    <xdr:to>
      <xdr:col>21</xdr:col>
      <xdr:colOff>161925</xdr:colOff>
      <xdr:row>79</xdr:row>
      <xdr:rowOff>0</xdr:rowOff>
    </xdr:to>
    <xdr:cxnSp macro="">
      <xdr:nvCxnSpPr>
        <xdr:cNvPr id="636" name="直線コネクタ 635"/>
        <xdr:cNvCxnSpPr/>
      </xdr:nvCxnSpPr>
      <xdr:spPr>
        <a:xfrm flipV="1">
          <a:off x="12030075" y="13325475"/>
          <a:ext cx="7620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114300</xdr:rowOff>
    </xdr:from>
    <xdr:to>
      <xdr:col>21</xdr:col>
      <xdr:colOff>209550</xdr:colOff>
      <xdr:row>79</xdr:row>
      <xdr:rowOff>47625</xdr:rowOff>
    </xdr:to>
    <xdr:sp macro="" textlink="">
      <xdr:nvSpPr>
        <xdr:cNvPr id="637" name="フローチャート : 判断 636"/>
        <xdr:cNvSpPr/>
      </xdr:nvSpPr>
      <xdr:spPr>
        <a:xfrm>
          <a:off x="12744450" y="1348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38100</xdr:rowOff>
    </xdr:from>
    <xdr:ext cx="457200" cy="257175"/>
    <xdr:sp macro="" textlink="">
      <xdr:nvSpPr>
        <xdr:cNvPr id="638" name="テキスト ボックス 637"/>
        <xdr:cNvSpPr txBox="1"/>
      </xdr:nvSpPr>
      <xdr:spPr>
        <a:xfrm>
          <a:off x="12630150" y="135826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0</xdr:rowOff>
    </xdr:from>
    <xdr:to>
      <xdr:col>19</xdr:col>
      <xdr:colOff>600075</xdr:colOff>
      <xdr:row>79</xdr:row>
      <xdr:rowOff>38100</xdr:rowOff>
    </xdr:to>
    <xdr:cxnSp macro="">
      <xdr:nvCxnSpPr>
        <xdr:cNvPr id="639" name="直線コネクタ 638"/>
        <xdr:cNvCxnSpPr/>
      </xdr:nvCxnSpPr>
      <xdr:spPr>
        <a:xfrm flipV="1">
          <a:off x="11268075" y="1354455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114300</xdr:rowOff>
    </xdr:from>
    <xdr:to>
      <xdr:col>20</xdr:col>
      <xdr:colOff>9525</xdr:colOff>
      <xdr:row>79</xdr:row>
      <xdr:rowOff>38100</xdr:rowOff>
    </xdr:to>
    <xdr:sp macro="" textlink="">
      <xdr:nvSpPr>
        <xdr:cNvPr id="640" name="フローチャート : 判断 639"/>
        <xdr:cNvSpPr/>
      </xdr:nvSpPr>
      <xdr:spPr>
        <a:xfrm>
          <a:off x="12020550" y="134874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57150</xdr:rowOff>
    </xdr:from>
    <xdr:ext cx="466725" cy="257175"/>
    <xdr:sp macro="" textlink="">
      <xdr:nvSpPr>
        <xdr:cNvPr id="641" name="テキスト ボックス 640"/>
        <xdr:cNvSpPr txBox="1"/>
      </xdr:nvSpPr>
      <xdr:spPr>
        <a:xfrm>
          <a:off x="1183957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104775</xdr:rowOff>
    </xdr:from>
    <xdr:to>
      <xdr:col>18</xdr:col>
      <xdr:colOff>495300</xdr:colOff>
      <xdr:row>79</xdr:row>
      <xdr:rowOff>38100</xdr:rowOff>
    </xdr:to>
    <xdr:sp macro="" textlink="">
      <xdr:nvSpPr>
        <xdr:cNvPr id="642" name="フローチャート : 判断 641"/>
        <xdr:cNvSpPr/>
      </xdr:nvSpPr>
      <xdr:spPr>
        <a:xfrm>
          <a:off x="11220450"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47625</xdr:rowOff>
    </xdr:from>
    <xdr:ext cx="466725" cy="257175"/>
    <xdr:sp macro="" textlink="">
      <xdr:nvSpPr>
        <xdr:cNvPr id="643" name="テキスト ボックス 642"/>
        <xdr:cNvSpPr txBox="1"/>
      </xdr:nvSpPr>
      <xdr:spPr>
        <a:xfrm>
          <a:off x="11039475"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4" name="テキスト ボックス 64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5" name="テキスト ボックス 64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6" name="テキスト ボックス 64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7" name="テキスト ボックス 64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8" name="テキスト ボックス 64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49" name="円/楕円 648"/>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114300</xdr:rowOff>
    </xdr:from>
    <xdr:ext cx="381000" cy="257175"/>
    <xdr:sp macro="" textlink="">
      <xdr:nvSpPr>
        <xdr:cNvPr id="650" name="災害復旧費該当値テキスト"/>
        <xdr:cNvSpPr txBox="1"/>
      </xdr:nvSpPr>
      <xdr:spPr>
        <a:xfrm>
          <a:off x="14401800" y="13487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133350</xdr:rowOff>
    </xdr:from>
    <xdr:to>
      <xdr:col>22</xdr:col>
      <xdr:colOff>419100</xdr:colOff>
      <xdr:row>79</xdr:row>
      <xdr:rowOff>66675</xdr:rowOff>
    </xdr:to>
    <xdr:sp macro="" textlink="">
      <xdr:nvSpPr>
        <xdr:cNvPr id="651" name="円/楕円 650"/>
        <xdr:cNvSpPr/>
      </xdr:nvSpPr>
      <xdr:spPr>
        <a:xfrm>
          <a:off x="13544550" y="1350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85725</xdr:rowOff>
    </xdr:from>
    <xdr:ext cx="466725" cy="257175"/>
    <xdr:sp macro="" textlink="">
      <xdr:nvSpPr>
        <xdr:cNvPr id="652" name="テキスト ボックス 651"/>
        <xdr:cNvSpPr txBox="1"/>
      </xdr:nvSpPr>
      <xdr:spPr>
        <a:xfrm>
          <a:off x="13363575"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66675</xdr:rowOff>
    </xdr:from>
    <xdr:to>
      <xdr:col>21</xdr:col>
      <xdr:colOff>209550</xdr:colOff>
      <xdr:row>78</xdr:row>
      <xdr:rowOff>0</xdr:rowOff>
    </xdr:to>
    <xdr:sp macro="" textlink="">
      <xdr:nvSpPr>
        <xdr:cNvPr id="653" name="円/楕円 652"/>
        <xdr:cNvSpPr/>
      </xdr:nvSpPr>
      <xdr:spPr>
        <a:xfrm>
          <a:off x="12744450" y="13268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19050</xdr:rowOff>
    </xdr:from>
    <xdr:ext cx="533400" cy="257175"/>
    <xdr:sp macro="" textlink="">
      <xdr:nvSpPr>
        <xdr:cNvPr id="654" name="テキスト ボックス 653"/>
        <xdr:cNvSpPr txBox="1"/>
      </xdr:nvSpPr>
      <xdr:spPr>
        <a:xfrm>
          <a:off x="12611100"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20,965</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123825</xdr:rowOff>
    </xdr:from>
    <xdr:to>
      <xdr:col>20</xdr:col>
      <xdr:colOff>9525</xdr:colOff>
      <xdr:row>79</xdr:row>
      <xdr:rowOff>57150</xdr:rowOff>
    </xdr:to>
    <xdr:sp macro="" textlink="">
      <xdr:nvSpPr>
        <xdr:cNvPr id="655" name="円/楕円 654"/>
        <xdr:cNvSpPr/>
      </xdr:nvSpPr>
      <xdr:spPr>
        <a:xfrm>
          <a:off x="12020550" y="134969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47625</xdr:rowOff>
    </xdr:from>
    <xdr:ext cx="466725" cy="257175"/>
    <xdr:sp macro="" textlink="">
      <xdr:nvSpPr>
        <xdr:cNvPr id="656" name="テキスト ボックス 655"/>
        <xdr:cNvSpPr txBox="1"/>
      </xdr:nvSpPr>
      <xdr:spPr>
        <a:xfrm>
          <a:off x="1183957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152400</xdr:rowOff>
    </xdr:from>
    <xdr:to>
      <xdr:col>18</xdr:col>
      <xdr:colOff>495300</xdr:colOff>
      <xdr:row>79</xdr:row>
      <xdr:rowOff>85725</xdr:rowOff>
    </xdr:to>
    <xdr:sp macro="" textlink="">
      <xdr:nvSpPr>
        <xdr:cNvPr id="657" name="円/楕円 656"/>
        <xdr:cNvSpPr/>
      </xdr:nvSpPr>
      <xdr:spPr>
        <a:xfrm>
          <a:off x="11220450" y="1352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76200</xdr:rowOff>
    </xdr:from>
    <xdr:ext cx="381000" cy="257175"/>
    <xdr:sp macro="" textlink="">
      <xdr:nvSpPr>
        <xdr:cNvPr id="658" name="テキスト ボックス 657"/>
        <xdr:cNvSpPr txBox="1"/>
      </xdr:nvSpPr>
      <xdr:spPr>
        <a:xfrm>
          <a:off x="1107757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9" name="正方形/長方形 65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0" name="正方形/長方形 65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1" name="正方形/長方形 66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62" name="正方形/長方形 66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3" name="正方形/長方形 66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4" name="正方形/長方形 66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5" name="正方形/長方形 66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6" name="正方形/長方形 66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7" name="テキスト ボックス 66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8" name="直線コネクタ 66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69" name="直線コネクタ 668"/>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0" name="テキスト ボックス 669"/>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71" name="直線コネクタ 670"/>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2" name="テキスト ボックス 671"/>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73" name="直線コネクタ 672"/>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4" name="テキスト ボックス 673"/>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75" name="直線コネクタ 674"/>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76" name="テキスト ボックス 675"/>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77" name="直線コネクタ 676"/>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78" name="テキスト ボックス 677"/>
        <xdr:cNvSpPr txBox="1"/>
      </xdr:nvSpPr>
      <xdr:spPr>
        <a:xfrm>
          <a:off x="104584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79" name="直線コネクタ 678"/>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0" name="テキスト ボックス 679"/>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81" name="直線コネクタ 680"/>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2" name="テキスト ボックス 681"/>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83"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161925</xdr:rowOff>
    </xdr:from>
    <xdr:to>
      <xdr:col>23</xdr:col>
      <xdr:colOff>514350</xdr:colOff>
      <xdr:row>98</xdr:row>
      <xdr:rowOff>95250</xdr:rowOff>
    </xdr:to>
    <xdr:cxnSp macro="">
      <xdr:nvCxnSpPr>
        <xdr:cNvPr id="684" name="直線コネクタ 683"/>
        <xdr:cNvCxnSpPr/>
      </xdr:nvCxnSpPr>
      <xdr:spPr>
        <a:xfrm flipV="1">
          <a:off x="14344650" y="15420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95250</xdr:rowOff>
    </xdr:from>
    <xdr:ext cx="533400" cy="257175"/>
    <xdr:sp macro="" textlink="">
      <xdr:nvSpPr>
        <xdr:cNvPr id="685" name="公債費最小値テキスト"/>
        <xdr:cNvSpPr txBox="1"/>
      </xdr:nvSpPr>
      <xdr:spPr>
        <a:xfrm>
          <a:off x="1440180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95250</xdr:rowOff>
    </xdr:from>
    <xdr:to>
      <xdr:col>23</xdr:col>
      <xdr:colOff>600075</xdr:colOff>
      <xdr:row>98</xdr:row>
      <xdr:rowOff>95250</xdr:rowOff>
    </xdr:to>
    <xdr:cxnSp macro="">
      <xdr:nvCxnSpPr>
        <xdr:cNvPr id="686" name="直線コネクタ 685"/>
        <xdr:cNvCxnSpPr/>
      </xdr:nvCxnSpPr>
      <xdr:spPr>
        <a:xfrm>
          <a:off x="14258925"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114300</xdr:rowOff>
    </xdr:from>
    <xdr:ext cx="600075" cy="257175"/>
    <xdr:sp macro="" textlink="">
      <xdr:nvSpPr>
        <xdr:cNvPr id="687" name="公債費最大値テキスト"/>
        <xdr:cNvSpPr txBox="1"/>
      </xdr:nvSpPr>
      <xdr:spPr>
        <a:xfrm>
          <a:off x="14401800" y="15201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161925</xdr:rowOff>
    </xdr:from>
    <xdr:to>
      <xdr:col>23</xdr:col>
      <xdr:colOff>600075</xdr:colOff>
      <xdr:row>89</xdr:row>
      <xdr:rowOff>161925</xdr:rowOff>
    </xdr:to>
    <xdr:cxnSp macro="">
      <xdr:nvCxnSpPr>
        <xdr:cNvPr id="688" name="直線コネクタ 687"/>
        <xdr:cNvCxnSpPr/>
      </xdr:nvCxnSpPr>
      <xdr:spPr>
        <a:xfrm>
          <a:off x="14258925" y="15420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92</xdr:row>
      <xdr:rowOff>161925</xdr:rowOff>
    </xdr:from>
    <xdr:to>
      <xdr:col>23</xdr:col>
      <xdr:colOff>514350</xdr:colOff>
      <xdr:row>93</xdr:row>
      <xdr:rowOff>47625</xdr:rowOff>
    </xdr:to>
    <xdr:cxnSp macro="">
      <xdr:nvCxnSpPr>
        <xdr:cNvPr id="689" name="直線コネクタ 688"/>
        <xdr:cNvCxnSpPr/>
      </xdr:nvCxnSpPr>
      <xdr:spPr>
        <a:xfrm>
          <a:off x="13592175" y="159353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47625</xdr:rowOff>
    </xdr:from>
    <xdr:ext cx="533400" cy="257175"/>
    <xdr:sp macro="" textlink="">
      <xdr:nvSpPr>
        <xdr:cNvPr id="690" name="公債費平均値テキスト"/>
        <xdr:cNvSpPr txBox="1"/>
      </xdr:nvSpPr>
      <xdr:spPr>
        <a:xfrm>
          <a:off x="144018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171450</xdr:rowOff>
    </xdr:to>
    <xdr:sp macro="" textlink="">
      <xdr:nvSpPr>
        <xdr:cNvPr id="691" name="フローチャート : 判断 690"/>
        <xdr:cNvSpPr/>
      </xdr:nvSpPr>
      <xdr:spPr>
        <a:xfrm>
          <a:off x="14297025"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161925</xdr:rowOff>
    </xdr:from>
    <xdr:to>
      <xdr:col>22</xdr:col>
      <xdr:colOff>361950</xdr:colOff>
      <xdr:row>92</xdr:row>
      <xdr:rowOff>161925</xdr:rowOff>
    </xdr:to>
    <xdr:cxnSp macro="">
      <xdr:nvCxnSpPr>
        <xdr:cNvPr id="692" name="直線コネクタ 691"/>
        <xdr:cNvCxnSpPr/>
      </xdr:nvCxnSpPr>
      <xdr:spPr>
        <a:xfrm flipV="1">
          <a:off x="12792075" y="159353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66675</xdr:rowOff>
    </xdr:from>
    <xdr:to>
      <xdr:col>22</xdr:col>
      <xdr:colOff>419100</xdr:colOff>
      <xdr:row>95</xdr:row>
      <xdr:rowOff>161925</xdr:rowOff>
    </xdr:to>
    <xdr:sp macro="" textlink="">
      <xdr:nvSpPr>
        <xdr:cNvPr id="693" name="フローチャート : 判断 692"/>
        <xdr:cNvSpPr/>
      </xdr:nvSpPr>
      <xdr:spPr>
        <a:xfrm>
          <a:off x="1354455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152400</xdr:rowOff>
    </xdr:from>
    <xdr:ext cx="533400" cy="257175"/>
    <xdr:sp macro="" textlink="">
      <xdr:nvSpPr>
        <xdr:cNvPr id="694" name="テキスト ボックス 693"/>
        <xdr:cNvSpPr txBox="1"/>
      </xdr:nvSpPr>
      <xdr:spPr>
        <a:xfrm>
          <a:off x="133254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600075</xdr:colOff>
      <xdr:row>91</xdr:row>
      <xdr:rowOff>47625</xdr:rowOff>
    </xdr:from>
    <xdr:to>
      <xdr:col>21</xdr:col>
      <xdr:colOff>161925</xdr:colOff>
      <xdr:row>92</xdr:row>
      <xdr:rowOff>161925</xdr:rowOff>
    </xdr:to>
    <xdr:cxnSp macro="">
      <xdr:nvCxnSpPr>
        <xdr:cNvPr id="695" name="直線コネクタ 694"/>
        <xdr:cNvCxnSpPr/>
      </xdr:nvCxnSpPr>
      <xdr:spPr>
        <a:xfrm>
          <a:off x="12030075" y="15649575"/>
          <a:ext cx="76200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171450</xdr:rowOff>
    </xdr:from>
    <xdr:to>
      <xdr:col>21</xdr:col>
      <xdr:colOff>209550</xdr:colOff>
      <xdr:row>95</xdr:row>
      <xdr:rowOff>104775</xdr:rowOff>
    </xdr:to>
    <xdr:sp macro="" textlink="">
      <xdr:nvSpPr>
        <xdr:cNvPr id="696" name="フローチャート : 判断 695"/>
        <xdr:cNvSpPr/>
      </xdr:nvSpPr>
      <xdr:spPr>
        <a:xfrm>
          <a:off x="12744450"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95250</xdr:rowOff>
    </xdr:from>
    <xdr:ext cx="533400" cy="257175"/>
    <xdr:sp macro="" textlink="">
      <xdr:nvSpPr>
        <xdr:cNvPr id="697" name="テキスト ボックス 696"/>
        <xdr:cNvSpPr txBox="1"/>
      </xdr:nvSpPr>
      <xdr:spPr>
        <a:xfrm>
          <a:off x="126111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438150</xdr:colOff>
      <xdr:row>91</xdr:row>
      <xdr:rowOff>47625</xdr:rowOff>
    </xdr:from>
    <xdr:to>
      <xdr:col>19</xdr:col>
      <xdr:colOff>600075</xdr:colOff>
      <xdr:row>93</xdr:row>
      <xdr:rowOff>38100</xdr:rowOff>
    </xdr:to>
    <xdr:cxnSp macro="">
      <xdr:nvCxnSpPr>
        <xdr:cNvPr id="698" name="直線コネクタ 697"/>
        <xdr:cNvCxnSpPr/>
      </xdr:nvCxnSpPr>
      <xdr:spPr>
        <a:xfrm flipV="1">
          <a:off x="11268075" y="15649575"/>
          <a:ext cx="762000"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0</xdr:rowOff>
    </xdr:from>
    <xdr:to>
      <xdr:col>20</xdr:col>
      <xdr:colOff>9525</xdr:colOff>
      <xdr:row>95</xdr:row>
      <xdr:rowOff>104775</xdr:rowOff>
    </xdr:to>
    <xdr:sp macro="" textlink="">
      <xdr:nvSpPr>
        <xdr:cNvPr id="699" name="フローチャート : 判断 698"/>
        <xdr:cNvSpPr/>
      </xdr:nvSpPr>
      <xdr:spPr>
        <a:xfrm>
          <a:off x="12020550" y="16287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95250</xdr:rowOff>
    </xdr:from>
    <xdr:ext cx="533400" cy="257175"/>
    <xdr:sp macro="" textlink="">
      <xdr:nvSpPr>
        <xdr:cNvPr id="700" name="テキスト ボックス 699"/>
        <xdr:cNvSpPr txBox="1"/>
      </xdr:nvSpPr>
      <xdr:spPr>
        <a:xfrm>
          <a:off x="118110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171450</xdr:rowOff>
    </xdr:from>
    <xdr:to>
      <xdr:col>18</xdr:col>
      <xdr:colOff>495300</xdr:colOff>
      <xdr:row>95</xdr:row>
      <xdr:rowOff>104775</xdr:rowOff>
    </xdr:to>
    <xdr:sp macro="" textlink="">
      <xdr:nvSpPr>
        <xdr:cNvPr id="701" name="フローチャート : 判断 700"/>
        <xdr:cNvSpPr/>
      </xdr:nvSpPr>
      <xdr:spPr>
        <a:xfrm>
          <a:off x="1122045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95250</xdr:rowOff>
    </xdr:from>
    <xdr:ext cx="533400" cy="257175"/>
    <xdr:sp macro="" textlink="">
      <xdr:nvSpPr>
        <xdr:cNvPr id="702" name="テキスト ボックス 701"/>
        <xdr:cNvSpPr txBox="1"/>
      </xdr:nvSpPr>
      <xdr:spPr>
        <a:xfrm>
          <a:off x="110013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3" name="テキスト ボックス 702"/>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4" name="テキスト ボックス 703"/>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5" name="テキスト ボックス 704"/>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6" name="テキスト ボックス 705"/>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7" name="テキスト ボックス 706"/>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171450</xdr:rowOff>
    </xdr:from>
    <xdr:to>
      <xdr:col>23</xdr:col>
      <xdr:colOff>571500</xdr:colOff>
      <xdr:row>93</xdr:row>
      <xdr:rowOff>95250</xdr:rowOff>
    </xdr:to>
    <xdr:sp macro="" textlink="">
      <xdr:nvSpPr>
        <xdr:cNvPr id="708" name="円/楕円 707"/>
        <xdr:cNvSpPr/>
      </xdr:nvSpPr>
      <xdr:spPr>
        <a:xfrm>
          <a:off x="14297025" y="15944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92</xdr:row>
      <xdr:rowOff>19050</xdr:rowOff>
    </xdr:from>
    <xdr:ext cx="533400" cy="257175"/>
    <xdr:sp macro="" textlink="">
      <xdr:nvSpPr>
        <xdr:cNvPr id="709" name="公債費該当値テキスト"/>
        <xdr:cNvSpPr txBox="1"/>
      </xdr:nvSpPr>
      <xdr:spPr>
        <a:xfrm>
          <a:off x="14401800"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66,206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104775</xdr:rowOff>
    </xdr:from>
    <xdr:to>
      <xdr:col>22</xdr:col>
      <xdr:colOff>419100</xdr:colOff>
      <xdr:row>93</xdr:row>
      <xdr:rowOff>38100</xdr:rowOff>
    </xdr:to>
    <xdr:sp macro="" textlink="">
      <xdr:nvSpPr>
        <xdr:cNvPr id="710" name="円/楕円 709"/>
        <xdr:cNvSpPr/>
      </xdr:nvSpPr>
      <xdr:spPr>
        <a:xfrm>
          <a:off x="13544550" y="15878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91</xdr:row>
      <xdr:rowOff>57150</xdr:rowOff>
    </xdr:from>
    <xdr:ext cx="533400" cy="257175"/>
    <xdr:sp macro="" textlink="">
      <xdr:nvSpPr>
        <xdr:cNvPr id="711" name="テキスト ボックス 710"/>
        <xdr:cNvSpPr txBox="1"/>
      </xdr:nvSpPr>
      <xdr:spPr>
        <a:xfrm>
          <a:off x="13325475" y="15659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69,836</a:t>
          </a:r>
          <a:endParaRPr kumimoji="1" lang="ja-JP" altLang="en-US" sz="1000" b="1">
            <a:solidFill>
              <a:srgbClr val="FF0000"/>
            </a:solidFill>
            <a:latin typeface="ＭＳ Ｐゴシック"/>
          </a:endParaRPr>
        </a:p>
      </xdr:txBody>
    </xdr:sp>
    <xdr:clientData/>
  </xdr:oneCellAnchor>
  <xdr:twoCellAnchor>
    <xdr:from>
      <xdr:col>21</xdr:col>
      <xdr:colOff>114300</xdr:colOff>
      <xdr:row>92</xdr:row>
      <xdr:rowOff>114300</xdr:rowOff>
    </xdr:from>
    <xdr:to>
      <xdr:col>21</xdr:col>
      <xdr:colOff>209550</xdr:colOff>
      <xdr:row>93</xdr:row>
      <xdr:rowOff>38100</xdr:rowOff>
    </xdr:to>
    <xdr:sp macro="" textlink="">
      <xdr:nvSpPr>
        <xdr:cNvPr id="712" name="円/楕円 711"/>
        <xdr:cNvSpPr/>
      </xdr:nvSpPr>
      <xdr:spPr>
        <a:xfrm>
          <a:off x="12744450" y="15887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91</xdr:row>
      <xdr:rowOff>57150</xdr:rowOff>
    </xdr:from>
    <xdr:ext cx="533400" cy="257175"/>
    <xdr:sp macro="" textlink="">
      <xdr:nvSpPr>
        <xdr:cNvPr id="713" name="テキスト ボックス 712"/>
        <xdr:cNvSpPr txBox="1"/>
      </xdr:nvSpPr>
      <xdr:spPr>
        <a:xfrm>
          <a:off x="12611100" y="15659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69,662</a:t>
          </a:r>
          <a:endParaRPr kumimoji="1" lang="ja-JP" altLang="en-US" sz="1000" b="1">
            <a:solidFill>
              <a:srgbClr val="FF0000"/>
            </a:solidFill>
            <a:latin typeface="ＭＳ Ｐゴシック"/>
          </a:endParaRPr>
        </a:p>
      </xdr:txBody>
    </xdr:sp>
    <xdr:clientData/>
  </xdr:oneCellAnchor>
  <xdr:twoCellAnchor>
    <xdr:from>
      <xdr:col>19</xdr:col>
      <xdr:colOff>590550</xdr:colOff>
      <xdr:row>91</xdr:row>
      <xdr:rowOff>0</xdr:rowOff>
    </xdr:from>
    <xdr:to>
      <xdr:col>20</xdr:col>
      <xdr:colOff>9525</xdr:colOff>
      <xdr:row>91</xdr:row>
      <xdr:rowOff>104775</xdr:rowOff>
    </xdr:to>
    <xdr:sp macro="" textlink="">
      <xdr:nvSpPr>
        <xdr:cNvPr id="714" name="円/楕円 713"/>
        <xdr:cNvSpPr/>
      </xdr:nvSpPr>
      <xdr:spPr>
        <a:xfrm>
          <a:off x="12020550" y="156019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89</xdr:row>
      <xdr:rowOff>114300</xdr:rowOff>
    </xdr:from>
    <xdr:ext cx="533400" cy="257175"/>
    <xdr:sp macro="" textlink="">
      <xdr:nvSpPr>
        <xdr:cNvPr id="715" name="テキスト ボックス 714"/>
        <xdr:cNvSpPr txBox="1"/>
      </xdr:nvSpPr>
      <xdr:spPr>
        <a:xfrm>
          <a:off x="11811000" y="15373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152400</xdr:rowOff>
    </xdr:from>
    <xdr:to>
      <xdr:col>18</xdr:col>
      <xdr:colOff>495300</xdr:colOff>
      <xdr:row>93</xdr:row>
      <xdr:rowOff>85725</xdr:rowOff>
    </xdr:to>
    <xdr:sp macro="" textlink="">
      <xdr:nvSpPr>
        <xdr:cNvPr id="716" name="円/楕円 715"/>
        <xdr:cNvSpPr/>
      </xdr:nvSpPr>
      <xdr:spPr>
        <a:xfrm>
          <a:off x="11220450" y="15925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104775</xdr:rowOff>
    </xdr:from>
    <xdr:ext cx="533400" cy="257175"/>
    <xdr:sp macro="" textlink="">
      <xdr:nvSpPr>
        <xdr:cNvPr id="717" name="テキスト ボックス 716"/>
        <xdr:cNvSpPr txBox="1"/>
      </xdr:nvSpPr>
      <xdr:spPr>
        <a:xfrm>
          <a:off x="11001375" y="15706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8" name="正方形/長方形 717"/>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9" name="正方形/長方形 718"/>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0" name="正方形/長方形 719"/>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1" name="正方形/長方形 720"/>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2" name="正方形/長方形 721"/>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23" name="正方形/長方形 722"/>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24" name="正方形/長方形 723"/>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5" name="正方形/長方形 724"/>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6" name="テキスト ボックス 725"/>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7" name="直線コネクタ 726"/>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28" name="直線コネクタ 727"/>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29" name="テキスト ボックス 728"/>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0" name="直線コネクタ 729"/>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31" name="テキスト ボックス 730"/>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2" name="直線コネクタ 731"/>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33" name="テキスト ボックス 732"/>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4" name="直線コネクタ 733"/>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35" name="テキスト ボックス 734"/>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36" name="直線コネクタ 735"/>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29</xdr:row>
      <xdr:rowOff>95250</xdr:rowOff>
    </xdr:from>
    <xdr:ext cx="457200" cy="257175"/>
    <xdr:sp macro="" textlink="">
      <xdr:nvSpPr>
        <xdr:cNvPr id="737" name="テキスト ボックス 736"/>
        <xdr:cNvSpPr txBox="1"/>
      </xdr:nvSpPr>
      <xdr:spPr>
        <a:xfrm>
          <a:off x="15630525"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38" name="直線コネクタ 73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39" name="テキスト ボックス 73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0"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29</xdr:row>
      <xdr:rowOff>161925</xdr:rowOff>
    </xdr:from>
    <xdr:to>
      <xdr:col>32</xdr:col>
      <xdr:colOff>190500</xdr:colOff>
      <xdr:row>39</xdr:row>
      <xdr:rowOff>47625</xdr:rowOff>
    </xdr:to>
    <xdr:cxnSp macro="">
      <xdr:nvCxnSpPr>
        <xdr:cNvPr id="741" name="直線コネクタ 740"/>
        <xdr:cNvCxnSpPr/>
      </xdr:nvCxnSpPr>
      <xdr:spPr>
        <a:xfrm flipV="1">
          <a:off x="19411950" y="5133975"/>
          <a:ext cx="9525"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42" name="諸支出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3" name="直線コネクタ 742"/>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114300</xdr:rowOff>
    </xdr:from>
    <xdr:ext cx="466725" cy="257175"/>
    <xdr:sp macro="" textlink="">
      <xdr:nvSpPr>
        <xdr:cNvPr id="744" name="諸支出金最大値テキスト"/>
        <xdr:cNvSpPr txBox="1"/>
      </xdr:nvSpPr>
      <xdr:spPr>
        <a:xfrm>
          <a:off x="19469100" y="4914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95250</xdr:colOff>
      <xdr:row>29</xdr:row>
      <xdr:rowOff>161925</xdr:rowOff>
    </xdr:from>
    <xdr:to>
      <xdr:col>32</xdr:col>
      <xdr:colOff>276225</xdr:colOff>
      <xdr:row>29</xdr:row>
      <xdr:rowOff>161925</xdr:rowOff>
    </xdr:to>
    <xdr:cxnSp macro="">
      <xdr:nvCxnSpPr>
        <xdr:cNvPr id="745" name="直線コネクタ 744"/>
        <xdr:cNvCxnSpPr/>
      </xdr:nvCxnSpPr>
      <xdr:spPr>
        <a:xfrm>
          <a:off x="19326225" y="5133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46" name="直線コネクタ 745"/>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133350</xdr:rowOff>
    </xdr:from>
    <xdr:ext cx="381000" cy="257175"/>
    <xdr:sp macro="" textlink="">
      <xdr:nvSpPr>
        <xdr:cNvPr id="747" name="諸支出金平均値テキスト"/>
        <xdr:cNvSpPr txBox="1"/>
      </xdr:nvSpPr>
      <xdr:spPr>
        <a:xfrm>
          <a:off x="19469100" y="6477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114300</xdr:rowOff>
    </xdr:from>
    <xdr:to>
      <xdr:col>32</xdr:col>
      <xdr:colOff>238125</xdr:colOff>
      <xdr:row>39</xdr:row>
      <xdr:rowOff>47625</xdr:rowOff>
    </xdr:to>
    <xdr:sp macro="" textlink="">
      <xdr:nvSpPr>
        <xdr:cNvPr id="748" name="フローチャート : 判断 747"/>
        <xdr:cNvSpPr/>
      </xdr:nvSpPr>
      <xdr:spPr>
        <a:xfrm>
          <a:off x="19364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49" name="直線コネクタ 748"/>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123825</xdr:rowOff>
    </xdr:from>
    <xdr:to>
      <xdr:col>31</xdr:col>
      <xdr:colOff>85725</xdr:colOff>
      <xdr:row>39</xdr:row>
      <xdr:rowOff>47625</xdr:rowOff>
    </xdr:to>
    <xdr:sp macro="" textlink="">
      <xdr:nvSpPr>
        <xdr:cNvPr id="750" name="フローチャート : 判断 749"/>
        <xdr:cNvSpPr/>
      </xdr:nvSpPr>
      <xdr:spPr>
        <a:xfrm>
          <a:off x="18630900" y="66389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66675</xdr:rowOff>
    </xdr:from>
    <xdr:ext cx="381000" cy="257175"/>
    <xdr:sp macro="" textlink="">
      <xdr:nvSpPr>
        <xdr:cNvPr id="751" name="テキスト ボックス 750"/>
        <xdr:cNvSpPr txBox="1"/>
      </xdr:nvSpPr>
      <xdr:spPr>
        <a:xfrm>
          <a:off x="1856422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2" name="直線コネクタ 751"/>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133350</xdr:rowOff>
    </xdr:from>
    <xdr:to>
      <xdr:col>29</xdr:col>
      <xdr:colOff>571500</xdr:colOff>
      <xdr:row>39</xdr:row>
      <xdr:rowOff>66675</xdr:rowOff>
    </xdr:to>
    <xdr:sp macro="" textlink="">
      <xdr:nvSpPr>
        <xdr:cNvPr id="753" name="フローチャート : 判断 752"/>
        <xdr:cNvSpPr/>
      </xdr:nvSpPr>
      <xdr:spPr>
        <a:xfrm>
          <a:off x="1789747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4" name="テキスト ボックス 753"/>
        <xdr:cNvSpPr txBox="1"/>
      </xdr:nvSpPr>
      <xdr:spPr>
        <a:xfrm>
          <a:off x="177546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55" name="直線コネクタ 754"/>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142875</xdr:rowOff>
    </xdr:from>
    <xdr:to>
      <xdr:col>28</xdr:col>
      <xdr:colOff>361950</xdr:colOff>
      <xdr:row>39</xdr:row>
      <xdr:rowOff>66675</xdr:rowOff>
    </xdr:to>
    <xdr:sp macro="" textlink="">
      <xdr:nvSpPr>
        <xdr:cNvPr id="756" name="フローチャート : 判断 755"/>
        <xdr:cNvSpPr/>
      </xdr:nvSpPr>
      <xdr:spPr>
        <a:xfrm>
          <a:off x="17097375" y="6657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85725</xdr:rowOff>
    </xdr:from>
    <xdr:ext cx="381000" cy="257175"/>
    <xdr:sp macro="" textlink="">
      <xdr:nvSpPr>
        <xdr:cNvPr id="757" name="テキスト ボックス 756"/>
        <xdr:cNvSpPr txBox="1"/>
      </xdr:nvSpPr>
      <xdr:spPr>
        <a:xfrm>
          <a:off x="169545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123825</xdr:rowOff>
    </xdr:from>
    <xdr:to>
      <xdr:col>27</xdr:col>
      <xdr:colOff>161925</xdr:colOff>
      <xdr:row>39</xdr:row>
      <xdr:rowOff>47625</xdr:rowOff>
    </xdr:to>
    <xdr:sp macro="" textlink="">
      <xdr:nvSpPr>
        <xdr:cNvPr id="758" name="フローチャート : 判断 757"/>
        <xdr:cNvSpPr/>
      </xdr:nvSpPr>
      <xdr:spPr>
        <a:xfrm>
          <a:off x="16287750"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66675</xdr:rowOff>
    </xdr:from>
    <xdr:ext cx="371475" cy="257175"/>
    <xdr:sp macro="" textlink="">
      <xdr:nvSpPr>
        <xdr:cNvPr id="759" name="テキスト ボックス 758"/>
        <xdr:cNvSpPr txBox="1"/>
      </xdr:nvSpPr>
      <xdr:spPr>
        <a:xfrm>
          <a:off x="16230600" y="64103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60" name="テキスト ボックス 75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1" name="テキスト ボックス 76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2" name="テキスト ボックス 76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3" name="テキスト ボックス 76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64" name="テキスト ボックス 76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65" name="円/楕円 764"/>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95250</xdr:rowOff>
    </xdr:from>
    <xdr:ext cx="247650" cy="257175"/>
    <xdr:sp macro="" textlink="">
      <xdr:nvSpPr>
        <xdr:cNvPr id="766" name="諸支出金該当値テキスト"/>
        <xdr:cNvSpPr txBox="1"/>
      </xdr:nvSpPr>
      <xdr:spPr>
        <a:xfrm>
          <a:off x="19469100" y="66103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67" name="円/楕円 766"/>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68" name="テキスト ボックス 767"/>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69" name="円/楕円 768"/>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0" name="テキスト ボックス 769"/>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1" name="円/楕円 770"/>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2" name="テキスト ボックス 771"/>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3" name="円/楕円 772"/>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74" name="テキスト ボックス 773"/>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75" name="正方形/長方形 77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76" name="正方形/長方形 77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77" name="正方形/長方形 77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78" name="正方形/長方形 77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9" name="正方形/長方形 77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80" name="正方形/長方形 77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81" name="正方形/長方形 78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2" name="正方形/長方形 78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3" name="テキスト ボックス 78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4" name="直線コネクタ 78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85" name="直線コネクタ 784"/>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86" name="テキスト ボックス 785"/>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7" name="直線コネクタ 78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88" name="テキスト ボックス 787"/>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9"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0" name="直線コネクタ 789"/>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1"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2" name="直線コネクタ 791"/>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3"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4" name="直線コネクタ 793"/>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95" name="直線コネクタ 794"/>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96"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97" name="フローチャート : 判断 796"/>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98" name="直線コネクタ 797"/>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99" name="フローチャート : 判断 798"/>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0" name="テキスト ボックス 799"/>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1" name="直線コネクタ 800"/>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2" name="フローチャート : 判断 801"/>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3" name="テキスト ボックス 802"/>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4" name="直線コネクタ 803"/>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05" name="フローチャート : 判断 804"/>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06" name="テキスト ボックス 805"/>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07" name="フローチャート : 判断 806"/>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08" name="テキスト ボックス 807"/>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9" name="テキスト ボックス 80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0" name="テキスト ボックス 80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1" name="テキスト ボックス 81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2" name="テキスト ボックス 81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13" name="テキスト ボックス 81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4" name="円/楕円 813"/>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15"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16" name="円/楕円 815"/>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17" name="テキスト ボックス 816"/>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18" name="円/楕円 817"/>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9" name="テキスト ボックス 818"/>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0" name="円/楕円 819"/>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1" name="テキスト ボックス 820"/>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2" name="円/楕円 821"/>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23" name="テキスト ボックス 822"/>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4" name="正方形/長方形 823"/>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5" name="正方形/長方形 824"/>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6" name="テキスト ボックス 825"/>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総務費については</a:t>
          </a:r>
          <a:r>
            <a:rPr kumimoji="1" lang="ja-JP" altLang="en-US" sz="1100">
              <a:solidFill>
                <a:sysClr val="windowText" lastClr="000000"/>
              </a:solidFill>
              <a:effectLst/>
              <a:latin typeface="+mn-lt"/>
              <a:ea typeface="+mn-ea"/>
              <a:cs typeface="+mn-cs"/>
            </a:rPr>
            <a:t>財政調整基金積立が増加した</a:t>
          </a:r>
          <a:r>
            <a:rPr kumimoji="1" lang="ja-JP" altLang="ja-JP" sz="1100">
              <a:solidFill>
                <a:sysClr val="windowText" lastClr="000000"/>
              </a:solidFill>
              <a:effectLst/>
              <a:latin typeface="+mn-lt"/>
              <a:ea typeface="+mn-ea"/>
              <a:cs typeface="+mn-cs"/>
            </a:rPr>
            <a:t>ことから前年度と比較し増加となっている。　民生費は</a:t>
          </a:r>
          <a:r>
            <a:rPr kumimoji="1" lang="ja-JP" altLang="en-US" sz="1100">
              <a:solidFill>
                <a:sysClr val="windowText" lastClr="000000"/>
              </a:solidFill>
              <a:effectLst/>
              <a:latin typeface="+mn-lt"/>
              <a:ea typeface="+mn-ea"/>
              <a:cs typeface="+mn-cs"/>
            </a:rPr>
            <a:t>年金生活者等支援臨時福祉給付金</a:t>
          </a:r>
          <a:r>
            <a:rPr kumimoji="1" lang="ja-JP" altLang="ja-JP" sz="1100">
              <a:solidFill>
                <a:sysClr val="windowText" lastClr="000000"/>
              </a:solidFill>
              <a:effectLst/>
              <a:latin typeface="+mn-lt"/>
              <a:ea typeface="+mn-ea"/>
              <a:cs typeface="+mn-cs"/>
            </a:rPr>
            <a:t>等が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したこと等により</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　衛生費は</a:t>
          </a:r>
          <a:r>
            <a:rPr kumimoji="1" lang="en-US" altLang="ja-JP" sz="1100">
              <a:solidFill>
                <a:sysClr val="windowText" lastClr="000000"/>
              </a:solidFill>
              <a:effectLst/>
              <a:latin typeface="+mn-lt"/>
              <a:ea typeface="+mn-ea"/>
              <a:cs typeface="+mn-cs"/>
            </a:rPr>
            <a:t>H25</a:t>
          </a:r>
          <a:r>
            <a:rPr kumimoji="1" lang="ja-JP" altLang="ja-JP" sz="1100">
              <a:solidFill>
                <a:sysClr val="windowText" lastClr="000000"/>
              </a:solidFill>
              <a:effectLst/>
              <a:latin typeface="+mn-lt"/>
              <a:ea typeface="+mn-ea"/>
              <a:cs typeface="+mn-cs"/>
            </a:rPr>
            <a:t>以降、施設整備事業が増加していることにより年々上昇している。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農林水産業費は</a:t>
          </a:r>
          <a:r>
            <a:rPr kumimoji="1" lang="ja-JP" altLang="en-US" sz="1100">
              <a:solidFill>
                <a:sysClr val="windowText" lastClr="000000"/>
              </a:solidFill>
              <a:effectLst/>
              <a:latin typeface="+mn-lt"/>
              <a:ea typeface="+mn-ea"/>
              <a:cs typeface="+mn-cs"/>
            </a:rPr>
            <a:t>治山工事等林業施設工事請負費等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減少し</a:t>
          </a:r>
          <a:r>
            <a:rPr kumimoji="1" lang="ja-JP" altLang="ja-JP" sz="1100">
              <a:solidFill>
                <a:sysClr val="windowText" lastClr="000000"/>
              </a:solidFill>
              <a:effectLst/>
              <a:latin typeface="+mn-lt"/>
              <a:ea typeface="+mn-ea"/>
              <a:cs typeface="+mn-cs"/>
            </a:rPr>
            <a:t>ている。　商工費</a:t>
          </a:r>
          <a:r>
            <a:rPr kumimoji="1" lang="ja-JP" altLang="en-US" sz="1100">
              <a:solidFill>
                <a:sysClr val="windowText" lastClr="000000"/>
              </a:solidFill>
              <a:effectLst/>
              <a:latin typeface="+mn-lt"/>
              <a:ea typeface="+mn-ea"/>
              <a:cs typeface="+mn-cs"/>
            </a:rPr>
            <a:t>は観光施設改修工事請負費の減少により大幅に減少している。</a:t>
          </a:r>
          <a:r>
            <a:rPr kumimoji="1" lang="ja-JP" altLang="ja-JP" sz="1100">
              <a:solidFill>
                <a:sysClr val="windowText" lastClr="000000"/>
              </a:solidFill>
              <a:effectLst/>
              <a:latin typeface="+mn-lt"/>
              <a:ea typeface="+mn-ea"/>
              <a:cs typeface="+mn-cs"/>
            </a:rPr>
            <a:t>土木費については</a:t>
          </a:r>
          <a:r>
            <a:rPr kumimoji="1" lang="ja-JP" altLang="en-US" sz="1100">
              <a:solidFill>
                <a:sysClr val="windowText" lastClr="000000"/>
              </a:solidFill>
              <a:effectLst/>
              <a:latin typeface="+mn-lt"/>
              <a:ea typeface="+mn-ea"/>
              <a:cs typeface="+mn-cs"/>
            </a:rPr>
            <a:t>除雪対応による大幅増</a:t>
          </a:r>
          <a:r>
            <a:rPr kumimoji="1" lang="ja-JP" altLang="ja-JP" sz="1100">
              <a:solidFill>
                <a:sysClr val="windowText" lastClr="000000"/>
              </a:solidFill>
              <a:effectLst/>
              <a:latin typeface="+mn-lt"/>
              <a:ea typeface="+mn-ea"/>
              <a:cs typeface="+mn-cs"/>
            </a:rPr>
            <a:t>となっています。消防費は</a:t>
          </a:r>
          <a:r>
            <a:rPr kumimoji="1" lang="ja-JP" altLang="en-US" sz="1100">
              <a:solidFill>
                <a:sysClr val="windowText" lastClr="000000"/>
              </a:solidFill>
              <a:effectLst/>
              <a:latin typeface="+mn-lt"/>
              <a:ea typeface="+mn-ea"/>
              <a:cs typeface="+mn-cs"/>
            </a:rPr>
            <a:t>総額で減少しているが、人口減の影響により一人当たりのコストは微増となっている。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、小中学校大規模改修</a:t>
          </a:r>
          <a:r>
            <a:rPr kumimoji="1" lang="ja-JP" altLang="en-US" sz="1100">
              <a:solidFill>
                <a:sysClr val="windowText" lastClr="000000"/>
              </a:solidFill>
              <a:effectLst/>
              <a:latin typeface="+mn-lt"/>
              <a:ea typeface="+mn-ea"/>
              <a:cs typeface="+mn-cs"/>
            </a:rPr>
            <a:t>や空調施設整備、トイレ改造</a:t>
          </a:r>
          <a:r>
            <a:rPr kumimoji="1" lang="ja-JP" altLang="ja-JP" sz="1100">
              <a:solidFill>
                <a:sysClr val="windowText" lastClr="000000"/>
              </a:solidFill>
              <a:effectLst/>
              <a:latin typeface="+mn-lt"/>
              <a:ea typeface="+mn-ea"/>
              <a:cs typeface="+mn-cs"/>
            </a:rPr>
            <a:t>等により</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となっています。</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年度も昨年に引き続き、行財政改革や財政健全化の取り組みにより、財政調整基金を積み立てることができ</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積立額は昨年度比約</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億円の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ったが、単年度収支が昨年度から約８億円の減であったことから</a:t>
          </a:r>
          <a:r>
            <a:rPr kumimoji="1" lang="ja-JP" altLang="ja-JP" sz="1100">
              <a:solidFill>
                <a:sysClr val="windowText" lastClr="000000"/>
              </a:solidFill>
              <a:effectLst/>
              <a:latin typeface="+mn-lt"/>
              <a:ea typeface="+mn-ea"/>
              <a:cs typeface="+mn-cs"/>
            </a:rPr>
            <a:t>実質単年度収支は昨年度よ</a:t>
          </a:r>
          <a:r>
            <a:rPr kumimoji="1" lang="en-US" altLang="ja-JP" sz="1100">
              <a:solidFill>
                <a:sysClr val="windowText" lastClr="000000"/>
              </a:solidFill>
              <a:effectLst/>
              <a:latin typeface="+mn-lt"/>
              <a:ea typeface="+mn-ea"/>
              <a:cs typeface="+mn-cs"/>
            </a:rPr>
            <a:t>1.32</a:t>
          </a:r>
          <a:r>
            <a:rPr kumimoji="1" lang="ja-JP" altLang="ja-JP" sz="1100">
              <a:solidFill>
                <a:sysClr val="windowText" lastClr="000000"/>
              </a:solidFill>
              <a:effectLst/>
              <a:latin typeface="+mn-lt"/>
              <a:ea typeface="+mn-ea"/>
              <a:cs typeface="+mn-cs"/>
            </a:rPr>
            <a:t>ポイント減少している。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また、実質収支額は、</a:t>
          </a:r>
          <a:r>
            <a:rPr kumimoji="1" lang="ja-JP" altLang="en-US" sz="1100">
              <a:solidFill>
                <a:sysClr val="windowText" lastClr="000000"/>
              </a:solidFill>
              <a:effectLst/>
              <a:latin typeface="+mn-lt"/>
              <a:ea typeface="+mn-ea"/>
              <a:cs typeface="+mn-cs"/>
            </a:rPr>
            <a:t>前年度に若干増加していたものの、</a:t>
          </a:r>
          <a:r>
            <a:rPr kumimoji="1" lang="ja-JP" altLang="ja-JP" sz="1100">
              <a:solidFill>
                <a:sysClr val="windowText" lastClr="000000"/>
              </a:solidFill>
              <a:effectLst/>
              <a:latin typeface="+mn-lt"/>
              <a:ea typeface="+mn-ea"/>
              <a:cs typeface="+mn-cs"/>
            </a:rPr>
            <a:t>適正な予算執行を継続することにより、</a:t>
          </a:r>
          <a:r>
            <a:rPr kumimoji="1" lang="ja-JP" altLang="en-US" sz="1100">
              <a:solidFill>
                <a:sysClr val="windowText" lastClr="000000"/>
              </a:solidFill>
              <a:effectLst/>
              <a:latin typeface="+mn-lt"/>
              <a:ea typeface="+mn-ea"/>
              <a:cs typeface="+mn-cs"/>
            </a:rPr>
            <a:t>推移していた</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に戻って</a:t>
          </a:r>
          <a:r>
            <a:rPr kumimoji="1" lang="ja-JP" altLang="ja-JP" sz="1100">
              <a:solidFill>
                <a:sysClr val="windowText" lastClr="000000"/>
              </a:solidFill>
              <a:effectLst/>
              <a:latin typeface="+mn-lt"/>
              <a:ea typeface="+mn-ea"/>
              <a:cs typeface="+mn-cs"/>
            </a:rPr>
            <a:t>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国民健康保険特別会計は慢性的な赤字体質解消のため、平成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年度から保険</a:t>
          </a:r>
          <a:r>
            <a:rPr kumimoji="1" lang="ja-JP" altLang="en-US" sz="1100">
              <a:solidFill>
                <a:sysClr val="windowText" lastClr="000000"/>
              </a:solidFill>
              <a:effectLst/>
              <a:latin typeface="+mn-lt"/>
              <a:ea typeface="+mn-ea"/>
              <a:cs typeface="+mn-cs"/>
            </a:rPr>
            <a:t>税</a:t>
          </a:r>
          <a:r>
            <a:rPr kumimoji="1" lang="ja-JP" altLang="ja-JP" sz="1100">
              <a:solidFill>
                <a:sysClr val="windowText" lastClr="000000"/>
              </a:solidFill>
              <a:effectLst/>
              <a:latin typeface="+mn-lt"/>
              <a:ea typeface="+mn-ea"/>
              <a:cs typeface="+mn-cs"/>
            </a:rPr>
            <a:t>の見直しを実施している。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年度は黒字であるが、保険者負担が重くなっているため、医療費の縮減を進める必要がある。</a:t>
          </a:r>
          <a:r>
            <a:rPr kumimoji="1" lang="ja-JP" altLang="ja-JP" sz="1100">
              <a:solidFill>
                <a:sysClr val="windowText" lastClr="000000"/>
              </a:solidFill>
              <a:effectLst/>
              <a:latin typeface="+mn-lt"/>
              <a:ea typeface="+mn-ea"/>
              <a:cs typeface="+mn-cs"/>
            </a:rPr>
            <a:t>また、病院事業では高額な医療機器の更新が今後必要になると見込まれる。水道事業、下水道事業についても今後は老朽施設の更新などが見込まれるため、引き続き経営改善に努める必要がある。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30445454</v>
      </c>
      <c r="BO4" s="411"/>
      <c r="BP4" s="411"/>
      <c r="BQ4" s="411"/>
      <c r="BR4" s="411"/>
      <c r="BS4" s="411"/>
      <c r="BT4" s="411"/>
      <c r="BU4" s="412"/>
      <c r="BV4" s="410">
        <v>29015503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6.9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29548484</v>
      </c>
      <c r="BO5" s="416"/>
      <c r="BP5" s="416"/>
      <c r="BQ5" s="416"/>
      <c r="BR5" s="416"/>
      <c r="BS5" s="416"/>
      <c r="BT5" s="416"/>
      <c r="BU5" s="417"/>
      <c r="BV5" s="415">
        <v>27649088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91.1</v>
      </c>
      <c r="CU5" s="386"/>
      <c r="CV5" s="386"/>
      <c r="CW5" s="386"/>
      <c r="CX5" s="386"/>
      <c r="CY5" s="386"/>
      <c r="CZ5" s="386"/>
      <c r="DA5" s="387"/>
      <c r="DB5" s="385">
        <v>89.6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896970</v>
      </c>
      <c r="BO6" s="416"/>
      <c r="BP6" s="416"/>
      <c r="BQ6" s="416"/>
      <c r="BR6" s="416"/>
      <c r="BS6" s="416"/>
      <c r="BT6" s="416"/>
      <c r="BU6" s="417"/>
      <c r="BV6" s="415">
        <v>1366415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94.9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97103</v>
      </c>
      <c r="BO7" s="416"/>
      <c r="BP7" s="416"/>
      <c r="BQ7" s="416"/>
      <c r="BR7" s="416"/>
      <c r="BS7" s="416"/>
      <c r="BT7" s="416"/>
      <c r="BU7" s="417"/>
      <c r="BV7" s="415">
        <v>116691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17678464</v>
      </c>
      <c r="CU7" s="416"/>
      <c r="CV7" s="416"/>
      <c r="CW7" s="416"/>
      <c r="CX7" s="416"/>
      <c r="CY7" s="416"/>
      <c r="CZ7" s="416"/>
      <c r="DA7" s="417"/>
      <c r="DB7" s="415">
        <v>18134608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799867</v>
      </c>
      <c r="BO8" s="416"/>
      <c r="BP8" s="416"/>
      <c r="BQ8" s="416"/>
      <c r="BR8" s="416"/>
      <c r="BS8" s="416"/>
      <c r="BT8" s="416"/>
      <c r="BU8" s="417"/>
      <c r="BV8" s="415">
        <v>1249724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0.39</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50025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-449857</v>
      </c>
      <c r="BO9" s="416"/>
      <c r="BP9" s="416"/>
      <c r="BQ9" s="416"/>
      <c r="BR9" s="416"/>
      <c r="BS9" s="416"/>
      <c r="BT9" s="416"/>
      <c r="BU9" s="417"/>
      <c r="BV9" s="415">
        <v>331046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15.2</v>
      </c>
      <c r="CU9" s="386"/>
      <c r="CV9" s="386"/>
      <c r="CW9" s="386"/>
      <c r="CX9" s="386"/>
      <c r="CY9" s="386"/>
      <c r="CZ9" s="386"/>
      <c r="DA9" s="387"/>
      <c r="DB9" s="385">
        <v>15.8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52486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949876</v>
      </c>
      <c r="BO10" s="416"/>
      <c r="BP10" s="416"/>
      <c r="BQ10" s="416"/>
      <c r="BR10" s="416"/>
      <c r="BS10" s="416"/>
      <c r="BT10" s="416"/>
      <c r="BU10" s="417"/>
      <c r="BV10" s="415">
        <v>220649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200172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50316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49900</v>
      </c>
      <c r="S13" s="517"/>
      <c r="T13" s="517"/>
      <c r="U13" s="517"/>
      <c r="V13" s="518"/>
      <c r="W13" s="504" t="s">
        <v>124</v>
      </c>
      <c r="X13" s="428"/>
      <c r="Y13" s="428"/>
      <c r="Z13" s="428"/>
      <c r="AA13" s="428"/>
      <c r="AB13" s="429"/>
      <c r="AC13" s="391">
        <v>1645</v>
      </c>
      <c r="AD13" s="392"/>
      <c r="AE13" s="392"/>
      <c r="AF13" s="392"/>
      <c r="AG13" s="393"/>
      <c r="AH13" s="391">
        <v>1608</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500019</v>
      </c>
      <c r="BO13" s="416"/>
      <c r="BP13" s="416"/>
      <c r="BQ13" s="416"/>
      <c r="BR13" s="416"/>
      <c r="BS13" s="416"/>
      <c r="BT13" s="416"/>
      <c r="BU13" s="417"/>
      <c r="BV13" s="415">
        <v>751867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10.8</v>
      </c>
      <c r="CU13" s="386"/>
      <c r="CV13" s="386"/>
      <c r="CW13" s="386"/>
      <c r="CX13" s="386"/>
      <c r="CY13" s="386"/>
      <c r="CZ13" s="386"/>
      <c r="DA13" s="387"/>
      <c r="DB13" s="385">
        <v>11.3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51007</v>
      </c>
      <c r="S14" s="517"/>
      <c r="T14" s="517"/>
      <c r="U14" s="517"/>
      <c r="V14" s="518"/>
      <c r="W14" s="519"/>
      <c r="X14" s="431"/>
      <c r="Y14" s="431"/>
      <c r="Z14" s="431"/>
      <c r="AA14" s="431"/>
      <c r="AB14" s="432"/>
      <c r="AC14" s="509">
        <v>6.9</v>
      </c>
      <c r="AD14" s="510"/>
      <c r="AE14" s="510"/>
      <c r="AF14" s="510"/>
      <c r="AG14" s="511"/>
      <c r="AH14" s="509">
        <v>6.5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54.2</v>
      </c>
      <c r="CU14" s="488"/>
      <c r="CV14" s="488"/>
      <c r="CW14" s="488"/>
      <c r="CX14" s="488"/>
      <c r="CY14" s="488"/>
      <c r="CZ14" s="488"/>
      <c r="DA14" s="489"/>
      <c r="DB14" s="520">
        <v>71.9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50607</v>
      </c>
      <c r="S15" s="517"/>
      <c r="T15" s="517"/>
      <c r="U15" s="517"/>
      <c r="V15" s="518"/>
      <c r="W15" s="504" t="s">
        <v>130</v>
      </c>
      <c r="X15" s="428"/>
      <c r="Y15" s="428"/>
      <c r="Z15" s="428"/>
      <c r="AA15" s="428"/>
      <c r="AB15" s="429"/>
      <c r="AC15" s="391">
        <v>6996</v>
      </c>
      <c r="AD15" s="392"/>
      <c r="AE15" s="392"/>
      <c r="AF15" s="392"/>
      <c r="AG15" s="393"/>
      <c r="AH15" s="391">
        <v>7800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5423122</v>
      </c>
      <c r="BO15" s="411"/>
      <c r="BP15" s="411"/>
      <c r="BQ15" s="411"/>
      <c r="BR15" s="411"/>
      <c r="BS15" s="411"/>
      <c r="BT15" s="411"/>
      <c r="BU15" s="412"/>
      <c r="BV15" s="410">
        <v>5370757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29.5</v>
      </c>
      <c r="AD16" s="510"/>
      <c r="AE16" s="510"/>
      <c r="AF16" s="510"/>
      <c r="AG16" s="511"/>
      <c r="AH16" s="509">
        <v>31.4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14173055</v>
      </c>
      <c r="BO16" s="416"/>
      <c r="BP16" s="416"/>
      <c r="BQ16" s="416"/>
      <c r="BR16" s="416"/>
      <c r="BS16" s="416"/>
      <c r="BT16" s="416"/>
      <c r="BU16" s="417"/>
      <c r="BV16" s="415">
        <v>13650335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15095</v>
      </c>
      <c r="AD17" s="392"/>
      <c r="AE17" s="392"/>
      <c r="AF17" s="392"/>
      <c r="AG17" s="393"/>
      <c r="AH17" s="391">
        <v>15466</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6863894</v>
      </c>
      <c r="BO17" s="416"/>
      <c r="BP17" s="416"/>
      <c r="BQ17" s="416"/>
      <c r="BR17" s="416"/>
      <c r="BS17" s="416"/>
      <c r="BT17" s="416"/>
      <c r="BU17" s="417"/>
      <c r="BV17" s="415">
        <v>6779555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693.05</v>
      </c>
      <c r="M18" s="480"/>
      <c r="N18" s="480"/>
      <c r="O18" s="480"/>
      <c r="P18" s="480"/>
      <c r="Q18" s="480"/>
      <c r="R18" s="481"/>
      <c r="S18" s="481"/>
      <c r="T18" s="481"/>
      <c r="U18" s="481"/>
      <c r="V18" s="482"/>
      <c r="W18" s="496"/>
      <c r="X18" s="497"/>
      <c r="Y18" s="497"/>
      <c r="Z18" s="497"/>
      <c r="AA18" s="497"/>
      <c r="AB18" s="505"/>
      <c r="AC18" s="379">
        <v>63.6</v>
      </c>
      <c r="AD18" s="380"/>
      <c r="AE18" s="380"/>
      <c r="AF18" s="380"/>
      <c r="AG18" s="483"/>
      <c r="AH18" s="379">
        <v>62.2</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16579206</v>
      </c>
      <c r="BO18" s="416"/>
      <c r="BP18" s="416"/>
      <c r="BQ18" s="416"/>
      <c r="BR18" s="416"/>
      <c r="BS18" s="416"/>
      <c r="BT18" s="416"/>
      <c r="BU18" s="417"/>
      <c r="BV18" s="415">
        <v>16832811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72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21198250</v>
      </c>
      <c r="BO19" s="416"/>
      <c r="BP19" s="416"/>
      <c r="BQ19" s="416"/>
      <c r="BR19" s="416"/>
      <c r="BS19" s="416"/>
      <c r="BT19" s="416"/>
      <c r="BU19" s="417"/>
      <c r="BV19" s="415">
        <v>21638041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18149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24295481</v>
      </c>
      <c r="BO23" s="416"/>
      <c r="BP23" s="416"/>
      <c r="BQ23" s="416"/>
      <c r="BR23" s="416"/>
      <c r="BS23" s="416"/>
      <c r="BT23" s="416"/>
      <c r="BU23" s="417"/>
      <c r="BV23" s="415">
        <v>24215383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7500</v>
      </c>
      <c r="R24" s="392"/>
      <c r="S24" s="392"/>
      <c r="T24" s="392"/>
      <c r="U24" s="392"/>
      <c r="V24" s="393"/>
      <c r="W24" s="457"/>
      <c r="X24" s="448"/>
      <c r="Y24" s="449"/>
      <c r="Z24" s="388" t="s">
        <v>153</v>
      </c>
      <c r="AA24" s="389"/>
      <c r="AB24" s="389"/>
      <c r="AC24" s="389"/>
      <c r="AD24" s="389"/>
      <c r="AE24" s="389"/>
      <c r="AF24" s="389"/>
      <c r="AG24" s="390"/>
      <c r="AH24" s="391">
        <v>577</v>
      </c>
      <c r="AI24" s="392"/>
      <c r="AJ24" s="392"/>
      <c r="AK24" s="392"/>
      <c r="AL24" s="393"/>
      <c r="AM24" s="391">
        <v>1699265</v>
      </c>
      <c r="AN24" s="392"/>
      <c r="AO24" s="392"/>
      <c r="AP24" s="392"/>
      <c r="AQ24" s="392"/>
      <c r="AR24" s="393"/>
      <c r="AS24" s="391">
        <v>2945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17608541</v>
      </c>
      <c r="BO24" s="416"/>
      <c r="BP24" s="416"/>
      <c r="BQ24" s="416"/>
      <c r="BR24" s="416"/>
      <c r="BS24" s="416"/>
      <c r="BT24" s="416"/>
      <c r="BU24" s="417"/>
      <c r="BV24" s="415">
        <v>18735641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155</v>
      </c>
      <c r="F25" s="389"/>
      <c r="G25" s="389"/>
      <c r="H25" s="389"/>
      <c r="I25" s="389"/>
      <c r="J25" s="389"/>
      <c r="K25" s="390"/>
      <c r="L25" s="391">
        <v>1</v>
      </c>
      <c r="M25" s="392"/>
      <c r="N25" s="392"/>
      <c r="O25" s="392"/>
      <c r="P25" s="393"/>
      <c r="Q25" s="391">
        <v>5850</v>
      </c>
      <c r="R25" s="392"/>
      <c r="S25" s="392"/>
      <c r="T25" s="392"/>
      <c r="U25" s="392"/>
      <c r="V25" s="393"/>
      <c r="W25" s="457"/>
      <c r="X25" s="448"/>
      <c r="Y25" s="449"/>
      <c r="Z25" s="388" t="s">
        <v>156</v>
      </c>
      <c r="AA25" s="389"/>
      <c r="AB25" s="389"/>
      <c r="AC25" s="389"/>
      <c r="AD25" s="389"/>
      <c r="AE25" s="389"/>
      <c r="AF25" s="389"/>
      <c r="AG25" s="390"/>
      <c r="AH25" s="391">
        <v>106</v>
      </c>
      <c r="AI25" s="392"/>
      <c r="AJ25" s="392"/>
      <c r="AK25" s="392"/>
      <c r="AL25" s="393"/>
      <c r="AM25" s="391">
        <v>291182</v>
      </c>
      <c r="AN25" s="392"/>
      <c r="AO25" s="392"/>
      <c r="AP25" s="392"/>
      <c r="AQ25" s="392"/>
      <c r="AR25" s="393"/>
      <c r="AS25" s="391">
        <v>2747</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1514325</v>
      </c>
      <c r="BO25" s="411"/>
      <c r="BP25" s="411"/>
      <c r="BQ25" s="411"/>
      <c r="BR25" s="411"/>
      <c r="BS25" s="411"/>
      <c r="BT25" s="411"/>
      <c r="BU25" s="412"/>
      <c r="BV25" s="410">
        <v>2122796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158</v>
      </c>
      <c r="F26" s="389"/>
      <c r="G26" s="389"/>
      <c r="H26" s="389"/>
      <c r="I26" s="389"/>
      <c r="J26" s="389"/>
      <c r="K26" s="390"/>
      <c r="L26" s="391">
        <v>1</v>
      </c>
      <c r="M26" s="392"/>
      <c r="N26" s="392"/>
      <c r="O26" s="392"/>
      <c r="P26" s="393"/>
      <c r="Q26" s="391">
        <v>5600</v>
      </c>
      <c r="R26" s="392"/>
      <c r="S26" s="392"/>
      <c r="T26" s="392"/>
      <c r="U26" s="392"/>
      <c r="V26" s="393"/>
      <c r="W26" s="457"/>
      <c r="X26" s="448"/>
      <c r="Y26" s="449"/>
      <c r="Z26" s="388" t="s">
        <v>159</v>
      </c>
      <c r="AA26" s="470"/>
      <c r="AB26" s="470"/>
      <c r="AC26" s="470"/>
      <c r="AD26" s="470"/>
      <c r="AE26" s="470"/>
      <c r="AF26" s="470"/>
      <c r="AG26" s="471"/>
      <c r="AH26" s="391">
        <v>34</v>
      </c>
      <c r="AI26" s="392"/>
      <c r="AJ26" s="392"/>
      <c r="AK26" s="392"/>
      <c r="AL26" s="393"/>
      <c r="AM26" s="391">
        <v>93976</v>
      </c>
      <c r="AN26" s="392"/>
      <c r="AO26" s="392"/>
      <c r="AP26" s="392"/>
      <c r="AQ26" s="392"/>
      <c r="AR26" s="393"/>
      <c r="AS26" s="391">
        <v>2764</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4000</v>
      </c>
      <c r="R27" s="392"/>
      <c r="S27" s="392"/>
      <c r="T27" s="392"/>
      <c r="U27" s="392"/>
      <c r="V27" s="393"/>
      <c r="W27" s="457"/>
      <c r="X27" s="448"/>
      <c r="Y27" s="449"/>
      <c r="Z27" s="388" t="s">
        <v>162</v>
      </c>
      <c r="AA27" s="389"/>
      <c r="AB27" s="389"/>
      <c r="AC27" s="389"/>
      <c r="AD27" s="389"/>
      <c r="AE27" s="389"/>
      <c r="AF27" s="389"/>
      <c r="AG27" s="390"/>
      <c r="AH27" s="391">
        <v>18</v>
      </c>
      <c r="AI27" s="392"/>
      <c r="AJ27" s="392"/>
      <c r="AK27" s="392"/>
      <c r="AL27" s="393"/>
      <c r="AM27" s="391">
        <v>59751</v>
      </c>
      <c r="AN27" s="392"/>
      <c r="AO27" s="392"/>
      <c r="AP27" s="392"/>
      <c r="AQ27" s="392"/>
      <c r="AR27" s="393"/>
      <c r="AS27" s="391">
        <v>3320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684456</v>
      </c>
      <c r="BO27" s="419"/>
      <c r="BP27" s="419"/>
      <c r="BQ27" s="419"/>
      <c r="BR27" s="419"/>
      <c r="BS27" s="419"/>
      <c r="BT27" s="419"/>
      <c r="BU27" s="420"/>
      <c r="BV27" s="418">
        <v>684093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3400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6878799</v>
      </c>
      <c r="BO28" s="411"/>
      <c r="BP28" s="411"/>
      <c r="BQ28" s="411"/>
      <c r="BR28" s="411"/>
      <c r="BS28" s="411"/>
      <c r="BT28" s="411"/>
      <c r="BU28" s="412"/>
      <c r="BV28" s="410">
        <v>5928923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16</v>
      </c>
      <c r="M29" s="392"/>
      <c r="N29" s="392"/>
      <c r="O29" s="392"/>
      <c r="P29" s="393"/>
      <c r="Q29" s="391">
        <v>3100</v>
      </c>
      <c r="R29" s="392"/>
      <c r="S29" s="392"/>
      <c r="T29" s="392"/>
      <c r="U29" s="392"/>
      <c r="V29" s="393"/>
      <c r="W29" s="458"/>
      <c r="X29" s="459"/>
      <c r="Y29" s="460"/>
      <c r="Z29" s="388" t="s">
        <v>169</v>
      </c>
      <c r="AA29" s="389"/>
      <c r="AB29" s="389"/>
      <c r="AC29" s="389"/>
      <c r="AD29" s="389"/>
      <c r="AE29" s="389"/>
      <c r="AF29" s="389"/>
      <c r="AG29" s="390"/>
      <c r="AH29" s="391">
        <v>595</v>
      </c>
      <c r="AI29" s="392"/>
      <c r="AJ29" s="392"/>
      <c r="AK29" s="392"/>
      <c r="AL29" s="393"/>
      <c r="AM29" s="391">
        <v>1759016</v>
      </c>
      <c r="AN29" s="392"/>
      <c r="AO29" s="392"/>
      <c r="AP29" s="392"/>
      <c r="AQ29" s="392"/>
      <c r="AR29" s="393"/>
      <c r="AS29" s="391">
        <v>2956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1052669</v>
      </c>
      <c r="BO29" s="416"/>
      <c r="BP29" s="416"/>
      <c r="BQ29" s="416"/>
      <c r="BR29" s="416"/>
      <c r="BS29" s="416"/>
      <c r="BT29" s="416"/>
      <c r="BU29" s="417"/>
      <c r="BV29" s="415">
        <v>1051672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4371974</v>
      </c>
      <c r="BO30" s="419"/>
      <c r="BP30" s="419"/>
      <c r="BQ30" s="419"/>
      <c r="BR30" s="419"/>
      <c r="BS30" s="419"/>
      <c r="BT30" s="419"/>
      <c r="BU30" s="420"/>
      <c r="BV30" s="418">
        <v>3523324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IF('各会計、関係団体の財政状況及び健全化判断比率'!B35="","",'各会計、関係団体の財政状況及び健全化判断比率'!B35)</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滋賀県市町村職員退職手当組合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公益財団法人ひばり</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熱供給事業特別会計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f aca="true" t="shared" si="0" ref="AM35:AM43">IF(AO35="","",AM34+1)</f>
        <v>8</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aca="true" t="shared" si="1" ref="BE35:BE43">IF(BG35="","",BE34+1)</f>
        <v>11</v>
      </c>
      <c r="BF35" s="375"/>
      <c r="BG35" s="374" t="str">
        <f>IF('各会計、関係団体の財政状況及び健全化判断比率'!B36="","",'各会計、関係団体の財政状況及び健全化判断比率'!B36)</f>
        <v>農林業集落排水事業特別会計</v>
      </c>
      <c r="BH35" s="374"/>
      <c r="BI35" s="374"/>
      <c r="BJ35" s="374"/>
      <c r="BK35" s="374"/>
      <c r="BL35" s="374"/>
      <c r="BM35" s="374"/>
      <c r="BN35" s="374"/>
      <c r="BO35" s="374"/>
      <c r="BP35" s="374"/>
      <c r="BQ35" s="374"/>
      <c r="BR35" s="374"/>
      <c r="BS35" s="374"/>
      <c r="BT35" s="374"/>
      <c r="BU35" s="374"/>
      <c r="BV35" s="167"/>
      <c r="BW35" s="375">
        <f aca="true" t="shared" si="2" ref="BW35:BW43">IF(BY35="","",BW34+1)</f>
        <v>13</v>
      </c>
      <c r="BX35" s="375"/>
      <c r="BY35" s="374" t="str">
        <f>IF('各会計、関係団体の財政状況及び健全化判断比率'!B69="","",'各会計、関係団体の財政状況及び健全化判断比率'!B69)</f>
        <v>滋賀県市町村議会議員公務災害補償等組合</v>
      </c>
      <c r="BZ35" s="374"/>
      <c r="CA35" s="374"/>
      <c r="CB35" s="374"/>
      <c r="CC35" s="374"/>
      <c r="CD35" s="374"/>
      <c r="CE35" s="374"/>
      <c r="CF35" s="374"/>
      <c r="CG35" s="374"/>
      <c r="CH35" s="374"/>
      <c r="CI35" s="374"/>
      <c r="CJ35" s="374"/>
      <c r="CK35" s="374"/>
      <c r="CL35" s="374"/>
      <c r="CM35" s="374"/>
      <c r="CN35" s="167"/>
      <c r="CO35" s="375">
        <f aca="true" t="shared" si="3" ref="CO35:CO43">IF(CQ35="","",CO34+1)</f>
        <v>19</v>
      </c>
      <c r="CP35" s="375"/>
      <c r="CQ35" s="374" t="str">
        <f>IF('各会計、関係団体の財政状況及び健全化判断比率'!BS8="","",'各会計、関係団体の財政状況及び健全化判断比率'!BS8)</f>
        <v>一般財団法人高島まちおこし公社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aca="true" t="shared" si="4" ref="U36:U43">IF(W36="","",U35+1)</f>
        <v>5</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IF('各会計、関係団体の財政状況及び健全化判断比率'!B34="","",'各会計、関係団体の財政状況及び健全化判断比率'!B34)</f>
        <v>介護老人保健施設事業会計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滋賀県市町村職員研修センター</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公益社団法人びわ湖高島観光協会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訪問看護ステーション事業特別会計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滋賀県交通災害共済組合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滋賀県後期高齢者医療広域連合（一般）</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滋賀県後期高齢者医療広域連合（後期）</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190</v>
      </c>
    </row>
    <row r="50" ht="15">
      <c r="E50" s="141" t="s">
        <v>191</v>
      </c>
    </row>
    <row r="51" ht="15">
      <c r="E51" s="141" t="s">
        <v>192</v>
      </c>
    </row>
    <row r="52" ht="15">
      <c r="E52" s="141" t="s">
        <v>193</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I22">
      <selection activeCell="CQ34" sqref="CQ34:DE34"/>
    </sheetView>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525</v>
      </c>
      <c r="D34" s="1184"/>
      <c r="E34" s="1185"/>
      <c r="F34" s="32">
        <v>6.99</v>
      </c>
      <c r="G34" s="33">
        <v>8.4</v>
      </c>
      <c r="H34" s="33">
        <v>8.04</v>
      </c>
      <c r="I34" s="33">
        <v>6.73</v>
      </c>
      <c r="J34" s="34">
        <v>5.92</v>
      </c>
      <c r="K34" s="22"/>
      <c r="L34" s="22"/>
      <c r="M34" s="22"/>
      <c r="N34" s="22"/>
      <c r="O34" s="22"/>
      <c r="P34" s="22"/>
    </row>
    <row r="35" spans="1:16" ht="39" customHeight="1">
      <c r="A35" s="22"/>
      <c r="B35" s="35"/>
      <c r="C35" s="1178" t="s">
        <v>526</v>
      </c>
      <c r="D35" s="1179"/>
      <c r="E35" s="1180"/>
      <c r="F35" s="36">
        <v>3.43</v>
      </c>
      <c r="G35" s="37">
        <v>3.64</v>
      </c>
      <c r="H35" s="37">
        <v>3.85</v>
      </c>
      <c r="I35" s="37">
        <v>4.62</v>
      </c>
      <c r="J35" s="38">
        <v>5.27</v>
      </c>
      <c r="K35" s="22"/>
      <c r="L35" s="22"/>
      <c r="M35" s="22"/>
      <c r="N35" s="22"/>
      <c r="O35" s="22"/>
      <c r="P35" s="22"/>
    </row>
    <row r="36" spans="1:16" ht="39" customHeight="1">
      <c r="A36" s="22"/>
      <c r="B36" s="35"/>
      <c r="C36" s="1178" t="s">
        <v>527</v>
      </c>
      <c r="D36" s="1179"/>
      <c r="E36" s="1180"/>
      <c r="F36" s="36">
        <v>4.92</v>
      </c>
      <c r="G36" s="37">
        <v>5</v>
      </c>
      <c r="H36" s="37">
        <v>5.02</v>
      </c>
      <c r="I36" s="37">
        <v>6.89</v>
      </c>
      <c r="J36" s="38">
        <v>4.54</v>
      </c>
      <c r="K36" s="22"/>
      <c r="L36" s="22"/>
      <c r="M36" s="22"/>
      <c r="N36" s="22"/>
      <c r="O36" s="22"/>
      <c r="P36" s="22"/>
    </row>
    <row r="37" spans="1:16" ht="39" customHeight="1">
      <c r="A37" s="22"/>
      <c r="B37" s="35"/>
      <c r="C37" s="1178" t="s">
        <v>528</v>
      </c>
      <c r="D37" s="1179"/>
      <c r="E37" s="1180"/>
      <c r="F37" s="36">
        <v>0.3</v>
      </c>
      <c r="G37" s="37">
        <v>0.28</v>
      </c>
      <c r="H37" s="37">
        <v>0.08</v>
      </c>
      <c r="I37" s="37">
        <v>0.48</v>
      </c>
      <c r="J37" s="38">
        <v>0.53</v>
      </c>
      <c r="K37" s="22"/>
      <c r="L37" s="22"/>
      <c r="M37" s="22"/>
      <c r="N37" s="22"/>
      <c r="O37" s="22"/>
      <c r="P37" s="22"/>
    </row>
    <row r="38" spans="1:16" ht="39" customHeight="1">
      <c r="A38" s="22"/>
      <c r="B38" s="35"/>
      <c r="C38" s="1178" t="s">
        <v>529</v>
      </c>
      <c r="D38" s="1179"/>
      <c r="E38" s="1180"/>
      <c r="F38" s="36">
        <v>0.01</v>
      </c>
      <c r="G38" s="37">
        <v>0.01</v>
      </c>
      <c r="H38" s="37">
        <v>0.01</v>
      </c>
      <c r="I38" s="37">
        <v>0.01</v>
      </c>
      <c r="J38" s="38">
        <v>0.37</v>
      </c>
      <c r="K38" s="22"/>
      <c r="L38" s="22"/>
      <c r="M38" s="22"/>
      <c r="N38" s="22"/>
      <c r="O38" s="22"/>
      <c r="P38" s="22"/>
    </row>
    <row r="39" spans="1:16" ht="39" customHeight="1">
      <c r="A39" s="22"/>
      <c r="B39" s="35"/>
      <c r="C39" s="1178" t="s">
        <v>530</v>
      </c>
      <c r="D39" s="1179"/>
      <c r="E39" s="1180"/>
      <c r="F39" s="36">
        <v>0.33</v>
      </c>
      <c r="G39" s="37">
        <v>0.4</v>
      </c>
      <c r="H39" s="37">
        <v>0.3</v>
      </c>
      <c r="I39" s="37">
        <v>0.3</v>
      </c>
      <c r="J39" s="38">
        <v>0.25</v>
      </c>
      <c r="K39" s="22"/>
      <c r="L39" s="22"/>
      <c r="M39" s="22"/>
      <c r="N39" s="22"/>
      <c r="O39" s="22"/>
      <c r="P39" s="22"/>
    </row>
    <row r="40" spans="1:16" ht="39" customHeight="1">
      <c r="A40" s="22"/>
      <c r="B40" s="35"/>
      <c r="C40" s="1178" t="s">
        <v>531</v>
      </c>
      <c r="D40" s="1179"/>
      <c r="E40" s="1180"/>
      <c r="F40" s="36">
        <v>0.76</v>
      </c>
      <c r="G40" s="37" t="s">
        <v>532</v>
      </c>
      <c r="H40" s="37">
        <v>0.04</v>
      </c>
      <c r="I40" s="37">
        <v>0.04</v>
      </c>
      <c r="J40" s="38">
        <v>0.21</v>
      </c>
      <c r="K40" s="22"/>
      <c r="L40" s="22"/>
      <c r="M40" s="22"/>
      <c r="N40" s="22"/>
      <c r="O40" s="22"/>
      <c r="P40" s="22"/>
    </row>
    <row r="41" spans="1:16" ht="39" customHeight="1">
      <c r="A41" s="22"/>
      <c r="B41" s="35"/>
      <c r="C41" s="1178" t="s">
        <v>533</v>
      </c>
      <c r="D41" s="1179"/>
      <c r="E41" s="1180"/>
      <c r="F41" s="36">
        <v>0</v>
      </c>
      <c r="G41" s="37">
        <v>0</v>
      </c>
      <c r="H41" s="37">
        <v>0</v>
      </c>
      <c r="I41" s="37">
        <v>0</v>
      </c>
      <c r="J41" s="38">
        <v>0.19</v>
      </c>
      <c r="K41" s="22"/>
      <c r="L41" s="22"/>
      <c r="M41" s="22"/>
      <c r="N41" s="22"/>
      <c r="O41" s="22"/>
      <c r="P41" s="22"/>
    </row>
    <row r="42" spans="1:16" ht="39" customHeight="1">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535</v>
      </c>
      <c r="D43" s="1182"/>
      <c r="E43" s="1183"/>
      <c r="F43" s="41">
        <v>0.07</v>
      </c>
      <c r="G43" s="42">
        <v>0.04</v>
      </c>
      <c r="H43" s="42">
        <v>0.02</v>
      </c>
      <c r="I43" s="42">
        <v>0.03</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K31">
      <selection activeCell="N56" sqref="N56"/>
    </sheetView>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3509</v>
      </c>
      <c r="L45" s="60">
        <v>3598</v>
      </c>
      <c r="M45" s="60">
        <v>3450</v>
      </c>
      <c r="N45" s="60">
        <v>3362</v>
      </c>
      <c r="O45" s="61">
        <v>3331</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1894</v>
      </c>
      <c r="L48" s="64">
        <v>1884</v>
      </c>
      <c r="M48" s="64">
        <v>1897</v>
      </c>
      <c r="N48" s="64">
        <v>1912</v>
      </c>
      <c r="O48" s="65">
        <v>1842</v>
      </c>
      <c r="P48" s="48"/>
      <c r="Q48" s="48"/>
      <c r="R48" s="48"/>
      <c r="S48" s="48"/>
      <c r="T48" s="48"/>
      <c r="U48" s="48"/>
    </row>
    <row r="49" spans="1:21" ht="30.75" customHeight="1">
      <c r="A49" s="48"/>
      <c r="B49" s="1196"/>
      <c r="C49" s="1197"/>
      <c r="D49" s="62"/>
      <c r="E49" s="1188" t="s">
        <v>16</v>
      </c>
      <c r="F49" s="1188"/>
      <c r="G49" s="1188"/>
      <c r="H49" s="1188"/>
      <c r="I49" s="1188"/>
      <c r="J49" s="1189"/>
      <c r="K49" s="63" t="s">
        <v>481</v>
      </c>
      <c r="L49" s="64" t="s">
        <v>481</v>
      </c>
      <c r="M49" s="64" t="s">
        <v>481</v>
      </c>
      <c r="N49" s="64" t="s">
        <v>481</v>
      </c>
      <c r="O49" s="65" t="s">
        <v>481</v>
      </c>
      <c r="P49" s="48"/>
      <c r="Q49" s="48"/>
      <c r="R49" s="48"/>
      <c r="S49" s="48"/>
      <c r="T49" s="48"/>
      <c r="U49" s="48"/>
    </row>
    <row r="50" spans="1:21" ht="30.75" customHeight="1">
      <c r="A50" s="48"/>
      <c r="B50" s="1196"/>
      <c r="C50" s="1197"/>
      <c r="D50" s="62"/>
      <c r="E50" s="1188" t="s">
        <v>17</v>
      </c>
      <c r="F50" s="1188"/>
      <c r="G50" s="1188"/>
      <c r="H50" s="1188"/>
      <c r="I50" s="1188"/>
      <c r="J50" s="1189"/>
      <c r="K50" s="63">
        <v>42</v>
      </c>
      <c r="L50" s="64">
        <v>10</v>
      </c>
      <c r="M50" s="64">
        <v>4</v>
      </c>
      <c r="N50" s="64">
        <v>4</v>
      </c>
      <c r="O50" s="65">
        <v>4</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v>0</v>
      </c>
      <c r="N51" s="64" t="s">
        <v>481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3512</v>
      </c>
      <c r="L52" s="64">
        <v>3640</v>
      </c>
      <c r="M52" s="64">
        <v>3780</v>
      </c>
      <c r="N52" s="64">
        <v>3679</v>
      </c>
      <c r="O52" s="65">
        <v>3630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1933</v>
      </c>
      <c r="L53" s="69">
        <v>1852</v>
      </c>
      <c r="M53" s="69">
        <v>1571</v>
      </c>
      <c r="N53" s="69">
        <v>1599</v>
      </c>
      <c r="O53" s="70">
        <v>1547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28116</v>
      </c>
      <c r="J41" s="83">
        <v>25633</v>
      </c>
      <c r="K41" s="83">
        <v>25137</v>
      </c>
      <c r="L41" s="83">
        <v>24215</v>
      </c>
      <c r="M41" s="84">
        <v>24295</v>
      </c>
    </row>
    <row r="42" spans="2:13" ht="27.75" customHeight="1">
      <c r="B42" s="1204"/>
      <c r="C42" s="1205"/>
      <c r="D42" s="85"/>
      <c r="E42" s="1208" t="s">
        <v>26</v>
      </c>
      <c r="F42" s="1208"/>
      <c r="G42" s="1208"/>
      <c r="H42" s="1209"/>
      <c r="I42" s="86">
        <v>86</v>
      </c>
      <c r="J42" s="87">
        <v>76</v>
      </c>
      <c r="K42" s="87">
        <v>24</v>
      </c>
      <c r="L42" s="87">
        <v>20</v>
      </c>
      <c r="M42" s="88">
        <v>16</v>
      </c>
    </row>
    <row r="43" spans="2:13" ht="27.75" customHeight="1">
      <c r="B43" s="1204"/>
      <c r="C43" s="1205"/>
      <c r="D43" s="85"/>
      <c r="E43" s="1208" t="s">
        <v>27</v>
      </c>
      <c r="F43" s="1208"/>
      <c r="G43" s="1208"/>
      <c r="H43" s="1209"/>
      <c r="I43" s="86">
        <v>26930</v>
      </c>
      <c r="J43" s="87">
        <v>25097</v>
      </c>
      <c r="K43" s="87">
        <v>23302</v>
      </c>
      <c r="L43" s="87">
        <v>21853</v>
      </c>
      <c r="M43" s="88">
        <v>20649</v>
      </c>
    </row>
    <row r="44" spans="2:13" ht="27.75" customHeight="1">
      <c r="B44" s="1204"/>
      <c r="C44" s="1205"/>
      <c r="D44" s="85"/>
      <c r="E44" s="1208" t="s">
        <v>28</v>
      </c>
      <c r="F44" s="1208"/>
      <c r="G44" s="1208"/>
      <c r="H44" s="1209"/>
      <c r="I44" s="86" t="s">
        <v>481</v>
      </c>
      <c r="J44" s="87" t="s">
        <v>481</v>
      </c>
      <c r="K44" s="87" t="s">
        <v>481</v>
      </c>
      <c r="L44" s="87" t="s">
        <v>481</v>
      </c>
      <c r="M44" s="88" t="s">
        <v>481</v>
      </c>
    </row>
    <row r="45" spans="2:13" ht="27.75" customHeight="1">
      <c r="B45" s="1204"/>
      <c r="C45" s="1205"/>
      <c r="D45" s="85"/>
      <c r="E45" s="1208" t="s">
        <v>29</v>
      </c>
      <c r="F45" s="1208"/>
      <c r="G45" s="1208"/>
      <c r="H45" s="1209"/>
      <c r="I45" s="86">
        <v>6722</v>
      </c>
      <c r="J45" s="87">
        <v>6774</v>
      </c>
      <c r="K45" s="87">
        <v>6415</v>
      </c>
      <c r="L45" s="87">
        <v>6229</v>
      </c>
      <c r="M45" s="88">
        <v>6128</v>
      </c>
    </row>
    <row r="46" spans="2:13" ht="27.75" customHeight="1">
      <c r="B46" s="1204"/>
      <c r="C46" s="1205"/>
      <c r="D46" s="89"/>
      <c r="E46" s="1208" t="s">
        <v>30</v>
      </c>
      <c r="F46" s="1208"/>
      <c r="G46" s="1208"/>
      <c r="H46" s="1209"/>
      <c r="I46" s="86">
        <v>18</v>
      </c>
      <c r="J46" s="87">
        <v>16</v>
      </c>
      <c r="K46" s="87">
        <v>12</v>
      </c>
      <c r="L46" s="87">
        <v>8</v>
      </c>
      <c r="M46" s="88">
        <v>5</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5009</v>
      </c>
      <c r="J50" s="87">
        <v>6652</v>
      </c>
      <c r="K50" s="87">
        <v>8201</v>
      </c>
      <c r="L50" s="87">
        <v>9801</v>
      </c>
      <c r="M50" s="88">
        <v>11874</v>
      </c>
    </row>
    <row r="51" spans="2:13" ht="27.75" customHeight="1">
      <c r="B51" s="1204"/>
      <c r="C51" s="1205"/>
      <c r="D51" s="85"/>
      <c r="E51" s="1208" t="s">
        <v>36</v>
      </c>
      <c r="F51" s="1208"/>
      <c r="G51" s="1208"/>
      <c r="H51" s="1209"/>
      <c r="I51" s="86">
        <v>1261</v>
      </c>
      <c r="J51" s="87">
        <v>1099</v>
      </c>
      <c r="K51" s="87">
        <v>1076</v>
      </c>
      <c r="L51" s="87">
        <v>1003</v>
      </c>
      <c r="M51" s="88">
        <v>927</v>
      </c>
    </row>
    <row r="52" spans="2:13" ht="27.75" customHeight="1">
      <c r="B52" s="1206"/>
      <c r="C52" s="1207"/>
      <c r="D52" s="85"/>
      <c r="E52" s="1208" t="s">
        <v>37</v>
      </c>
      <c r="F52" s="1208"/>
      <c r="G52" s="1208"/>
      <c r="H52" s="1209"/>
      <c r="I52" s="86">
        <v>33951</v>
      </c>
      <c r="J52" s="87">
        <v>32902</v>
      </c>
      <c r="K52" s="87">
        <v>32324</v>
      </c>
      <c r="L52" s="87">
        <v>31023</v>
      </c>
      <c r="M52" s="88">
        <v>30612</v>
      </c>
    </row>
    <row r="53" spans="2:13" ht="27.75" customHeight="1" thickBot="1">
      <c r="B53" s="1210" t="s">
        <v>21</v>
      </c>
      <c r="C53" s="1211"/>
      <c r="D53" s="92"/>
      <c r="E53" s="1212" t="s">
        <v>38</v>
      </c>
      <c r="F53" s="1212"/>
      <c r="G53" s="1212"/>
      <c r="H53" s="1213"/>
      <c r="I53" s="93">
        <v>21652</v>
      </c>
      <c r="J53" s="94">
        <v>16943</v>
      </c>
      <c r="K53" s="94">
        <v>13289</v>
      </c>
      <c r="L53" s="94">
        <v>10498</v>
      </c>
      <c r="M53" s="95">
        <v>7679</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560</v>
      </c>
      <c r="C41" s="248"/>
      <c r="D41" s="248"/>
      <c r="E41" s="248"/>
      <c r="F41" s="248"/>
      <c r="G41" s="248"/>
      <c r="H41" s="248"/>
      <c r="I41" s="248"/>
      <c r="J41" s="248"/>
      <c r="K41" s="248"/>
      <c r="L41" s="248"/>
      <c r="M41" s="248"/>
      <c r="N41" s="248"/>
      <c r="O41" s="248"/>
      <c r="P41" s="249"/>
    </row>
    <row r="42" spans="2:15" ht="13.5">
      <c r="B42" s="250"/>
      <c r="C42" s="246"/>
      <c r="D42" s="246"/>
      <c r="E42" s="246"/>
      <c r="F42" s="246"/>
      <c r="G42" s="353" t="s">
        <v>561</v>
      </c>
      <c r="I42" s="354"/>
      <c r="J42" s="354"/>
      <c r="K42" s="354"/>
      <c r="L42" s="246"/>
      <c r="M42" s="246"/>
      <c r="N42" s="246"/>
      <c r="O42" s="246"/>
    </row>
    <row r="43" spans="2:15" ht="13.5">
      <c r="B43" s="250"/>
      <c r="C43" s="246"/>
      <c r="D43" s="246"/>
      <c r="E43" s="246"/>
      <c r="F43" s="246"/>
      <c r="G43" s="1235" t="s">
        <v>569</v>
      </c>
      <c r="H43" s="1236"/>
      <c r="I43" s="1236"/>
      <c r="J43" s="1236"/>
      <c r="K43" s="1236"/>
      <c r="L43" s="1236"/>
      <c r="M43" s="1236"/>
      <c r="N43" s="1236"/>
      <c r="O43" s="1237"/>
    </row>
    <row r="44" spans="2:15" ht="13.5">
      <c r="B44" s="250"/>
      <c r="C44" s="246"/>
      <c r="D44" s="246"/>
      <c r="E44" s="246"/>
      <c r="F44" s="246"/>
      <c r="G44" s="1238"/>
      <c r="H44" s="1239"/>
      <c r="I44" s="1239"/>
      <c r="J44" s="1239"/>
      <c r="K44" s="1239"/>
      <c r="L44" s="1239"/>
      <c r="M44" s="1239"/>
      <c r="N44" s="1239"/>
      <c r="O44" s="1240"/>
    </row>
    <row r="45" spans="2:15" ht="13.5">
      <c r="B45" s="250"/>
      <c r="C45" s="246"/>
      <c r="D45" s="246"/>
      <c r="E45" s="246"/>
      <c r="F45" s="246"/>
      <c r="G45" s="1238"/>
      <c r="H45" s="1239"/>
      <c r="I45" s="1239"/>
      <c r="J45" s="1239"/>
      <c r="K45" s="1239"/>
      <c r="L45" s="1239"/>
      <c r="M45" s="1239"/>
      <c r="N45" s="1239"/>
      <c r="O45" s="1240"/>
    </row>
    <row r="46" spans="2:15" ht="13.5">
      <c r="B46" s="250"/>
      <c r="C46" s="246"/>
      <c r="D46" s="246"/>
      <c r="E46" s="246"/>
      <c r="F46" s="246"/>
      <c r="G46" s="1238"/>
      <c r="H46" s="1239"/>
      <c r="I46" s="1239"/>
      <c r="J46" s="1239"/>
      <c r="K46" s="1239"/>
      <c r="L46" s="1239"/>
      <c r="M46" s="1239"/>
      <c r="N46" s="1239"/>
      <c r="O46" s="1240"/>
    </row>
    <row r="47" spans="2:15" ht="13.5">
      <c r="B47" s="250"/>
      <c r="C47" s="246"/>
      <c r="D47" s="246"/>
      <c r="E47" s="246"/>
      <c r="F47" s="246"/>
      <c r="G47" s="1241"/>
      <c r="H47" s="1242"/>
      <c r="I47" s="1242"/>
      <c r="J47" s="1242"/>
      <c r="K47" s="1242"/>
      <c r="L47" s="1242"/>
      <c r="M47" s="1242"/>
      <c r="N47" s="1242"/>
      <c r="O47" s="1243"/>
    </row>
    <row r="48" spans="2:10" ht="13.5">
      <c r="B48" s="250"/>
      <c r="C48" s="246"/>
      <c r="D48" s="246"/>
      <c r="E48" s="246"/>
      <c r="F48" s="246"/>
      <c r="G48" s="246"/>
      <c r="H48" s="355"/>
      <c r="I48" s="355"/>
      <c r="J48" s="355"/>
    </row>
    <row r="49" spans="2:7" ht="13.5">
      <c r="B49" s="250"/>
      <c r="C49" s="246"/>
      <c r="D49" s="246"/>
      <c r="E49" s="246"/>
      <c r="F49" s="246"/>
      <c r="G49" s="245" t="s">
        <v>562</v>
      </c>
    </row>
    <row r="50" spans="2:15" ht="13.5">
      <c r="B50" s="250"/>
      <c r="C50" s="246"/>
      <c r="D50" s="246"/>
      <c r="E50" s="246"/>
      <c r="F50" s="246"/>
      <c r="G50" s="1244"/>
      <c r="H50" s="1245"/>
      <c r="I50" s="1245"/>
      <c r="J50" s="1246"/>
      <c r="K50" s="356" t="s">
        <v>520</v>
      </c>
      <c r="L50" s="356" t="s">
        <v>521</v>
      </c>
      <c r="M50" s="356" t="s">
        <v>522</v>
      </c>
      <c r="N50" s="356" t="s">
        <v>523</v>
      </c>
      <c r="O50" s="356" t="s">
        <v>524</v>
      </c>
    </row>
    <row r="51" spans="2:15" ht="13.5">
      <c r="B51" s="250"/>
      <c r="C51" s="246"/>
      <c r="D51" s="246"/>
      <c r="E51" s="246"/>
      <c r="F51" s="246"/>
      <c r="G51" s="1247" t="s">
        <v>563</v>
      </c>
      <c r="H51" s="1248"/>
      <c r="I51" s="1253" t="s">
        <v>564</v>
      </c>
      <c r="J51" s="1253"/>
      <c r="K51" s="1256"/>
      <c r="L51" s="1256"/>
      <c r="M51" s="1256"/>
      <c r="N51" s="1221">
        <v>71.9</v>
      </c>
      <c r="O51" s="1221">
        <v>54.2</v>
      </c>
    </row>
    <row r="52" spans="2:15" ht="13.5">
      <c r="B52" s="250"/>
      <c r="C52" s="246"/>
      <c r="D52" s="246"/>
      <c r="E52" s="246"/>
      <c r="F52" s="246"/>
      <c r="G52" s="1249"/>
      <c r="H52" s="1250"/>
      <c r="I52" s="1254"/>
      <c r="J52" s="1254"/>
      <c r="K52" s="1221"/>
      <c r="L52" s="1221"/>
      <c r="M52" s="1221"/>
      <c r="N52" s="1221"/>
      <c r="O52" s="1221"/>
    </row>
    <row r="53" spans="1:15" ht="13.5">
      <c r="A53" s="357"/>
      <c r="B53" s="250"/>
      <c r="C53" s="246"/>
      <c r="D53" s="246"/>
      <c r="E53" s="246"/>
      <c r="F53" s="246"/>
      <c r="G53" s="1249"/>
      <c r="H53" s="1250"/>
      <c r="I53" s="1233" t="s">
        <v>570</v>
      </c>
      <c r="J53" s="1233"/>
      <c r="K53" s="1255"/>
      <c r="L53" s="1255"/>
      <c r="M53" s="1255"/>
      <c r="N53" s="1225">
        <v>61.3</v>
      </c>
      <c r="O53" s="1225">
        <v>62.2</v>
      </c>
    </row>
    <row r="54" spans="1:15" ht="13.5">
      <c r="A54" s="357"/>
      <c r="B54" s="250"/>
      <c r="C54" s="246"/>
      <c r="D54" s="246"/>
      <c r="E54" s="246"/>
      <c r="F54" s="246"/>
      <c r="G54" s="1251"/>
      <c r="H54" s="1252"/>
      <c r="I54" s="1233"/>
      <c r="J54" s="1233"/>
      <c r="K54" s="1226"/>
      <c r="L54" s="1226"/>
      <c r="M54" s="1226"/>
      <c r="N54" s="1226"/>
      <c r="O54" s="1226"/>
    </row>
    <row r="55" spans="1:15" ht="13.5">
      <c r="A55" s="357"/>
      <c r="B55" s="250"/>
      <c r="C55" s="246"/>
      <c r="D55" s="246"/>
      <c r="E55" s="246"/>
      <c r="F55" s="246"/>
      <c r="G55" s="1227" t="s">
        <v>565</v>
      </c>
      <c r="H55" s="1228"/>
      <c r="I55" s="1233" t="s">
        <v>564</v>
      </c>
      <c r="J55" s="1233"/>
      <c r="K55" s="1256"/>
      <c r="L55" s="1256"/>
      <c r="M55" s="1256"/>
      <c r="N55" s="1221">
        <v>37.3</v>
      </c>
      <c r="O55" s="1221">
        <v>33.1</v>
      </c>
    </row>
    <row r="56" spans="1:15" ht="13.5">
      <c r="A56" s="357"/>
      <c r="B56" s="250"/>
      <c r="C56" s="246"/>
      <c r="D56" s="246"/>
      <c r="E56" s="246"/>
      <c r="F56" s="246"/>
      <c r="G56" s="1229"/>
      <c r="H56" s="1230"/>
      <c r="I56" s="1233"/>
      <c r="J56" s="1233"/>
      <c r="K56" s="1221"/>
      <c r="L56" s="1221"/>
      <c r="M56" s="1221"/>
      <c r="N56" s="1221"/>
      <c r="O56" s="1221"/>
    </row>
    <row r="57" spans="2:17" s="357" customFormat="1" ht="13.5">
      <c r="B57" s="358"/>
      <c r="C57" s="354"/>
      <c r="D57" s="354"/>
      <c r="E57" s="354"/>
      <c r="F57" s="354"/>
      <c r="G57" s="1229"/>
      <c r="H57" s="1230"/>
      <c r="I57" s="1223" t="s">
        <v>570</v>
      </c>
      <c r="J57" s="1223"/>
      <c r="K57" s="1255"/>
      <c r="L57" s="1255"/>
      <c r="M57" s="1255"/>
      <c r="N57" s="1225">
        <v>55.2</v>
      </c>
      <c r="O57" s="1225">
        <v>54.5</v>
      </c>
      <c r="P57" s="359"/>
      <c r="Q57" s="358"/>
    </row>
    <row r="58" spans="1:17" s="357" customFormat="1" ht="13.5">
      <c r="A58" s="245"/>
      <c r="B58" s="358"/>
      <c r="C58" s="354"/>
      <c r="D58" s="354"/>
      <c r="E58" s="354"/>
      <c r="F58" s="354"/>
      <c r="G58" s="1231"/>
      <c r="H58" s="1232"/>
      <c r="I58" s="1223"/>
      <c r="J58" s="1223"/>
      <c r="K58" s="1226"/>
      <c r="L58" s="1226"/>
      <c r="M58" s="1226"/>
      <c r="N58" s="1226"/>
      <c r="O58" s="1226"/>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566</v>
      </c>
      <c r="C63" s="246"/>
      <c r="D63" s="246"/>
      <c r="E63" s="246"/>
      <c r="F63" s="246"/>
      <c r="G63" s="246"/>
      <c r="H63" s="246"/>
      <c r="I63" s="246"/>
      <c r="J63" s="246"/>
      <c r="K63" s="246"/>
      <c r="L63" s="246"/>
      <c r="M63" s="246"/>
      <c r="N63" s="246"/>
      <c r="O63" s="246"/>
    </row>
    <row r="64" spans="2:15" ht="13.5">
      <c r="B64" s="250"/>
      <c r="C64" s="246"/>
      <c r="D64" s="246"/>
      <c r="E64" s="246"/>
      <c r="F64" s="246"/>
      <c r="G64" s="353" t="s">
        <v>561</v>
      </c>
      <c r="I64" s="354"/>
      <c r="J64" s="354"/>
      <c r="K64" s="354"/>
      <c r="L64" s="246"/>
      <c r="M64" s="246"/>
      <c r="N64" s="246"/>
      <c r="O64" s="246"/>
    </row>
    <row r="65" spans="2:15" ht="13.5">
      <c r="B65" s="250"/>
      <c r="C65" s="246"/>
      <c r="D65" s="246"/>
      <c r="E65" s="246"/>
      <c r="F65" s="246"/>
      <c r="G65" s="1235" t="s">
        <v>571</v>
      </c>
      <c r="H65" s="1236"/>
      <c r="I65" s="1236"/>
      <c r="J65" s="1236"/>
      <c r="K65" s="1236"/>
      <c r="L65" s="1236"/>
      <c r="M65" s="1236"/>
      <c r="N65" s="1236"/>
      <c r="O65" s="1237"/>
    </row>
    <row r="66" spans="2:15" ht="13.5">
      <c r="B66" s="250"/>
      <c r="C66" s="246"/>
      <c r="D66" s="246"/>
      <c r="E66" s="246"/>
      <c r="F66" s="246"/>
      <c r="G66" s="1238"/>
      <c r="H66" s="1239"/>
      <c r="I66" s="1239"/>
      <c r="J66" s="1239"/>
      <c r="K66" s="1239"/>
      <c r="L66" s="1239"/>
      <c r="M66" s="1239"/>
      <c r="N66" s="1239"/>
      <c r="O66" s="1240"/>
    </row>
    <row r="67" spans="2:15" ht="13.5">
      <c r="B67" s="250"/>
      <c r="C67" s="246"/>
      <c r="D67" s="246"/>
      <c r="E67" s="246"/>
      <c r="F67" s="246"/>
      <c r="G67" s="1238"/>
      <c r="H67" s="1239"/>
      <c r="I67" s="1239"/>
      <c r="J67" s="1239"/>
      <c r="K67" s="1239"/>
      <c r="L67" s="1239"/>
      <c r="M67" s="1239"/>
      <c r="N67" s="1239"/>
      <c r="O67" s="1240"/>
    </row>
    <row r="68" spans="2:15" ht="13.5">
      <c r="B68" s="250"/>
      <c r="C68" s="246"/>
      <c r="D68" s="246"/>
      <c r="E68" s="246"/>
      <c r="F68" s="246"/>
      <c r="G68" s="1238"/>
      <c r="H68" s="1239"/>
      <c r="I68" s="1239"/>
      <c r="J68" s="1239"/>
      <c r="K68" s="1239"/>
      <c r="L68" s="1239"/>
      <c r="M68" s="1239"/>
      <c r="N68" s="1239"/>
      <c r="O68" s="1240"/>
    </row>
    <row r="69" spans="2:15" ht="13.5">
      <c r="B69" s="250"/>
      <c r="C69" s="246"/>
      <c r="D69" s="246"/>
      <c r="E69" s="246"/>
      <c r="F69" s="246"/>
      <c r="G69" s="1241"/>
      <c r="H69" s="1242"/>
      <c r="I69" s="1242"/>
      <c r="J69" s="1242"/>
      <c r="K69" s="1242"/>
      <c r="L69" s="1242"/>
      <c r="M69" s="1242"/>
      <c r="N69" s="1242"/>
      <c r="O69" s="1243"/>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567</v>
      </c>
      <c r="I71" s="370"/>
      <c r="J71" s="366"/>
      <c r="K71" s="366"/>
      <c r="L71" s="367"/>
      <c r="M71" s="366"/>
      <c r="N71" s="367"/>
      <c r="O71" s="368"/>
    </row>
    <row r="72" spans="2:15" ht="13.5">
      <c r="B72" s="250"/>
      <c r="C72" s="246"/>
      <c r="D72" s="246"/>
      <c r="E72" s="246"/>
      <c r="F72" s="246"/>
      <c r="G72" s="1244"/>
      <c r="H72" s="1245"/>
      <c r="I72" s="1245"/>
      <c r="J72" s="1246"/>
      <c r="K72" s="356" t="s">
        <v>520</v>
      </c>
      <c r="L72" s="356" t="s">
        <v>521</v>
      </c>
      <c r="M72" s="356" t="s">
        <v>522</v>
      </c>
      <c r="N72" s="356" t="s">
        <v>523</v>
      </c>
      <c r="O72" s="356" t="s">
        <v>524</v>
      </c>
    </row>
    <row r="73" spans="2:19" ht="13.5">
      <c r="B73" s="250"/>
      <c r="C73" s="246"/>
      <c r="D73" s="246"/>
      <c r="E73" s="246"/>
      <c r="F73" s="246"/>
      <c r="G73" s="1247" t="s">
        <v>563</v>
      </c>
      <c r="H73" s="1248"/>
      <c r="I73" s="1253" t="s">
        <v>564</v>
      </c>
      <c r="J73" s="1253"/>
      <c r="K73" s="1234">
        <v>147</v>
      </c>
      <c r="L73" s="1234">
        <v>113.6</v>
      </c>
      <c r="M73" s="1221">
        <v>90.7</v>
      </c>
      <c r="N73" s="1221">
        <v>71.9</v>
      </c>
      <c r="O73" s="1221">
        <v>54.2</v>
      </c>
      <c r="S73" s="245">
        <v>9.9</v>
      </c>
    </row>
    <row r="74" spans="2:15" ht="13.5">
      <c r="B74" s="250"/>
      <c r="C74" s="246"/>
      <c r="D74" s="246"/>
      <c r="E74" s="246"/>
      <c r="F74" s="246"/>
      <c r="G74" s="1249"/>
      <c r="H74" s="1250"/>
      <c r="I74" s="1254"/>
      <c r="J74" s="1254"/>
      <c r="K74" s="1234"/>
      <c r="L74" s="1234"/>
      <c r="M74" s="1221"/>
      <c r="N74" s="1221"/>
      <c r="O74" s="1221"/>
    </row>
    <row r="75" spans="2:29" ht="13.5">
      <c r="B75" s="250"/>
      <c r="C75" s="246"/>
      <c r="D75" s="246"/>
      <c r="E75" s="246"/>
      <c r="F75" s="246"/>
      <c r="G75" s="1249"/>
      <c r="H75" s="1250"/>
      <c r="I75" s="1233" t="s">
        <v>568</v>
      </c>
      <c r="J75" s="1233"/>
      <c r="K75" s="1225">
        <v>14.4</v>
      </c>
      <c r="L75" s="1225">
        <v>13.4</v>
      </c>
      <c r="M75" s="1225">
        <v>12.1</v>
      </c>
      <c r="N75" s="1225">
        <v>11.3</v>
      </c>
      <c r="O75" s="1225">
        <v>10.8</v>
      </c>
      <c r="U75" s="245">
        <v>81.2</v>
      </c>
      <c r="W75" s="245">
        <v>87.2</v>
      </c>
      <c r="Y75" s="245">
        <v>99.8</v>
      </c>
      <c r="AA75" s="245">
        <v>109.5</v>
      </c>
      <c r="AC75" s="245">
        <v>115.2</v>
      </c>
    </row>
    <row r="76" spans="2:15" ht="13.5">
      <c r="B76" s="250"/>
      <c r="C76" s="246"/>
      <c r="D76" s="246"/>
      <c r="E76" s="246"/>
      <c r="F76" s="246"/>
      <c r="G76" s="1251"/>
      <c r="H76" s="1252"/>
      <c r="I76" s="1233"/>
      <c r="J76" s="1233"/>
      <c r="K76" s="1226"/>
      <c r="L76" s="1226"/>
      <c r="M76" s="1226"/>
      <c r="N76" s="1226"/>
      <c r="O76" s="1226"/>
    </row>
    <row r="77" spans="2:20" ht="13.5">
      <c r="B77" s="250"/>
      <c r="C77" s="246"/>
      <c r="D77" s="246"/>
      <c r="E77" s="246"/>
      <c r="F77" s="246"/>
      <c r="G77" s="1227" t="s">
        <v>565</v>
      </c>
      <c r="H77" s="1228"/>
      <c r="I77" s="1233" t="s">
        <v>564</v>
      </c>
      <c r="J77" s="1233"/>
      <c r="K77" s="1234">
        <v>58.2</v>
      </c>
      <c r="L77" s="1234">
        <v>50.3</v>
      </c>
      <c r="M77" s="1221">
        <v>45.9</v>
      </c>
      <c r="N77" s="1221">
        <v>37.3</v>
      </c>
      <c r="O77" s="1221">
        <v>33.1</v>
      </c>
      <c r="R77" s="245">
        <v>12.3</v>
      </c>
      <c r="T77" s="245">
        <v>11.1</v>
      </c>
    </row>
    <row r="78" spans="2:15" ht="13.5">
      <c r="B78" s="250"/>
      <c r="C78" s="246"/>
      <c r="D78" s="246"/>
      <c r="E78" s="246"/>
      <c r="F78" s="246"/>
      <c r="G78" s="1229"/>
      <c r="H78" s="1230"/>
      <c r="I78" s="1233"/>
      <c r="J78" s="1233"/>
      <c r="K78" s="1234"/>
      <c r="L78" s="1234"/>
      <c r="M78" s="1221"/>
      <c r="N78" s="1221"/>
      <c r="O78" s="1221"/>
    </row>
    <row r="79" spans="2:30" ht="13.5">
      <c r="B79" s="250"/>
      <c r="C79" s="246"/>
      <c r="D79" s="246"/>
      <c r="E79" s="246"/>
      <c r="F79" s="246"/>
      <c r="G79" s="1229"/>
      <c r="H79" s="1230"/>
      <c r="I79" s="1222" t="s">
        <v>568</v>
      </c>
      <c r="J79" s="1223"/>
      <c r="K79" s="1224">
        <v>10.3</v>
      </c>
      <c r="L79" s="1224">
        <v>9.6</v>
      </c>
      <c r="M79" s="1224">
        <v>8.8</v>
      </c>
      <c r="N79" s="1224">
        <v>7.8</v>
      </c>
      <c r="O79" s="1224">
        <v>7.5</v>
      </c>
      <c r="V79" s="245">
        <v>53.5</v>
      </c>
      <c r="X79" s="245">
        <v>48.2</v>
      </c>
      <c r="Z79" s="245">
        <v>34.2</v>
      </c>
      <c r="AB79" s="245">
        <v>30.3</v>
      </c>
      <c r="AD79" s="245">
        <v>28.9</v>
      </c>
    </row>
    <row r="80" spans="2:15" ht="13.5">
      <c r="B80" s="250"/>
      <c r="C80" s="246"/>
      <c r="D80" s="246"/>
      <c r="E80" s="246"/>
      <c r="F80" s="246"/>
      <c r="G80" s="1231"/>
      <c r="H80" s="1232"/>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519</v>
      </c>
      <c r="G2" s="113"/>
      <c r="H2" s="114"/>
    </row>
    <row r="3" spans="1:8" ht="15">
      <c r="A3" s="110" t="s">
        <v>512</v>
      </c>
      <c r="B3" s="115"/>
      <c r="C3" s="116"/>
      <c r="D3" s="117">
        <v>71732</v>
      </c>
      <c r="E3" s="118"/>
      <c r="F3" s="119">
        <v>50880</v>
      </c>
      <c r="G3" s="120"/>
      <c r="H3" s="121"/>
    </row>
    <row r="4" spans="1:8" ht="15">
      <c r="A4" s="122"/>
      <c r="B4" s="123"/>
      <c r="C4" s="124"/>
      <c r="D4" s="125">
        <v>48556</v>
      </c>
      <c r="E4" s="126"/>
      <c r="F4" s="127">
        <v>26879</v>
      </c>
      <c r="G4" s="128"/>
      <c r="H4" s="129"/>
    </row>
    <row r="5" spans="1:8" ht="15">
      <c r="A5" s="110" t="s">
        <v>514</v>
      </c>
      <c r="B5" s="115"/>
      <c r="C5" s="116"/>
      <c r="D5" s="117">
        <v>52872</v>
      </c>
      <c r="E5" s="118"/>
      <c r="F5" s="119">
        <v>63956</v>
      </c>
      <c r="G5" s="120"/>
      <c r="H5" s="121"/>
    </row>
    <row r="6" spans="1:8" ht="15">
      <c r="A6" s="122"/>
      <c r="B6" s="123"/>
      <c r="C6" s="124"/>
      <c r="D6" s="125">
        <v>23201</v>
      </c>
      <c r="E6" s="126"/>
      <c r="F6" s="127">
        <v>29239</v>
      </c>
      <c r="G6" s="128"/>
      <c r="H6" s="129"/>
    </row>
    <row r="7" spans="1:8" ht="15">
      <c r="A7" s="110" t="s">
        <v>515</v>
      </c>
      <c r="B7" s="115"/>
      <c r="C7" s="116"/>
      <c r="D7" s="117">
        <v>71769</v>
      </c>
      <c r="E7" s="118"/>
      <c r="F7" s="119">
        <v>66255</v>
      </c>
      <c r="G7" s="120"/>
      <c r="H7" s="121"/>
    </row>
    <row r="8" spans="1:8" ht="15">
      <c r="A8" s="122"/>
      <c r="B8" s="123"/>
      <c r="C8" s="124"/>
      <c r="D8" s="125">
        <v>28354</v>
      </c>
      <c r="E8" s="126"/>
      <c r="F8" s="127">
        <v>31822</v>
      </c>
      <c r="G8" s="128"/>
      <c r="H8" s="129"/>
    </row>
    <row r="9" spans="1:8" ht="15">
      <c r="A9" s="110" t="s">
        <v>516</v>
      </c>
      <c r="B9" s="115"/>
      <c r="C9" s="116"/>
      <c r="D9" s="117">
        <v>56368</v>
      </c>
      <c r="E9" s="118"/>
      <c r="F9" s="119">
        <v>54227</v>
      </c>
      <c r="G9" s="120"/>
      <c r="H9" s="121"/>
    </row>
    <row r="10" spans="1:8" ht="15">
      <c r="A10" s="122"/>
      <c r="B10" s="123"/>
      <c r="C10" s="124"/>
      <c r="D10" s="125">
        <v>33272</v>
      </c>
      <c r="E10" s="126"/>
      <c r="F10" s="127">
        <v>29694</v>
      </c>
      <c r="G10" s="128"/>
      <c r="H10" s="129"/>
    </row>
    <row r="11" spans="1:8" ht="15">
      <c r="A11" s="110" t="s">
        <v>517</v>
      </c>
      <c r="B11" s="115"/>
      <c r="C11" s="116"/>
      <c r="D11" s="117">
        <v>80994</v>
      </c>
      <c r="E11" s="118"/>
      <c r="F11" s="119">
        <v>57295</v>
      </c>
      <c r="G11" s="120"/>
      <c r="H11" s="121"/>
    </row>
    <row r="12" spans="1:8" ht="15">
      <c r="A12" s="122"/>
      <c r="B12" s="123"/>
      <c r="C12" s="130"/>
      <c r="D12" s="125">
        <v>35197</v>
      </c>
      <c r="E12" s="126"/>
      <c r="F12" s="127">
        <v>32771</v>
      </c>
      <c r="G12" s="128"/>
      <c r="H12" s="129"/>
    </row>
    <row r="13" spans="1:8" ht="15">
      <c r="A13" s="110"/>
      <c r="B13" s="115"/>
      <c r="C13" s="131"/>
      <c r="D13" s="132">
        <v>66747</v>
      </c>
      <c r="E13" s="133"/>
      <c r="F13" s="134">
        <v>58523</v>
      </c>
      <c r="G13" s="135"/>
      <c r="H13" s="121"/>
    </row>
    <row r="14" spans="1:8" ht="15">
      <c r="A14" s="122"/>
      <c r="B14" s="123"/>
      <c r="C14" s="124"/>
      <c r="D14" s="125">
        <v>33716</v>
      </c>
      <c r="E14" s="126"/>
      <c r="F14" s="127">
        <v>30081</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4.92</v>
      </c>
      <c r="C19" s="136">
        <f>ROUND(VALUE(SUBSTITUTE('実質収支比率等に係る経年分析'!G$48,"▲","-")),2)</f>
        <v>5.01</v>
      </c>
      <c r="D19" s="136">
        <f>ROUND(VALUE(SUBSTITUTE('実質収支比率等に係る経年分析'!H$48,"▲","-")),2)</f>
        <v>5.02</v>
      </c>
      <c r="E19" s="136">
        <f>ROUND(VALUE(SUBSTITUTE('実質収支比率等に係る経年分析'!I$48,"▲","-")),2)</f>
        <v>6.89</v>
      </c>
      <c r="F19" s="136">
        <f>ROUND(VALUE(SUBSTITUTE('実質収支比率等に係る経年分析'!J$48,"▲","-")),2)</f>
        <v>4.52</v>
      </c>
    </row>
    <row r="20" spans="1:6" ht="15">
      <c r="A20" s="136" t="s">
        <v>43</v>
      </c>
      <c r="B20" s="136">
        <f>ROUND(VALUE(SUBSTITUTE('実質収支比率等に係る経年分析'!F$47,"▲","-")),2)</f>
        <v>17.26</v>
      </c>
      <c r="C20" s="136">
        <f>ROUND(VALUE(SUBSTITUTE('実質収支比率等に係る経年分析'!G$47,"▲","-")),2)</f>
        <v>24.39</v>
      </c>
      <c r="D20" s="136">
        <f>ROUND(VALUE(SUBSTITUTE('実質収支比率等に係る経年分析'!H$47,"▲","-")),2)</f>
        <v>31.22</v>
      </c>
      <c r="E20" s="136">
        <f>ROUND(VALUE(SUBSTITUTE('実質収支比率等に係る経年分析'!I$47,"▲","-")),2)</f>
        <v>32.69</v>
      </c>
      <c r="F20" s="136">
        <f>ROUND(VALUE(SUBSTITUTE('実質収支比率等に係る経年分析'!J$47,"▲","-")),2)</f>
        <v>38.91</v>
      </c>
    </row>
    <row r="21" spans="1:6" ht="15">
      <c r="A21" s="136" t="s">
        <v>44</v>
      </c>
      <c r="B21" s="136">
        <f>IF(ISNUMBER(VALUE(SUBSTITUTE('実質収支比率等に係る経年分析'!F$49,"▲","-"))),ROUND(VALUE(SUBSTITUTE('実質収支比率等に係る経年分析'!F$49,"▲","-")),2),NA())</f>
        <v>6.95</v>
      </c>
      <c r="C21" s="136">
        <f>IF(ISNUMBER(VALUE(SUBSTITUTE('実質収支比率等に係る経年分析'!G$49,"▲","-"))),ROUND(VALUE(SUBSTITUTE('実質収支比率等に係る経年分析'!G$49,"▲","-")),2),NA())</f>
        <v>12.63</v>
      </c>
      <c r="D21" s="136">
        <f>IF(ISNUMBER(VALUE(SUBSTITUTE('実質収支比率等に係る経年分析'!H$49,"▲","-"))),ROUND(VALUE(SUBSTITUTE('実質収支比率等に係る経年分析'!H$49,"▲","-")),2),NA())</f>
        <v>7.43</v>
      </c>
      <c r="E21" s="136">
        <f>IF(ISNUMBER(VALUE(SUBSTITUTE('実質収支比率等に係る経年分析'!I$49,"▲","-"))),ROUND(VALUE(SUBSTITUTE('実質収支比率等に係る経年分析'!I$49,"▲","-")),2),NA())</f>
        <v>4.15</v>
      </c>
      <c r="F21" s="136">
        <f>IF(ISNUMBER(VALUE(SUBSTITUTE('実質収支比率等に係る経年分析'!J$49,"▲","-"))),ROUND(VALUE(SUBSTITUTE('実質収支比率等に係る経年分析'!J$49,"▲","-")),2),NA())</f>
        <v>2.83</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0.07</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0.04</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0.02</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0.03</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0.09</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農林業集落排水事業特別会計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0.19</v>
      </c>
    </row>
    <row r="30" spans="1:11" ht="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0.76</v>
      </c>
      <c r="D30" s="137">
        <f>IF(ROUND(VALUE(SUBSTITUTE('連結実質赤字比率に係る赤字・黒字の構成分析'!G$40,"▲","-")),2)&lt;0,ABS(ROUND(VALUE(SUBSTITUTE('連結実質赤字比率に係る赤字・黒字の構成分析'!G$40,"▲","-")),2)),NA())</f>
        <v>0.31</v>
      </c>
      <c r="E30" s="137" t="e">
        <f>IF(ROUND(VALUE(SUBSTITUTE('連結実質赤字比率に係る赤字・黒字の構成分析'!G$40,"▲","-")),2)&gt;=0,ABS(ROUND(VALUE(SUBSTITUTE('連結実質赤字比率に係る赤字・黒字の構成分析'!G$40,"▲","-")),2)),NA())</f>
        <v>#N/A</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0.04</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0.04</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0.21</v>
      </c>
    </row>
    <row r="31" spans="1:11" ht="15">
      <c r="A31" s="137" t="str">
        <f>IF('連結実質赤字比率に係る赤字・黒字の構成分析'!C$39="",NA(),'連結実質赤字比率に係る赤字・黒字の構成分析'!C$39)</f>
        <v>介護老人保健施設事業会計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0.33</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0.4</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0.3</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0.3</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0.25</v>
      </c>
    </row>
    <row r="32" spans="1:11" ht="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0.01</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0.01</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0.01</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0.01</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0.37</v>
      </c>
    </row>
    <row r="33" spans="1:11" ht="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0.3</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0.28</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0.08</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0.48</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0.53</v>
      </c>
    </row>
    <row r="34" spans="1:11" ht="15">
      <c r="A34" s="137" t="str">
        <f>IF('連結実質赤字比率に係る赤字・黒字の構成分析'!C$36="",NA(),'連結実質赤字比率に係る赤字・黒字の構成分析'!C$36)</f>
        <v>一般会計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4.92</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5</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5.02</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6.89</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4.54</v>
      </c>
    </row>
    <row r="35" spans="1:11" ht="15">
      <c r="A35" s="137" t="str">
        <f>IF('連結実質赤字比率に係る赤字・黒字の構成分析'!C$35="",NA(),'連結実質赤字比率に係る赤字・黒字の構成分析'!C$35)</f>
        <v>水道事業会計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3.43</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3.64</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3.85</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4.62</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5.27</v>
      </c>
    </row>
    <row r="36" spans="1:11" ht="15">
      <c r="A36" s="137" t="str">
        <f>IF('連結実質赤字比率に係る赤字・黒字の構成分析'!C$34="",NA(),'連結実質赤字比率に係る赤字・黒字の構成分析'!C$34)</f>
        <v>病院事業会計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6.99</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8.4</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8.04</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6.73</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5.92</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3512</v>
      </c>
      <c r="E42" s="138"/>
      <c r="F42" s="138"/>
      <c r="G42" s="138">
        <f>'実質公債費比率（分子）の構造'!L$52</f>
        <v>3640</v>
      </c>
      <c r="H42" s="138"/>
      <c r="I42" s="138"/>
      <c r="J42" s="138">
        <f>'実質公債費比率（分子）の構造'!M$52</f>
        <v>3780</v>
      </c>
      <c r="K42" s="138"/>
      <c r="L42" s="138"/>
      <c r="M42" s="138">
        <f>'実質公債費比率（分子）の構造'!N$52</f>
        <v>3679</v>
      </c>
      <c r="N42" s="138"/>
      <c r="O42" s="138"/>
      <c r="P42" s="138">
        <f>'実質公債費比率（分子）の構造'!O$52</f>
        <v>3630</v>
      </c>
    </row>
    <row r="43" spans="1:16" ht="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ht="15">
      <c r="A44" s="138" t="s">
        <v>53</v>
      </c>
      <c r="B44" s="138">
        <f>'実質公債費比率（分子）の構造'!K$50</f>
        <v>42</v>
      </c>
      <c r="C44" s="138"/>
      <c r="D44" s="138"/>
      <c r="E44" s="138">
        <f>'実質公債費比率（分子）の構造'!L$50</f>
        <v>10</v>
      </c>
      <c r="F44" s="138"/>
      <c r="G44" s="138"/>
      <c r="H44" s="138">
        <f>'実質公債費比率（分子）の構造'!M$50</f>
        <v>4</v>
      </c>
      <c r="I44" s="138"/>
      <c r="J44" s="138"/>
      <c r="K44" s="138">
        <f>'実質公債費比率（分子）の構造'!N$50</f>
        <v>4</v>
      </c>
      <c r="L44" s="138"/>
      <c r="M44" s="138"/>
      <c r="N44" s="138">
        <f>'実質公債費比率（分子）の構造'!O$50</f>
        <v>4</v>
      </c>
      <c r="O44" s="138"/>
      <c r="P44" s="138"/>
    </row>
    <row r="45" spans="1:16" ht="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ht="15">
      <c r="A46" s="138" t="s">
        <v>55</v>
      </c>
      <c r="B46" s="138">
        <f>'実質公債費比率（分子）の構造'!K$48</f>
        <v>1894</v>
      </c>
      <c r="C46" s="138"/>
      <c r="D46" s="138"/>
      <c r="E46" s="138">
        <f>'実質公債費比率（分子）の構造'!L$48</f>
        <v>1884</v>
      </c>
      <c r="F46" s="138"/>
      <c r="G46" s="138"/>
      <c r="H46" s="138">
        <f>'実質公債費比率（分子）の構造'!M$48</f>
        <v>1897</v>
      </c>
      <c r="I46" s="138"/>
      <c r="J46" s="138"/>
      <c r="K46" s="138">
        <f>'実質公債費比率（分子）の構造'!N$48</f>
        <v>1912</v>
      </c>
      <c r="L46" s="138"/>
      <c r="M46" s="138"/>
      <c r="N46" s="138">
        <f>'実質公債費比率（分子）の構造'!O$48</f>
        <v>1842</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3509</v>
      </c>
      <c r="C49" s="138"/>
      <c r="D49" s="138"/>
      <c r="E49" s="138">
        <f>'実質公債費比率（分子）の構造'!L$45</f>
        <v>3598</v>
      </c>
      <c r="F49" s="138"/>
      <c r="G49" s="138"/>
      <c r="H49" s="138">
        <f>'実質公債費比率（分子）の構造'!M$45</f>
        <v>3450</v>
      </c>
      <c r="I49" s="138"/>
      <c r="J49" s="138"/>
      <c r="K49" s="138">
        <f>'実質公債費比率（分子）の構造'!N$45</f>
        <v>3362</v>
      </c>
      <c r="L49" s="138"/>
      <c r="M49" s="138"/>
      <c r="N49" s="138">
        <f>'実質公債費比率（分子）の構造'!O$45</f>
        <v>3331</v>
      </c>
      <c r="O49" s="138"/>
      <c r="P49" s="138"/>
    </row>
    <row r="50" spans="1:16" ht="15">
      <c r="A50" s="138" t="s">
        <v>59</v>
      </c>
      <c r="B50" s="138" t="e">
        <f>NA()</f>
        <v>#N/A</v>
      </c>
      <c r="C50" s="138">
        <f>IF(ISNUMBER('実質公債費比率（分子）の構造'!K$53),'実質公債費比率（分子）の構造'!K$53,NA())</f>
        <v>1933</v>
      </c>
      <c r="D50" s="138" t="e">
        <f>NA()</f>
        <v>#N/A</v>
      </c>
      <c r="E50" s="138" t="e">
        <f>NA()</f>
        <v>#N/A</v>
      </c>
      <c r="F50" s="138">
        <f>IF(ISNUMBER('実質公債費比率（分子）の構造'!L$53),'実質公債費比率（分子）の構造'!L$53,NA())</f>
        <v>1852</v>
      </c>
      <c r="G50" s="138" t="e">
        <f>NA()</f>
        <v>#N/A</v>
      </c>
      <c r="H50" s="138" t="e">
        <f>NA()</f>
        <v>#N/A</v>
      </c>
      <c r="I50" s="138">
        <f>IF(ISNUMBER('実質公債費比率（分子）の構造'!M$53),'実質公債費比率（分子）の構造'!M$53,NA())</f>
        <v>1571</v>
      </c>
      <c r="J50" s="138" t="e">
        <f>NA()</f>
        <v>#N/A</v>
      </c>
      <c r="K50" s="138" t="e">
        <f>NA()</f>
        <v>#N/A</v>
      </c>
      <c r="L50" s="138">
        <f>IF(ISNUMBER('実質公債費比率（分子）の構造'!N$53),'実質公債費比率（分子）の構造'!N$53,NA())</f>
        <v>1599</v>
      </c>
      <c r="M50" s="138" t="e">
        <f>NA()</f>
        <v>#N/A</v>
      </c>
      <c r="N50" s="138" t="e">
        <f>NA()</f>
        <v>#N/A</v>
      </c>
      <c r="O50" s="138">
        <f>IF(ISNUMBER('実質公債費比率（分子）の構造'!O$53),'実質公債費比率（分子）の構造'!O$53,NA())</f>
        <v>1547</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33951</v>
      </c>
      <c r="E56" s="137"/>
      <c r="F56" s="137"/>
      <c r="G56" s="137">
        <f>'将来負担比率（分子）の構造'!J$52</f>
        <v>32902</v>
      </c>
      <c r="H56" s="137"/>
      <c r="I56" s="137"/>
      <c r="J56" s="137">
        <f>'将来負担比率（分子）の構造'!K$52</f>
        <v>32324</v>
      </c>
      <c r="K56" s="137"/>
      <c r="L56" s="137"/>
      <c r="M56" s="137">
        <f>'将来負担比率（分子）の構造'!L$52</f>
        <v>31023</v>
      </c>
      <c r="N56" s="137"/>
      <c r="O56" s="137"/>
      <c r="P56" s="137">
        <f>'将来負担比率（分子）の構造'!M$52</f>
        <v>30612</v>
      </c>
    </row>
    <row r="57" spans="1:16" ht="15">
      <c r="A57" s="137" t="s">
        <v>36</v>
      </c>
      <c r="B57" s="137"/>
      <c r="C57" s="137"/>
      <c r="D57" s="137">
        <f>'将来負担比率（分子）の構造'!I$51</f>
        <v>1261</v>
      </c>
      <c r="E57" s="137"/>
      <c r="F57" s="137"/>
      <c r="G57" s="137">
        <f>'将来負担比率（分子）の構造'!J$51</f>
        <v>1099</v>
      </c>
      <c r="H57" s="137"/>
      <c r="I57" s="137"/>
      <c r="J57" s="137">
        <f>'将来負担比率（分子）の構造'!K$51</f>
        <v>1076</v>
      </c>
      <c r="K57" s="137"/>
      <c r="L57" s="137"/>
      <c r="M57" s="137">
        <f>'将来負担比率（分子）の構造'!L$51</f>
        <v>1003</v>
      </c>
      <c r="N57" s="137"/>
      <c r="O57" s="137"/>
      <c r="P57" s="137">
        <f>'将来負担比率（分子）の構造'!M$51</f>
        <v>927</v>
      </c>
    </row>
    <row r="58" spans="1:16" ht="15">
      <c r="A58" s="137" t="s">
        <v>35</v>
      </c>
      <c r="B58" s="137"/>
      <c r="C58" s="137"/>
      <c r="D58" s="137">
        <f>'将来負担比率（分子）の構造'!I$50</f>
        <v>5009</v>
      </c>
      <c r="E58" s="137"/>
      <c r="F58" s="137"/>
      <c r="G58" s="137">
        <f>'将来負担比率（分子）の構造'!J$50</f>
        <v>6652</v>
      </c>
      <c r="H58" s="137"/>
      <c r="I58" s="137"/>
      <c r="J58" s="137">
        <f>'将来負担比率（分子）の構造'!K$50</f>
        <v>8201</v>
      </c>
      <c r="K58" s="137"/>
      <c r="L58" s="137"/>
      <c r="M58" s="137">
        <f>'将来負担比率（分子）の構造'!L$50</f>
        <v>9801</v>
      </c>
      <c r="N58" s="137"/>
      <c r="O58" s="137"/>
      <c r="P58" s="137">
        <f>'将来負担比率（分子）の構造'!M$50</f>
        <v>11874</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18</v>
      </c>
      <c r="C61" s="137"/>
      <c r="D61" s="137"/>
      <c r="E61" s="137">
        <f>'将来負担比率（分子）の構造'!J$46</f>
        <v>16</v>
      </c>
      <c r="F61" s="137"/>
      <c r="G61" s="137"/>
      <c r="H61" s="137">
        <f>'将来負担比率（分子）の構造'!K$46</f>
        <v>12</v>
      </c>
      <c r="I61" s="137"/>
      <c r="J61" s="137"/>
      <c r="K61" s="137">
        <f>'将来負担比率（分子）の構造'!L$46</f>
        <v>8</v>
      </c>
      <c r="L61" s="137"/>
      <c r="M61" s="137"/>
      <c r="N61" s="137">
        <f>'将来負担比率（分子）の構造'!M$46</f>
        <v>5</v>
      </c>
      <c r="O61" s="137"/>
      <c r="P61" s="137"/>
    </row>
    <row r="62" spans="1:16" ht="15">
      <c r="A62" s="137" t="s">
        <v>29</v>
      </c>
      <c r="B62" s="137">
        <f>'将来負担比率（分子）の構造'!I$45</f>
        <v>6722</v>
      </c>
      <c r="C62" s="137"/>
      <c r="D62" s="137"/>
      <c r="E62" s="137">
        <f>'将来負担比率（分子）の構造'!J$45</f>
        <v>6774</v>
      </c>
      <c r="F62" s="137"/>
      <c r="G62" s="137"/>
      <c r="H62" s="137">
        <f>'将来負担比率（分子）の構造'!K$45</f>
        <v>6415</v>
      </c>
      <c r="I62" s="137"/>
      <c r="J62" s="137"/>
      <c r="K62" s="137">
        <f>'将来負担比率（分子）の構造'!L$45</f>
        <v>6229</v>
      </c>
      <c r="L62" s="137"/>
      <c r="M62" s="137"/>
      <c r="N62" s="137">
        <f>'将来負担比率（分子）の構造'!M$45</f>
        <v>6128</v>
      </c>
      <c r="O62" s="137"/>
      <c r="P62" s="137"/>
    </row>
    <row r="63" spans="1:16" ht="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ht="15">
      <c r="A64" s="137" t="s">
        <v>27</v>
      </c>
      <c r="B64" s="137">
        <f>'将来負担比率（分子）の構造'!I$43</f>
        <v>26930</v>
      </c>
      <c r="C64" s="137"/>
      <c r="D64" s="137"/>
      <c r="E64" s="137">
        <f>'将来負担比率（分子）の構造'!J$43</f>
        <v>25097</v>
      </c>
      <c r="F64" s="137"/>
      <c r="G64" s="137"/>
      <c r="H64" s="137">
        <f>'将来負担比率（分子）の構造'!K$43</f>
        <v>23302</v>
      </c>
      <c r="I64" s="137"/>
      <c r="J64" s="137"/>
      <c r="K64" s="137">
        <f>'将来負担比率（分子）の構造'!L$43</f>
        <v>21853</v>
      </c>
      <c r="L64" s="137"/>
      <c r="M64" s="137"/>
      <c r="N64" s="137">
        <f>'将来負担比率（分子）の構造'!M$43</f>
        <v>20649</v>
      </c>
      <c r="O64" s="137"/>
      <c r="P64" s="137"/>
    </row>
    <row r="65" spans="1:16" ht="15">
      <c r="A65" s="137" t="s">
        <v>26</v>
      </c>
      <c r="B65" s="137">
        <f>'将来負担比率（分子）の構造'!I$42</f>
        <v>86</v>
      </c>
      <c r="C65" s="137"/>
      <c r="D65" s="137"/>
      <c r="E65" s="137">
        <f>'将来負担比率（分子）の構造'!J$42</f>
        <v>76</v>
      </c>
      <c r="F65" s="137"/>
      <c r="G65" s="137"/>
      <c r="H65" s="137">
        <f>'将来負担比率（分子）の構造'!K$42</f>
        <v>24</v>
      </c>
      <c r="I65" s="137"/>
      <c r="J65" s="137"/>
      <c r="K65" s="137">
        <f>'将来負担比率（分子）の構造'!L$42</f>
        <v>20</v>
      </c>
      <c r="L65" s="137"/>
      <c r="M65" s="137"/>
      <c r="N65" s="137">
        <f>'将来負担比率（分子）の構造'!M$42</f>
        <v>16</v>
      </c>
      <c r="O65" s="137"/>
      <c r="P65" s="137"/>
    </row>
    <row r="66" spans="1:16" ht="15">
      <c r="A66" s="137" t="s">
        <v>25</v>
      </c>
      <c r="B66" s="137">
        <f>'将来負担比率（分子）の構造'!I$41</f>
        <v>28116</v>
      </c>
      <c r="C66" s="137"/>
      <c r="D66" s="137"/>
      <c r="E66" s="137">
        <f>'将来負担比率（分子）の構造'!J$41</f>
        <v>25633</v>
      </c>
      <c r="F66" s="137"/>
      <c r="G66" s="137"/>
      <c r="H66" s="137">
        <f>'将来負担比率（分子）の構造'!K$41</f>
        <v>25137</v>
      </c>
      <c r="I66" s="137"/>
      <c r="J66" s="137"/>
      <c r="K66" s="137">
        <f>'将来負担比率（分子）の構造'!L$41</f>
        <v>24215</v>
      </c>
      <c r="L66" s="137"/>
      <c r="M66" s="137"/>
      <c r="N66" s="137">
        <f>'将来負担比率（分子）の構造'!M$41</f>
        <v>24295</v>
      </c>
      <c r="O66" s="137"/>
      <c r="P66" s="137"/>
    </row>
    <row r="67" spans="1:16" ht="15">
      <c r="A67" s="137" t="s">
        <v>63</v>
      </c>
      <c r="B67" s="137" t="e">
        <f>NA()</f>
        <v>#N/A</v>
      </c>
      <c r="C67" s="137">
        <f>IF(ISNUMBER('将来負担比率（分子）の構造'!I$53),IF('将来負担比率（分子）の構造'!I$53&lt;0,0,'将来負担比率（分子）の構造'!I$53),NA())</f>
        <v>21652</v>
      </c>
      <c r="D67" s="137" t="e">
        <f>NA()</f>
        <v>#N/A</v>
      </c>
      <c r="E67" s="137" t="e">
        <f>NA()</f>
        <v>#N/A</v>
      </c>
      <c r="F67" s="137">
        <f>IF(ISNUMBER('将来負担比率（分子）の構造'!J$53),IF('将来負担比率（分子）の構造'!J$53&lt;0,0,'将来負担比率（分子）の構造'!J$53),NA())</f>
        <v>16943</v>
      </c>
      <c r="G67" s="137" t="e">
        <f>NA()</f>
        <v>#N/A</v>
      </c>
      <c r="H67" s="137" t="e">
        <f>NA()</f>
        <v>#N/A</v>
      </c>
      <c r="I67" s="137">
        <f>IF(ISNUMBER('将来負担比率（分子）の構造'!K$53),IF('将来負担比率（分子）の構造'!K$53&lt;0,0,'将来負担比率（分子）の構造'!K$53),NA())</f>
        <v>13289</v>
      </c>
      <c r="J67" s="137" t="e">
        <f>NA()</f>
        <v>#N/A</v>
      </c>
      <c r="K67" s="137" t="e">
        <f>NA()</f>
        <v>#N/A</v>
      </c>
      <c r="L67" s="137">
        <f>IF(ISNUMBER('将来負担比率（分子）の構造'!L$53),IF('将来負担比率（分子）の構造'!L$53&lt;0,0,'将来負担比率（分子）の構造'!L$53),NA())</f>
        <v>10498</v>
      </c>
      <c r="M67" s="137" t="e">
        <f>NA()</f>
        <v>#N/A</v>
      </c>
      <c r="N67" s="137" t="e">
        <f>NA()</f>
        <v>#N/A</v>
      </c>
      <c r="O67" s="137">
        <f>IF(ISNUMBER('将来負担比率（分子）の構造'!M$53),IF('将来負担比率（分子）の構造'!M$53&lt;0,0,'将来負担比率（分子）の構造'!M$53),NA())</f>
        <v>7679</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6">
      <selection activeCell="CD34" sqref="CD34:DK34"/>
    </sheetView>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207</v>
      </c>
      <c r="C5" s="708"/>
      <c r="D5" s="708"/>
      <c r="E5" s="708"/>
      <c r="F5" s="708"/>
      <c r="G5" s="708"/>
      <c r="H5" s="708"/>
      <c r="I5" s="708"/>
      <c r="J5" s="708"/>
      <c r="K5" s="708"/>
      <c r="L5" s="708"/>
      <c r="M5" s="708"/>
      <c r="N5" s="708"/>
      <c r="O5" s="708"/>
      <c r="P5" s="708"/>
      <c r="Q5" s="709"/>
      <c r="R5" s="670">
        <v>5746416</v>
      </c>
      <c r="S5" s="671"/>
      <c r="T5" s="671"/>
      <c r="U5" s="671"/>
      <c r="V5" s="671"/>
      <c r="W5" s="671"/>
      <c r="X5" s="671"/>
      <c r="Y5" s="718"/>
      <c r="Z5" s="731">
        <v>18.9</v>
      </c>
      <c r="AA5" s="731"/>
      <c r="AB5" s="731"/>
      <c r="AC5" s="731"/>
      <c r="AD5" s="732">
        <v>5746416</v>
      </c>
      <c r="AE5" s="732"/>
      <c r="AF5" s="732"/>
      <c r="AG5" s="732"/>
      <c r="AH5" s="732"/>
      <c r="AI5" s="732"/>
      <c r="AJ5" s="732"/>
      <c r="AK5" s="732"/>
      <c r="AL5" s="719">
        <v>33.1</v>
      </c>
      <c r="AM5" s="688"/>
      <c r="AN5" s="688"/>
      <c r="AO5" s="720"/>
      <c r="AP5" s="707" t="s">
        <v>208</v>
      </c>
      <c r="AQ5" s="708"/>
      <c r="AR5" s="708"/>
      <c r="AS5" s="708"/>
      <c r="AT5" s="708"/>
      <c r="AU5" s="708"/>
      <c r="AV5" s="708"/>
      <c r="AW5" s="708"/>
      <c r="AX5" s="708"/>
      <c r="AY5" s="708"/>
      <c r="AZ5" s="708"/>
      <c r="BA5" s="708"/>
      <c r="BB5" s="708"/>
      <c r="BC5" s="708"/>
      <c r="BD5" s="708"/>
      <c r="BE5" s="708"/>
      <c r="BF5" s="709"/>
      <c r="BG5" s="620">
        <v>5731698</v>
      </c>
      <c r="BH5" s="621"/>
      <c r="BI5" s="621"/>
      <c r="BJ5" s="621"/>
      <c r="BK5" s="621"/>
      <c r="BL5" s="621"/>
      <c r="BM5" s="621"/>
      <c r="BN5" s="622"/>
      <c r="BO5" s="673">
        <v>99.7</v>
      </c>
      <c r="BP5" s="673"/>
      <c r="BQ5" s="673"/>
      <c r="BR5" s="673"/>
      <c r="BS5" s="674">
        <v>29547</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33" ht="11.25" customHeight="1">
      <c r="B6" s="617" t="s">
        <v>212</v>
      </c>
      <c r="C6" s="618"/>
      <c r="D6" s="618"/>
      <c r="E6" s="618"/>
      <c r="F6" s="618"/>
      <c r="G6" s="618"/>
      <c r="H6" s="618"/>
      <c r="I6" s="618"/>
      <c r="J6" s="618"/>
      <c r="K6" s="618"/>
      <c r="L6" s="618"/>
      <c r="M6" s="618"/>
      <c r="N6" s="618"/>
      <c r="O6" s="618"/>
      <c r="P6" s="618"/>
      <c r="Q6" s="619"/>
      <c r="R6" s="620">
        <v>245695</v>
      </c>
      <c r="S6" s="621"/>
      <c r="T6" s="621"/>
      <c r="U6" s="621"/>
      <c r="V6" s="621"/>
      <c r="W6" s="621"/>
      <c r="X6" s="621"/>
      <c r="Y6" s="622"/>
      <c r="Z6" s="673">
        <v>0.8</v>
      </c>
      <c r="AA6" s="673"/>
      <c r="AB6" s="673"/>
      <c r="AC6" s="673"/>
      <c r="AD6" s="674">
        <v>245695</v>
      </c>
      <c r="AE6" s="674"/>
      <c r="AF6" s="674"/>
      <c r="AG6" s="674"/>
      <c r="AH6" s="674"/>
      <c r="AI6" s="674"/>
      <c r="AJ6" s="674"/>
      <c r="AK6" s="674"/>
      <c r="AL6" s="643">
        <v>1.4</v>
      </c>
      <c r="AM6" s="675"/>
      <c r="AN6" s="675"/>
      <c r="AO6" s="676"/>
      <c r="AP6" s="617" t="s">
        <v>213</v>
      </c>
      <c r="AQ6" s="618"/>
      <c r="AR6" s="618"/>
      <c r="AS6" s="618"/>
      <c r="AT6" s="618"/>
      <c r="AU6" s="618"/>
      <c r="AV6" s="618"/>
      <c r="AW6" s="618"/>
      <c r="AX6" s="618"/>
      <c r="AY6" s="618"/>
      <c r="AZ6" s="618"/>
      <c r="BA6" s="618"/>
      <c r="BB6" s="618"/>
      <c r="BC6" s="618"/>
      <c r="BD6" s="618"/>
      <c r="BE6" s="618"/>
      <c r="BF6" s="619"/>
      <c r="BG6" s="620">
        <v>5731698</v>
      </c>
      <c r="BH6" s="621"/>
      <c r="BI6" s="621"/>
      <c r="BJ6" s="621"/>
      <c r="BK6" s="621"/>
      <c r="BL6" s="621"/>
      <c r="BM6" s="621"/>
      <c r="BN6" s="622"/>
      <c r="BO6" s="673">
        <v>99.7</v>
      </c>
      <c r="BP6" s="673"/>
      <c r="BQ6" s="673"/>
      <c r="BR6" s="673"/>
      <c r="BS6" s="674">
        <v>29547</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173844</v>
      </c>
      <c r="CS6" s="621"/>
      <c r="CT6" s="621"/>
      <c r="CU6" s="621"/>
      <c r="CV6" s="621"/>
      <c r="CW6" s="621"/>
      <c r="CX6" s="621"/>
      <c r="CY6" s="622"/>
      <c r="CZ6" s="673">
        <v>0.6</v>
      </c>
      <c r="DA6" s="673"/>
      <c r="DB6" s="673"/>
      <c r="DC6" s="673"/>
      <c r="DD6" s="626" t="s">
        <v>215</v>
      </c>
      <c r="DE6" s="621"/>
      <c r="DF6" s="621"/>
      <c r="DG6" s="621"/>
      <c r="DH6" s="621"/>
      <c r="DI6" s="621"/>
      <c r="DJ6" s="621"/>
      <c r="DK6" s="621"/>
      <c r="DL6" s="621"/>
      <c r="DM6" s="621"/>
      <c r="DN6" s="621"/>
      <c r="DO6" s="621"/>
      <c r="DP6" s="622"/>
      <c r="DQ6" s="626">
        <v>173844</v>
      </c>
      <c r="DR6" s="621"/>
      <c r="DS6" s="621"/>
      <c r="DT6" s="621"/>
      <c r="DU6" s="621"/>
      <c r="DV6" s="621"/>
      <c r="DW6" s="621"/>
      <c r="DX6" s="621"/>
      <c r="DY6" s="621"/>
      <c r="DZ6" s="621"/>
      <c r="EA6" s="621"/>
      <c r="EB6" s="621"/>
      <c r="EC6" s="656"/>
    </row>
    <row r="7" spans="2:133" ht="11.25" customHeight="1">
      <c r="B7" s="617" t="s">
        <v>216</v>
      </c>
      <c r="C7" s="618"/>
      <c r="D7" s="618"/>
      <c r="E7" s="618"/>
      <c r="F7" s="618"/>
      <c r="G7" s="618"/>
      <c r="H7" s="618"/>
      <c r="I7" s="618"/>
      <c r="J7" s="618"/>
      <c r="K7" s="618"/>
      <c r="L7" s="618"/>
      <c r="M7" s="618"/>
      <c r="N7" s="618"/>
      <c r="O7" s="618"/>
      <c r="P7" s="618"/>
      <c r="Q7" s="619"/>
      <c r="R7" s="620">
        <v>7580</v>
      </c>
      <c r="S7" s="621"/>
      <c r="T7" s="621"/>
      <c r="U7" s="621"/>
      <c r="V7" s="621"/>
      <c r="W7" s="621"/>
      <c r="X7" s="621"/>
      <c r="Y7" s="622"/>
      <c r="Z7" s="673">
        <v>0</v>
      </c>
      <c r="AA7" s="673"/>
      <c r="AB7" s="673"/>
      <c r="AC7" s="673"/>
      <c r="AD7" s="674">
        <v>7580</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2318341</v>
      </c>
      <c r="BH7" s="621"/>
      <c r="BI7" s="621"/>
      <c r="BJ7" s="621"/>
      <c r="BK7" s="621"/>
      <c r="BL7" s="621"/>
      <c r="BM7" s="621"/>
      <c r="BN7" s="622"/>
      <c r="BO7" s="673">
        <v>40.3</v>
      </c>
      <c r="BP7" s="673"/>
      <c r="BQ7" s="673"/>
      <c r="BR7" s="673"/>
      <c r="BS7" s="674">
        <v>29547</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5778796</v>
      </c>
      <c r="CS7" s="621"/>
      <c r="CT7" s="621"/>
      <c r="CU7" s="621"/>
      <c r="CV7" s="621"/>
      <c r="CW7" s="621"/>
      <c r="CX7" s="621"/>
      <c r="CY7" s="622"/>
      <c r="CZ7" s="673">
        <v>19.6</v>
      </c>
      <c r="DA7" s="673"/>
      <c r="DB7" s="673"/>
      <c r="DC7" s="673"/>
      <c r="DD7" s="626">
        <v>425217</v>
      </c>
      <c r="DE7" s="621"/>
      <c r="DF7" s="621"/>
      <c r="DG7" s="621"/>
      <c r="DH7" s="621"/>
      <c r="DI7" s="621"/>
      <c r="DJ7" s="621"/>
      <c r="DK7" s="621"/>
      <c r="DL7" s="621"/>
      <c r="DM7" s="621"/>
      <c r="DN7" s="621"/>
      <c r="DO7" s="621"/>
      <c r="DP7" s="622"/>
      <c r="DQ7" s="626">
        <v>4420209</v>
      </c>
      <c r="DR7" s="621"/>
      <c r="DS7" s="621"/>
      <c r="DT7" s="621"/>
      <c r="DU7" s="621"/>
      <c r="DV7" s="621"/>
      <c r="DW7" s="621"/>
      <c r="DX7" s="621"/>
      <c r="DY7" s="621"/>
      <c r="DZ7" s="621"/>
      <c r="EA7" s="621"/>
      <c r="EB7" s="621"/>
      <c r="EC7" s="656"/>
    </row>
    <row r="8" spans="2:133" ht="11.25" customHeight="1">
      <c r="B8" s="617" t="s">
        <v>219</v>
      </c>
      <c r="C8" s="618"/>
      <c r="D8" s="618"/>
      <c r="E8" s="618"/>
      <c r="F8" s="618"/>
      <c r="G8" s="618"/>
      <c r="H8" s="618"/>
      <c r="I8" s="618"/>
      <c r="J8" s="618"/>
      <c r="K8" s="618"/>
      <c r="L8" s="618"/>
      <c r="M8" s="618"/>
      <c r="N8" s="618"/>
      <c r="O8" s="618"/>
      <c r="P8" s="618"/>
      <c r="Q8" s="619"/>
      <c r="R8" s="620">
        <v>18613</v>
      </c>
      <c r="S8" s="621"/>
      <c r="T8" s="621"/>
      <c r="U8" s="621"/>
      <c r="V8" s="621"/>
      <c r="W8" s="621"/>
      <c r="X8" s="621"/>
      <c r="Y8" s="622"/>
      <c r="Z8" s="673">
        <v>0.1</v>
      </c>
      <c r="AA8" s="673"/>
      <c r="AB8" s="673"/>
      <c r="AC8" s="673"/>
      <c r="AD8" s="674">
        <v>18613</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88808</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7645989</v>
      </c>
      <c r="CS8" s="621"/>
      <c r="CT8" s="621"/>
      <c r="CU8" s="621"/>
      <c r="CV8" s="621"/>
      <c r="CW8" s="621"/>
      <c r="CX8" s="621"/>
      <c r="CY8" s="622"/>
      <c r="CZ8" s="673">
        <v>25.9</v>
      </c>
      <c r="DA8" s="673"/>
      <c r="DB8" s="673"/>
      <c r="DC8" s="673"/>
      <c r="DD8" s="626">
        <v>121951</v>
      </c>
      <c r="DE8" s="621"/>
      <c r="DF8" s="621"/>
      <c r="DG8" s="621"/>
      <c r="DH8" s="621"/>
      <c r="DI8" s="621"/>
      <c r="DJ8" s="621"/>
      <c r="DK8" s="621"/>
      <c r="DL8" s="621"/>
      <c r="DM8" s="621"/>
      <c r="DN8" s="621"/>
      <c r="DO8" s="621"/>
      <c r="DP8" s="622"/>
      <c r="DQ8" s="626">
        <v>3996703</v>
      </c>
      <c r="DR8" s="621"/>
      <c r="DS8" s="621"/>
      <c r="DT8" s="621"/>
      <c r="DU8" s="621"/>
      <c r="DV8" s="621"/>
      <c r="DW8" s="621"/>
      <c r="DX8" s="621"/>
      <c r="DY8" s="621"/>
      <c r="DZ8" s="621"/>
      <c r="EA8" s="621"/>
      <c r="EB8" s="621"/>
      <c r="EC8" s="656"/>
    </row>
    <row r="9" spans="2:133" ht="11.25" customHeight="1">
      <c r="B9" s="617" t="s">
        <v>222</v>
      </c>
      <c r="C9" s="618"/>
      <c r="D9" s="618"/>
      <c r="E9" s="618"/>
      <c r="F9" s="618"/>
      <c r="G9" s="618"/>
      <c r="H9" s="618"/>
      <c r="I9" s="618"/>
      <c r="J9" s="618"/>
      <c r="K9" s="618"/>
      <c r="L9" s="618"/>
      <c r="M9" s="618"/>
      <c r="N9" s="618"/>
      <c r="O9" s="618"/>
      <c r="P9" s="618"/>
      <c r="Q9" s="619"/>
      <c r="R9" s="620">
        <v>11941</v>
      </c>
      <c r="S9" s="621"/>
      <c r="T9" s="621"/>
      <c r="U9" s="621"/>
      <c r="V9" s="621"/>
      <c r="W9" s="621"/>
      <c r="X9" s="621"/>
      <c r="Y9" s="622"/>
      <c r="Z9" s="673">
        <v>0</v>
      </c>
      <c r="AA9" s="673"/>
      <c r="AB9" s="673"/>
      <c r="AC9" s="673"/>
      <c r="AD9" s="674">
        <v>11941</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1920411</v>
      </c>
      <c r="BH9" s="621"/>
      <c r="BI9" s="621"/>
      <c r="BJ9" s="621"/>
      <c r="BK9" s="621"/>
      <c r="BL9" s="621"/>
      <c r="BM9" s="621"/>
      <c r="BN9" s="622"/>
      <c r="BO9" s="673">
        <v>33.4</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3559187</v>
      </c>
      <c r="CS9" s="621"/>
      <c r="CT9" s="621"/>
      <c r="CU9" s="621"/>
      <c r="CV9" s="621"/>
      <c r="CW9" s="621"/>
      <c r="CX9" s="621"/>
      <c r="CY9" s="622"/>
      <c r="CZ9" s="673">
        <v>12</v>
      </c>
      <c r="DA9" s="673"/>
      <c r="DB9" s="673"/>
      <c r="DC9" s="673"/>
      <c r="DD9" s="626">
        <v>1147067</v>
      </c>
      <c r="DE9" s="621"/>
      <c r="DF9" s="621"/>
      <c r="DG9" s="621"/>
      <c r="DH9" s="621"/>
      <c r="DI9" s="621"/>
      <c r="DJ9" s="621"/>
      <c r="DK9" s="621"/>
      <c r="DL9" s="621"/>
      <c r="DM9" s="621"/>
      <c r="DN9" s="621"/>
      <c r="DO9" s="621"/>
      <c r="DP9" s="622"/>
      <c r="DQ9" s="626">
        <v>2285532</v>
      </c>
      <c r="DR9" s="621"/>
      <c r="DS9" s="621"/>
      <c r="DT9" s="621"/>
      <c r="DU9" s="621"/>
      <c r="DV9" s="621"/>
      <c r="DW9" s="621"/>
      <c r="DX9" s="621"/>
      <c r="DY9" s="621"/>
      <c r="DZ9" s="621"/>
      <c r="EA9" s="621"/>
      <c r="EB9" s="621"/>
      <c r="EC9" s="656"/>
    </row>
    <row r="10" spans="2:133" ht="11.25" customHeight="1">
      <c r="B10" s="617" t="s">
        <v>225</v>
      </c>
      <c r="C10" s="618"/>
      <c r="D10" s="618"/>
      <c r="E10" s="618"/>
      <c r="F10" s="618"/>
      <c r="G10" s="618"/>
      <c r="H10" s="618"/>
      <c r="I10" s="618"/>
      <c r="J10" s="618"/>
      <c r="K10" s="618"/>
      <c r="L10" s="618"/>
      <c r="M10" s="618"/>
      <c r="N10" s="618"/>
      <c r="O10" s="618"/>
      <c r="P10" s="618"/>
      <c r="Q10" s="619"/>
      <c r="R10" s="620">
        <v>776223</v>
      </c>
      <c r="S10" s="621"/>
      <c r="T10" s="621"/>
      <c r="U10" s="621"/>
      <c r="V10" s="621"/>
      <c r="W10" s="621"/>
      <c r="X10" s="621"/>
      <c r="Y10" s="622"/>
      <c r="Z10" s="673">
        <v>2.5</v>
      </c>
      <c r="AA10" s="673"/>
      <c r="AB10" s="673"/>
      <c r="AC10" s="673"/>
      <c r="AD10" s="674">
        <v>776223</v>
      </c>
      <c r="AE10" s="674"/>
      <c r="AF10" s="674"/>
      <c r="AG10" s="674"/>
      <c r="AH10" s="674"/>
      <c r="AI10" s="674"/>
      <c r="AJ10" s="674"/>
      <c r="AK10" s="674"/>
      <c r="AL10" s="643">
        <v>4.5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118676</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30261</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14261</v>
      </c>
      <c r="DR10" s="621"/>
      <c r="DS10" s="621"/>
      <c r="DT10" s="621"/>
      <c r="DU10" s="621"/>
      <c r="DV10" s="621"/>
      <c r="DW10" s="621"/>
      <c r="DX10" s="621"/>
      <c r="DY10" s="621"/>
      <c r="DZ10" s="621"/>
      <c r="EA10" s="621"/>
      <c r="EB10" s="621"/>
      <c r="EC10" s="656"/>
    </row>
    <row r="11" spans="2:133" ht="11.25" customHeight="1">
      <c r="B11" s="617" t="s">
        <v>228</v>
      </c>
      <c r="C11" s="618"/>
      <c r="D11" s="618"/>
      <c r="E11" s="618"/>
      <c r="F11" s="618"/>
      <c r="G11" s="618"/>
      <c r="H11" s="618"/>
      <c r="I11" s="618"/>
      <c r="J11" s="618"/>
      <c r="K11" s="618"/>
      <c r="L11" s="618"/>
      <c r="M11" s="618"/>
      <c r="N11" s="618"/>
      <c r="O11" s="618"/>
      <c r="P11" s="618"/>
      <c r="Q11" s="619"/>
      <c r="R11" s="620">
        <v>5403</v>
      </c>
      <c r="S11" s="621"/>
      <c r="T11" s="621"/>
      <c r="U11" s="621"/>
      <c r="V11" s="621"/>
      <c r="W11" s="621"/>
      <c r="X11" s="621"/>
      <c r="Y11" s="622"/>
      <c r="Z11" s="673">
        <v>0</v>
      </c>
      <c r="AA11" s="673"/>
      <c r="AB11" s="673"/>
      <c r="AC11" s="673"/>
      <c r="AD11" s="674">
        <v>5403</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190446</v>
      </c>
      <c r="BH11" s="621"/>
      <c r="BI11" s="621"/>
      <c r="BJ11" s="621"/>
      <c r="BK11" s="621"/>
      <c r="BL11" s="621"/>
      <c r="BM11" s="621"/>
      <c r="BN11" s="622"/>
      <c r="BO11" s="673">
        <v>3.3</v>
      </c>
      <c r="BP11" s="673"/>
      <c r="BQ11" s="673"/>
      <c r="BR11" s="673"/>
      <c r="BS11" s="626">
        <v>29547</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1474229</v>
      </c>
      <c r="CS11" s="621"/>
      <c r="CT11" s="621"/>
      <c r="CU11" s="621"/>
      <c r="CV11" s="621"/>
      <c r="CW11" s="621"/>
      <c r="CX11" s="621"/>
      <c r="CY11" s="622"/>
      <c r="CZ11" s="673">
        <v>5</v>
      </c>
      <c r="DA11" s="673"/>
      <c r="DB11" s="673"/>
      <c r="DC11" s="673"/>
      <c r="DD11" s="626">
        <v>305382</v>
      </c>
      <c r="DE11" s="621"/>
      <c r="DF11" s="621"/>
      <c r="DG11" s="621"/>
      <c r="DH11" s="621"/>
      <c r="DI11" s="621"/>
      <c r="DJ11" s="621"/>
      <c r="DK11" s="621"/>
      <c r="DL11" s="621"/>
      <c r="DM11" s="621"/>
      <c r="DN11" s="621"/>
      <c r="DO11" s="621"/>
      <c r="DP11" s="622"/>
      <c r="DQ11" s="626">
        <v>906136</v>
      </c>
      <c r="DR11" s="621"/>
      <c r="DS11" s="621"/>
      <c r="DT11" s="621"/>
      <c r="DU11" s="621"/>
      <c r="DV11" s="621"/>
      <c r="DW11" s="621"/>
      <c r="DX11" s="621"/>
      <c r="DY11" s="621"/>
      <c r="DZ11" s="621"/>
      <c r="EA11" s="621"/>
      <c r="EB11" s="621"/>
      <c r="EC11" s="656"/>
    </row>
    <row r="12" spans="2:133" ht="11.25" customHeight="1">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2957077</v>
      </c>
      <c r="BH12" s="621"/>
      <c r="BI12" s="621"/>
      <c r="BJ12" s="621"/>
      <c r="BK12" s="621"/>
      <c r="BL12" s="621"/>
      <c r="BM12" s="621"/>
      <c r="BN12" s="622"/>
      <c r="BO12" s="673">
        <v>51.5</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443269</v>
      </c>
      <c r="CS12" s="621"/>
      <c r="CT12" s="621"/>
      <c r="CU12" s="621"/>
      <c r="CV12" s="621"/>
      <c r="CW12" s="621"/>
      <c r="CX12" s="621"/>
      <c r="CY12" s="622"/>
      <c r="CZ12" s="673">
        <v>1.5</v>
      </c>
      <c r="DA12" s="673"/>
      <c r="DB12" s="673"/>
      <c r="DC12" s="673"/>
      <c r="DD12" s="626">
        <v>87295</v>
      </c>
      <c r="DE12" s="621"/>
      <c r="DF12" s="621"/>
      <c r="DG12" s="621"/>
      <c r="DH12" s="621"/>
      <c r="DI12" s="621"/>
      <c r="DJ12" s="621"/>
      <c r="DK12" s="621"/>
      <c r="DL12" s="621"/>
      <c r="DM12" s="621"/>
      <c r="DN12" s="621"/>
      <c r="DO12" s="621"/>
      <c r="DP12" s="622"/>
      <c r="DQ12" s="626">
        <v>353211</v>
      </c>
      <c r="DR12" s="621"/>
      <c r="DS12" s="621"/>
      <c r="DT12" s="621"/>
      <c r="DU12" s="621"/>
      <c r="DV12" s="621"/>
      <c r="DW12" s="621"/>
      <c r="DX12" s="621"/>
      <c r="DY12" s="621"/>
      <c r="DZ12" s="621"/>
      <c r="EA12" s="621"/>
      <c r="EB12" s="621"/>
      <c r="EC12" s="656"/>
    </row>
    <row r="13" spans="2:133" ht="11.25" customHeight="1">
      <c r="B13" s="617" t="s">
        <v>234</v>
      </c>
      <c r="C13" s="618"/>
      <c r="D13" s="618"/>
      <c r="E13" s="618"/>
      <c r="F13" s="618"/>
      <c r="G13" s="618"/>
      <c r="H13" s="618"/>
      <c r="I13" s="618"/>
      <c r="J13" s="618"/>
      <c r="K13" s="618"/>
      <c r="L13" s="618"/>
      <c r="M13" s="618"/>
      <c r="N13" s="618"/>
      <c r="O13" s="618"/>
      <c r="P13" s="618"/>
      <c r="Q13" s="619"/>
      <c r="R13" s="620">
        <v>68543</v>
      </c>
      <c r="S13" s="621"/>
      <c r="T13" s="621"/>
      <c r="U13" s="621"/>
      <c r="V13" s="621"/>
      <c r="W13" s="621"/>
      <c r="X13" s="621"/>
      <c r="Y13" s="622"/>
      <c r="Z13" s="673">
        <v>0.2</v>
      </c>
      <c r="AA13" s="673"/>
      <c r="AB13" s="673"/>
      <c r="AC13" s="673"/>
      <c r="AD13" s="674">
        <v>68543</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2942304</v>
      </c>
      <c r="BH13" s="621"/>
      <c r="BI13" s="621"/>
      <c r="BJ13" s="621"/>
      <c r="BK13" s="621"/>
      <c r="BL13" s="621"/>
      <c r="BM13" s="621"/>
      <c r="BN13" s="622"/>
      <c r="BO13" s="673">
        <v>51.2</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2999148</v>
      </c>
      <c r="CS13" s="621"/>
      <c r="CT13" s="621"/>
      <c r="CU13" s="621"/>
      <c r="CV13" s="621"/>
      <c r="CW13" s="621"/>
      <c r="CX13" s="621"/>
      <c r="CY13" s="622"/>
      <c r="CZ13" s="673">
        <v>10.1</v>
      </c>
      <c r="DA13" s="673"/>
      <c r="DB13" s="673"/>
      <c r="DC13" s="673"/>
      <c r="DD13" s="626">
        <v>826737</v>
      </c>
      <c r="DE13" s="621"/>
      <c r="DF13" s="621"/>
      <c r="DG13" s="621"/>
      <c r="DH13" s="621"/>
      <c r="DI13" s="621"/>
      <c r="DJ13" s="621"/>
      <c r="DK13" s="621"/>
      <c r="DL13" s="621"/>
      <c r="DM13" s="621"/>
      <c r="DN13" s="621"/>
      <c r="DO13" s="621"/>
      <c r="DP13" s="622"/>
      <c r="DQ13" s="626">
        <v>2319793</v>
      </c>
      <c r="DR13" s="621"/>
      <c r="DS13" s="621"/>
      <c r="DT13" s="621"/>
      <c r="DU13" s="621"/>
      <c r="DV13" s="621"/>
      <c r="DW13" s="621"/>
      <c r="DX13" s="621"/>
      <c r="DY13" s="621"/>
      <c r="DZ13" s="621"/>
      <c r="EA13" s="621"/>
      <c r="EB13" s="621"/>
      <c r="EC13" s="656"/>
    </row>
    <row r="14" spans="2:133" ht="11.25" customHeight="1">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161117</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907906</v>
      </c>
      <c r="CS14" s="621"/>
      <c r="CT14" s="621"/>
      <c r="CU14" s="621"/>
      <c r="CV14" s="621"/>
      <c r="CW14" s="621"/>
      <c r="CX14" s="621"/>
      <c r="CY14" s="622"/>
      <c r="CZ14" s="673">
        <v>3.1</v>
      </c>
      <c r="DA14" s="673"/>
      <c r="DB14" s="673"/>
      <c r="DC14" s="673"/>
      <c r="DD14" s="626">
        <v>69824</v>
      </c>
      <c r="DE14" s="621"/>
      <c r="DF14" s="621"/>
      <c r="DG14" s="621"/>
      <c r="DH14" s="621"/>
      <c r="DI14" s="621"/>
      <c r="DJ14" s="621"/>
      <c r="DK14" s="621"/>
      <c r="DL14" s="621"/>
      <c r="DM14" s="621"/>
      <c r="DN14" s="621"/>
      <c r="DO14" s="621"/>
      <c r="DP14" s="622"/>
      <c r="DQ14" s="626">
        <v>818401</v>
      </c>
      <c r="DR14" s="621"/>
      <c r="DS14" s="621"/>
      <c r="DT14" s="621"/>
      <c r="DU14" s="621"/>
      <c r="DV14" s="621"/>
      <c r="DW14" s="621"/>
      <c r="DX14" s="621"/>
      <c r="DY14" s="621"/>
      <c r="DZ14" s="621"/>
      <c r="EA14" s="621"/>
      <c r="EB14" s="621"/>
      <c r="EC14" s="656"/>
    </row>
    <row r="15" spans="2:133" ht="11.25" customHeight="1">
      <c r="B15" s="617" t="s">
        <v>240</v>
      </c>
      <c r="C15" s="618"/>
      <c r="D15" s="618"/>
      <c r="E15" s="618"/>
      <c r="F15" s="618"/>
      <c r="G15" s="618"/>
      <c r="H15" s="618"/>
      <c r="I15" s="618"/>
      <c r="J15" s="618"/>
      <c r="K15" s="618"/>
      <c r="L15" s="618"/>
      <c r="M15" s="618"/>
      <c r="N15" s="618"/>
      <c r="O15" s="618"/>
      <c r="P15" s="618"/>
      <c r="Q15" s="619"/>
      <c r="R15" s="620">
        <v>19758</v>
      </c>
      <c r="S15" s="621"/>
      <c r="T15" s="621"/>
      <c r="U15" s="621"/>
      <c r="V15" s="621"/>
      <c r="W15" s="621"/>
      <c r="X15" s="621"/>
      <c r="Y15" s="622"/>
      <c r="Z15" s="673">
        <v>0.1</v>
      </c>
      <c r="AA15" s="673"/>
      <c r="AB15" s="673"/>
      <c r="AC15" s="673"/>
      <c r="AD15" s="674">
        <v>19758</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295163</v>
      </c>
      <c r="BH15" s="621"/>
      <c r="BI15" s="621"/>
      <c r="BJ15" s="621"/>
      <c r="BK15" s="621"/>
      <c r="BL15" s="621"/>
      <c r="BM15" s="621"/>
      <c r="BN15" s="622"/>
      <c r="BO15" s="673">
        <v>5.1</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3196240</v>
      </c>
      <c r="CS15" s="621"/>
      <c r="CT15" s="621"/>
      <c r="CU15" s="621"/>
      <c r="CV15" s="621"/>
      <c r="CW15" s="621"/>
      <c r="CX15" s="621"/>
      <c r="CY15" s="622"/>
      <c r="CZ15" s="673">
        <v>10.8</v>
      </c>
      <c r="DA15" s="673"/>
      <c r="DB15" s="673"/>
      <c r="DC15" s="673"/>
      <c r="DD15" s="626">
        <v>1091820</v>
      </c>
      <c r="DE15" s="621"/>
      <c r="DF15" s="621"/>
      <c r="DG15" s="621"/>
      <c r="DH15" s="621"/>
      <c r="DI15" s="621"/>
      <c r="DJ15" s="621"/>
      <c r="DK15" s="621"/>
      <c r="DL15" s="621"/>
      <c r="DM15" s="621"/>
      <c r="DN15" s="621"/>
      <c r="DO15" s="621"/>
      <c r="DP15" s="622"/>
      <c r="DQ15" s="626">
        <v>1795352</v>
      </c>
      <c r="DR15" s="621"/>
      <c r="DS15" s="621"/>
      <c r="DT15" s="621"/>
      <c r="DU15" s="621"/>
      <c r="DV15" s="621"/>
      <c r="DW15" s="621"/>
      <c r="DX15" s="621"/>
      <c r="DY15" s="621"/>
      <c r="DZ15" s="621"/>
      <c r="EA15" s="621"/>
      <c r="EB15" s="621"/>
      <c r="EC15" s="656"/>
    </row>
    <row r="16" spans="2:133" ht="11.25" customHeight="1">
      <c r="B16" s="617" t="s">
        <v>243</v>
      </c>
      <c r="C16" s="618"/>
      <c r="D16" s="618"/>
      <c r="E16" s="618"/>
      <c r="F16" s="618"/>
      <c r="G16" s="618"/>
      <c r="H16" s="618"/>
      <c r="I16" s="618"/>
      <c r="J16" s="618"/>
      <c r="K16" s="618"/>
      <c r="L16" s="618"/>
      <c r="M16" s="618"/>
      <c r="N16" s="618"/>
      <c r="O16" s="618"/>
      <c r="P16" s="618"/>
      <c r="Q16" s="619"/>
      <c r="R16" s="620">
        <v>11159869</v>
      </c>
      <c r="S16" s="621"/>
      <c r="T16" s="621"/>
      <c r="U16" s="621"/>
      <c r="V16" s="621"/>
      <c r="W16" s="621"/>
      <c r="X16" s="621"/>
      <c r="Y16" s="622"/>
      <c r="Z16" s="673">
        <v>36.7</v>
      </c>
      <c r="AA16" s="673"/>
      <c r="AB16" s="673"/>
      <c r="AC16" s="673"/>
      <c r="AD16" s="674">
        <v>9992981</v>
      </c>
      <c r="AE16" s="674"/>
      <c r="AF16" s="674"/>
      <c r="AG16" s="674"/>
      <c r="AH16" s="674"/>
      <c r="AI16" s="674"/>
      <c r="AJ16" s="674"/>
      <c r="AK16" s="674"/>
      <c r="AL16" s="643">
        <v>57.5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8395</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4601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9992981</v>
      </c>
      <c r="S17" s="621"/>
      <c r="T17" s="621"/>
      <c r="U17" s="621"/>
      <c r="V17" s="621"/>
      <c r="W17" s="621"/>
      <c r="X17" s="621"/>
      <c r="Y17" s="622"/>
      <c r="Z17" s="673">
        <v>32.8</v>
      </c>
      <c r="AA17" s="673"/>
      <c r="AB17" s="673"/>
      <c r="AC17" s="673"/>
      <c r="AD17" s="674">
        <v>9992981</v>
      </c>
      <c r="AE17" s="674"/>
      <c r="AF17" s="674"/>
      <c r="AG17" s="674"/>
      <c r="AH17" s="674"/>
      <c r="AI17" s="674"/>
      <c r="AJ17" s="674"/>
      <c r="AK17" s="674"/>
      <c r="AL17" s="643">
        <v>57.5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3331220</v>
      </c>
      <c r="CS17" s="621"/>
      <c r="CT17" s="621"/>
      <c r="CU17" s="621"/>
      <c r="CV17" s="621"/>
      <c r="CW17" s="621"/>
      <c r="CX17" s="621"/>
      <c r="CY17" s="622"/>
      <c r="CZ17" s="673">
        <v>11.3</v>
      </c>
      <c r="DA17" s="673"/>
      <c r="DB17" s="673"/>
      <c r="DC17" s="673"/>
      <c r="DD17" s="626" t="s">
        <v>112</v>
      </c>
      <c r="DE17" s="621"/>
      <c r="DF17" s="621"/>
      <c r="DG17" s="621"/>
      <c r="DH17" s="621"/>
      <c r="DI17" s="621"/>
      <c r="DJ17" s="621"/>
      <c r="DK17" s="621"/>
      <c r="DL17" s="621"/>
      <c r="DM17" s="621"/>
      <c r="DN17" s="621"/>
      <c r="DO17" s="621"/>
      <c r="DP17" s="622"/>
      <c r="DQ17" s="626">
        <v>3213237</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1166888</v>
      </c>
      <c r="S18" s="621"/>
      <c r="T18" s="621"/>
      <c r="U18" s="621"/>
      <c r="V18" s="621"/>
      <c r="W18" s="621"/>
      <c r="X18" s="621"/>
      <c r="Y18" s="622"/>
      <c r="Z18" s="673">
        <v>3.8</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14718</v>
      </c>
      <c r="BH19" s="621"/>
      <c r="BI19" s="621"/>
      <c r="BJ19" s="621"/>
      <c r="BK19" s="621"/>
      <c r="BL19" s="621"/>
      <c r="BM19" s="621"/>
      <c r="BN19" s="622"/>
      <c r="BO19" s="673">
        <v>0.3</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18060041</v>
      </c>
      <c r="S20" s="621"/>
      <c r="T20" s="621"/>
      <c r="U20" s="621"/>
      <c r="V20" s="621"/>
      <c r="W20" s="621"/>
      <c r="X20" s="621"/>
      <c r="Y20" s="622"/>
      <c r="Z20" s="673">
        <v>59.3</v>
      </c>
      <c r="AA20" s="673"/>
      <c r="AB20" s="673"/>
      <c r="AC20" s="673"/>
      <c r="AD20" s="674">
        <v>16893153</v>
      </c>
      <c r="AE20" s="674"/>
      <c r="AF20" s="674"/>
      <c r="AG20" s="674"/>
      <c r="AH20" s="674"/>
      <c r="AI20" s="674"/>
      <c r="AJ20" s="674"/>
      <c r="AK20" s="674"/>
      <c r="AL20" s="643">
        <v>97.2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14718</v>
      </c>
      <c r="BH20" s="621"/>
      <c r="BI20" s="621"/>
      <c r="BJ20" s="621"/>
      <c r="BK20" s="621"/>
      <c r="BL20" s="621"/>
      <c r="BM20" s="621"/>
      <c r="BN20" s="622"/>
      <c r="BO20" s="673">
        <v>0.3</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29548484</v>
      </c>
      <c r="CS20" s="621"/>
      <c r="CT20" s="621"/>
      <c r="CU20" s="621"/>
      <c r="CV20" s="621"/>
      <c r="CW20" s="621"/>
      <c r="CX20" s="621"/>
      <c r="CY20" s="622"/>
      <c r="CZ20" s="673">
        <v>100</v>
      </c>
      <c r="DA20" s="673"/>
      <c r="DB20" s="673"/>
      <c r="DC20" s="673"/>
      <c r="DD20" s="626">
        <v>4075293</v>
      </c>
      <c r="DE20" s="621"/>
      <c r="DF20" s="621"/>
      <c r="DG20" s="621"/>
      <c r="DH20" s="621"/>
      <c r="DI20" s="621"/>
      <c r="DJ20" s="621"/>
      <c r="DK20" s="621"/>
      <c r="DL20" s="621"/>
      <c r="DM20" s="621"/>
      <c r="DN20" s="621"/>
      <c r="DO20" s="621"/>
      <c r="DP20" s="622"/>
      <c r="DQ20" s="626">
        <v>20301280</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4903</v>
      </c>
      <c r="S21" s="621"/>
      <c r="T21" s="621"/>
      <c r="U21" s="621"/>
      <c r="V21" s="621"/>
      <c r="W21" s="621"/>
      <c r="X21" s="621"/>
      <c r="Y21" s="622"/>
      <c r="Z21" s="673">
        <v>0</v>
      </c>
      <c r="AA21" s="673"/>
      <c r="AB21" s="673"/>
      <c r="AC21" s="673"/>
      <c r="AD21" s="674">
        <v>4903</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14718</v>
      </c>
      <c r="BH21" s="621"/>
      <c r="BI21" s="621"/>
      <c r="BJ21" s="621"/>
      <c r="BK21" s="621"/>
      <c r="BL21" s="621"/>
      <c r="BM21" s="621"/>
      <c r="BN21" s="622"/>
      <c r="BO21" s="673">
        <v>0.3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23136</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349826</v>
      </c>
      <c r="S23" s="621"/>
      <c r="T23" s="621"/>
      <c r="U23" s="621"/>
      <c r="V23" s="621"/>
      <c r="W23" s="621"/>
      <c r="X23" s="621"/>
      <c r="Y23" s="622"/>
      <c r="Z23" s="673">
        <v>1.1</v>
      </c>
      <c r="AA23" s="673"/>
      <c r="AB23" s="673"/>
      <c r="AC23" s="673"/>
      <c r="AD23" s="674">
        <v>47426</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153401</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12163102</v>
      </c>
      <c r="CS24" s="671"/>
      <c r="CT24" s="671"/>
      <c r="CU24" s="671"/>
      <c r="CV24" s="671"/>
      <c r="CW24" s="671"/>
      <c r="CX24" s="671"/>
      <c r="CY24" s="718"/>
      <c r="CZ24" s="722">
        <v>41.2</v>
      </c>
      <c r="DA24" s="723"/>
      <c r="DB24" s="723"/>
      <c r="DC24" s="724"/>
      <c r="DD24" s="717">
        <v>8835983</v>
      </c>
      <c r="DE24" s="671"/>
      <c r="DF24" s="671"/>
      <c r="DG24" s="671"/>
      <c r="DH24" s="671"/>
      <c r="DI24" s="671"/>
      <c r="DJ24" s="671"/>
      <c r="DK24" s="718"/>
      <c r="DL24" s="717">
        <v>8819314</v>
      </c>
      <c r="DM24" s="671"/>
      <c r="DN24" s="671"/>
      <c r="DO24" s="671"/>
      <c r="DP24" s="671"/>
      <c r="DQ24" s="671"/>
      <c r="DR24" s="671"/>
      <c r="DS24" s="671"/>
      <c r="DT24" s="671"/>
      <c r="DU24" s="671"/>
      <c r="DV24" s="718"/>
      <c r="DW24" s="719">
        <v>48.5</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3159013</v>
      </c>
      <c r="S25" s="621"/>
      <c r="T25" s="621"/>
      <c r="U25" s="621"/>
      <c r="V25" s="621"/>
      <c r="W25" s="621"/>
      <c r="X25" s="621"/>
      <c r="Y25" s="622"/>
      <c r="Z25" s="673">
        <v>10.4</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4495594</v>
      </c>
      <c r="CS25" s="639"/>
      <c r="CT25" s="639"/>
      <c r="CU25" s="639"/>
      <c r="CV25" s="639"/>
      <c r="CW25" s="639"/>
      <c r="CX25" s="639"/>
      <c r="CY25" s="640"/>
      <c r="CZ25" s="623">
        <v>15.2</v>
      </c>
      <c r="DA25" s="641"/>
      <c r="DB25" s="641"/>
      <c r="DC25" s="642"/>
      <c r="DD25" s="626">
        <v>4263911</v>
      </c>
      <c r="DE25" s="639"/>
      <c r="DF25" s="639"/>
      <c r="DG25" s="639"/>
      <c r="DH25" s="639"/>
      <c r="DI25" s="639"/>
      <c r="DJ25" s="639"/>
      <c r="DK25" s="640"/>
      <c r="DL25" s="626">
        <v>4247242</v>
      </c>
      <c r="DM25" s="639"/>
      <c r="DN25" s="639"/>
      <c r="DO25" s="639"/>
      <c r="DP25" s="639"/>
      <c r="DQ25" s="639"/>
      <c r="DR25" s="639"/>
      <c r="DS25" s="639"/>
      <c r="DT25" s="639"/>
      <c r="DU25" s="639"/>
      <c r="DV25" s="640"/>
      <c r="DW25" s="643">
        <v>23.3</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v>404942</v>
      </c>
      <c r="S26" s="621"/>
      <c r="T26" s="621"/>
      <c r="U26" s="621"/>
      <c r="V26" s="621"/>
      <c r="W26" s="621"/>
      <c r="X26" s="621"/>
      <c r="Y26" s="622"/>
      <c r="Z26" s="673">
        <v>1.3</v>
      </c>
      <c r="AA26" s="673"/>
      <c r="AB26" s="673"/>
      <c r="AC26" s="673"/>
      <c r="AD26" s="674">
        <v>404942</v>
      </c>
      <c r="AE26" s="674"/>
      <c r="AF26" s="674"/>
      <c r="AG26" s="674"/>
      <c r="AH26" s="674"/>
      <c r="AI26" s="674"/>
      <c r="AJ26" s="674"/>
      <c r="AK26" s="674"/>
      <c r="AL26" s="643">
        <v>2.3</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3203419</v>
      </c>
      <c r="CS26" s="621"/>
      <c r="CT26" s="621"/>
      <c r="CU26" s="621"/>
      <c r="CV26" s="621"/>
      <c r="CW26" s="621"/>
      <c r="CX26" s="621"/>
      <c r="CY26" s="622"/>
      <c r="CZ26" s="623">
        <v>10.8</v>
      </c>
      <c r="DA26" s="641"/>
      <c r="DB26" s="641"/>
      <c r="DC26" s="642"/>
      <c r="DD26" s="626">
        <v>3017071</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1984424</v>
      </c>
      <c r="S27" s="621"/>
      <c r="T27" s="621"/>
      <c r="U27" s="621"/>
      <c r="V27" s="621"/>
      <c r="W27" s="621"/>
      <c r="X27" s="621"/>
      <c r="Y27" s="622"/>
      <c r="Z27" s="673">
        <v>6.5</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5746416</v>
      </c>
      <c r="BH27" s="621"/>
      <c r="BI27" s="621"/>
      <c r="BJ27" s="621"/>
      <c r="BK27" s="621"/>
      <c r="BL27" s="621"/>
      <c r="BM27" s="621"/>
      <c r="BN27" s="622"/>
      <c r="BO27" s="673">
        <v>100</v>
      </c>
      <c r="BP27" s="673"/>
      <c r="BQ27" s="673"/>
      <c r="BR27" s="673"/>
      <c r="BS27" s="626">
        <v>29547</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4336288</v>
      </c>
      <c r="CS27" s="639"/>
      <c r="CT27" s="639"/>
      <c r="CU27" s="639"/>
      <c r="CV27" s="639"/>
      <c r="CW27" s="639"/>
      <c r="CX27" s="639"/>
      <c r="CY27" s="640"/>
      <c r="CZ27" s="623">
        <v>14.7</v>
      </c>
      <c r="DA27" s="641"/>
      <c r="DB27" s="641"/>
      <c r="DC27" s="642"/>
      <c r="DD27" s="626">
        <v>1358835</v>
      </c>
      <c r="DE27" s="639"/>
      <c r="DF27" s="639"/>
      <c r="DG27" s="639"/>
      <c r="DH27" s="639"/>
      <c r="DI27" s="639"/>
      <c r="DJ27" s="639"/>
      <c r="DK27" s="640"/>
      <c r="DL27" s="626">
        <v>1358835</v>
      </c>
      <c r="DM27" s="639"/>
      <c r="DN27" s="639"/>
      <c r="DO27" s="639"/>
      <c r="DP27" s="639"/>
      <c r="DQ27" s="639"/>
      <c r="DR27" s="639"/>
      <c r="DS27" s="639"/>
      <c r="DT27" s="639"/>
      <c r="DU27" s="639"/>
      <c r="DV27" s="640"/>
      <c r="DW27" s="643">
        <v>7.5</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220220</v>
      </c>
      <c r="S28" s="621"/>
      <c r="T28" s="621"/>
      <c r="U28" s="621"/>
      <c r="V28" s="621"/>
      <c r="W28" s="621"/>
      <c r="X28" s="621"/>
      <c r="Y28" s="622"/>
      <c r="Z28" s="673">
        <v>0.7</v>
      </c>
      <c r="AA28" s="673"/>
      <c r="AB28" s="673"/>
      <c r="AC28" s="673"/>
      <c r="AD28" s="674">
        <v>15668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3331220</v>
      </c>
      <c r="CS28" s="621"/>
      <c r="CT28" s="621"/>
      <c r="CU28" s="621"/>
      <c r="CV28" s="621"/>
      <c r="CW28" s="621"/>
      <c r="CX28" s="621"/>
      <c r="CY28" s="622"/>
      <c r="CZ28" s="623">
        <v>11.3</v>
      </c>
      <c r="DA28" s="641"/>
      <c r="DB28" s="641"/>
      <c r="DC28" s="642"/>
      <c r="DD28" s="626">
        <v>3213237</v>
      </c>
      <c r="DE28" s="621"/>
      <c r="DF28" s="621"/>
      <c r="DG28" s="621"/>
      <c r="DH28" s="621"/>
      <c r="DI28" s="621"/>
      <c r="DJ28" s="621"/>
      <c r="DK28" s="622"/>
      <c r="DL28" s="626">
        <v>3213237</v>
      </c>
      <c r="DM28" s="621"/>
      <c r="DN28" s="621"/>
      <c r="DO28" s="621"/>
      <c r="DP28" s="621"/>
      <c r="DQ28" s="621"/>
      <c r="DR28" s="621"/>
      <c r="DS28" s="621"/>
      <c r="DT28" s="621"/>
      <c r="DU28" s="621"/>
      <c r="DV28" s="622"/>
      <c r="DW28" s="643">
        <v>17.7</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409464</v>
      </c>
      <c r="S29" s="621"/>
      <c r="T29" s="621"/>
      <c r="U29" s="621"/>
      <c r="V29" s="621"/>
      <c r="W29" s="621"/>
      <c r="X29" s="621"/>
      <c r="Y29" s="622"/>
      <c r="Z29" s="673">
        <v>1.3</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3331219</v>
      </c>
      <c r="CS29" s="639"/>
      <c r="CT29" s="639"/>
      <c r="CU29" s="639"/>
      <c r="CV29" s="639"/>
      <c r="CW29" s="639"/>
      <c r="CX29" s="639"/>
      <c r="CY29" s="640"/>
      <c r="CZ29" s="623">
        <v>11.3</v>
      </c>
      <c r="DA29" s="641"/>
      <c r="DB29" s="641"/>
      <c r="DC29" s="642"/>
      <c r="DD29" s="626">
        <v>3213236</v>
      </c>
      <c r="DE29" s="639"/>
      <c r="DF29" s="639"/>
      <c r="DG29" s="639"/>
      <c r="DH29" s="639"/>
      <c r="DI29" s="639"/>
      <c r="DJ29" s="639"/>
      <c r="DK29" s="640"/>
      <c r="DL29" s="626">
        <v>3213236</v>
      </c>
      <c r="DM29" s="639"/>
      <c r="DN29" s="639"/>
      <c r="DO29" s="639"/>
      <c r="DP29" s="639"/>
      <c r="DQ29" s="639"/>
      <c r="DR29" s="639"/>
      <c r="DS29" s="639"/>
      <c r="DT29" s="639"/>
      <c r="DU29" s="639"/>
      <c r="DV29" s="640"/>
      <c r="DW29" s="643">
        <v>17.7</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595868</v>
      </c>
      <c r="S30" s="621"/>
      <c r="T30" s="621"/>
      <c r="U30" s="621"/>
      <c r="V30" s="621"/>
      <c r="W30" s="621"/>
      <c r="X30" s="621"/>
      <c r="Y30" s="622"/>
      <c r="Z30" s="673">
        <v>2</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98.7</v>
      </c>
      <c r="BH30" s="687"/>
      <c r="BI30" s="687"/>
      <c r="BJ30" s="687"/>
      <c r="BK30" s="687"/>
      <c r="BL30" s="687"/>
      <c r="BM30" s="688">
        <v>94.2</v>
      </c>
      <c r="BN30" s="687"/>
      <c r="BO30" s="687"/>
      <c r="BP30" s="687"/>
      <c r="BQ30" s="689"/>
      <c r="BR30" s="686">
        <v>98.5</v>
      </c>
      <c r="BS30" s="687"/>
      <c r="BT30" s="687"/>
      <c r="BU30" s="687"/>
      <c r="BV30" s="687"/>
      <c r="BW30" s="687"/>
      <c r="BX30" s="688">
        <v>93.8</v>
      </c>
      <c r="BY30" s="687"/>
      <c r="BZ30" s="687"/>
      <c r="CA30" s="687"/>
      <c r="CB30" s="689"/>
      <c r="CD30" s="692"/>
      <c r="CE30" s="693"/>
      <c r="CF30" s="657" t="s">
        <v>291</v>
      </c>
      <c r="CG30" s="654"/>
      <c r="CH30" s="654"/>
      <c r="CI30" s="654"/>
      <c r="CJ30" s="654"/>
      <c r="CK30" s="654"/>
      <c r="CL30" s="654"/>
      <c r="CM30" s="654"/>
      <c r="CN30" s="654"/>
      <c r="CO30" s="654"/>
      <c r="CP30" s="654"/>
      <c r="CQ30" s="655"/>
      <c r="CR30" s="620">
        <v>3109291</v>
      </c>
      <c r="CS30" s="621"/>
      <c r="CT30" s="621"/>
      <c r="CU30" s="621"/>
      <c r="CV30" s="621"/>
      <c r="CW30" s="621"/>
      <c r="CX30" s="621"/>
      <c r="CY30" s="622"/>
      <c r="CZ30" s="623">
        <v>10.5</v>
      </c>
      <c r="DA30" s="641"/>
      <c r="DB30" s="641"/>
      <c r="DC30" s="642"/>
      <c r="DD30" s="626">
        <v>2991308</v>
      </c>
      <c r="DE30" s="621"/>
      <c r="DF30" s="621"/>
      <c r="DG30" s="621"/>
      <c r="DH30" s="621"/>
      <c r="DI30" s="621"/>
      <c r="DJ30" s="621"/>
      <c r="DK30" s="622"/>
      <c r="DL30" s="626">
        <v>2991308</v>
      </c>
      <c r="DM30" s="621"/>
      <c r="DN30" s="621"/>
      <c r="DO30" s="621"/>
      <c r="DP30" s="621"/>
      <c r="DQ30" s="621"/>
      <c r="DR30" s="621"/>
      <c r="DS30" s="621"/>
      <c r="DT30" s="621"/>
      <c r="DU30" s="621"/>
      <c r="DV30" s="622"/>
      <c r="DW30" s="643">
        <v>16.4</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1366415</v>
      </c>
      <c r="S31" s="621"/>
      <c r="T31" s="621"/>
      <c r="U31" s="621"/>
      <c r="V31" s="621"/>
      <c r="W31" s="621"/>
      <c r="X31" s="621"/>
      <c r="Y31" s="622"/>
      <c r="Z31" s="673">
        <v>4.5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98.9</v>
      </c>
      <c r="BH31" s="639"/>
      <c r="BI31" s="639"/>
      <c r="BJ31" s="639"/>
      <c r="BK31" s="639"/>
      <c r="BL31" s="639"/>
      <c r="BM31" s="675">
        <v>95.5</v>
      </c>
      <c r="BN31" s="685"/>
      <c r="BO31" s="685"/>
      <c r="BP31" s="685"/>
      <c r="BQ31" s="649"/>
      <c r="BR31" s="684">
        <v>98.8</v>
      </c>
      <c r="BS31" s="639"/>
      <c r="BT31" s="639"/>
      <c r="BU31" s="639"/>
      <c r="BV31" s="639"/>
      <c r="BW31" s="639"/>
      <c r="BX31" s="675">
        <v>95.4</v>
      </c>
      <c r="BY31" s="685"/>
      <c r="BZ31" s="685"/>
      <c r="CA31" s="685"/>
      <c r="CB31" s="649"/>
      <c r="CD31" s="692"/>
      <c r="CE31" s="693"/>
      <c r="CF31" s="657" t="s">
        <v>295</v>
      </c>
      <c r="CG31" s="654"/>
      <c r="CH31" s="654"/>
      <c r="CI31" s="654"/>
      <c r="CJ31" s="654"/>
      <c r="CK31" s="654"/>
      <c r="CL31" s="654"/>
      <c r="CM31" s="654"/>
      <c r="CN31" s="654"/>
      <c r="CO31" s="654"/>
      <c r="CP31" s="654"/>
      <c r="CQ31" s="655"/>
      <c r="CR31" s="620">
        <v>221928</v>
      </c>
      <c r="CS31" s="639"/>
      <c r="CT31" s="639"/>
      <c r="CU31" s="639"/>
      <c r="CV31" s="639"/>
      <c r="CW31" s="639"/>
      <c r="CX31" s="639"/>
      <c r="CY31" s="640"/>
      <c r="CZ31" s="623">
        <v>0.8</v>
      </c>
      <c r="DA31" s="641"/>
      <c r="DB31" s="641"/>
      <c r="DC31" s="642"/>
      <c r="DD31" s="626">
        <v>221928</v>
      </c>
      <c r="DE31" s="639"/>
      <c r="DF31" s="639"/>
      <c r="DG31" s="639"/>
      <c r="DH31" s="639"/>
      <c r="DI31" s="639"/>
      <c r="DJ31" s="639"/>
      <c r="DK31" s="640"/>
      <c r="DL31" s="626">
        <v>221928</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524412</v>
      </c>
      <c r="S32" s="621"/>
      <c r="T32" s="621"/>
      <c r="U32" s="621"/>
      <c r="V32" s="621"/>
      <c r="W32" s="621"/>
      <c r="X32" s="621"/>
      <c r="Y32" s="622"/>
      <c r="Z32" s="673">
        <v>1.7</v>
      </c>
      <c r="AA32" s="673"/>
      <c r="AB32" s="673"/>
      <c r="AC32" s="673"/>
      <c r="AD32" s="674">
        <v>6151</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98.4</v>
      </c>
      <c r="BH32" s="605"/>
      <c r="BI32" s="605"/>
      <c r="BJ32" s="605"/>
      <c r="BK32" s="605"/>
      <c r="BL32" s="605"/>
      <c r="BM32" s="668">
        <v>92.7</v>
      </c>
      <c r="BN32" s="605"/>
      <c r="BO32" s="605"/>
      <c r="BP32" s="605"/>
      <c r="BQ32" s="662"/>
      <c r="BR32" s="683">
        <v>98</v>
      </c>
      <c r="BS32" s="605"/>
      <c r="BT32" s="605"/>
      <c r="BU32" s="605"/>
      <c r="BV32" s="605"/>
      <c r="BW32" s="605"/>
      <c r="BX32" s="668">
        <v>92.1</v>
      </c>
      <c r="BY32" s="605"/>
      <c r="BZ32" s="605"/>
      <c r="CA32" s="605"/>
      <c r="CB32" s="662"/>
      <c r="CD32" s="694"/>
      <c r="CE32" s="695"/>
      <c r="CF32" s="657" t="s">
        <v>298</v>
      </c>
      <c r="CG32" s="654"/>
      <c r="CH32" s="654"/>
      <c r="CI32" s="654"/>
      <c r="CJ32" s="654"/>
      <c r="CK32" s="654"/>
      <c r="CL32" s="654"/>
      <c r="CM32" s="654"/>
      <c r="CN32" s="654"/>
      <c r="CO32" s="654"/>
      <c r="CP32" s="654"/>
      <c r="CQ32" s="655"/>
      <c r="CR32" s="620">
        <v>1</v>
      </c>
      <c r="CS32" s="621"/>
      <c r="CT32" s="621"/>
      <c r="CU32" s="621"/>
      <c r="CV32" s="621"/>
      <c r="CW32" s="621"/>
      <c r="CX32" s="621"/>
      <c r="CY32" s="622"/>
      <c r="CZ32" s="623">
        <v>0</v>
      </c>
      <c r="DA32" s="641"/>
      <c r="DB32" s="641"/>
      <c r="DC32" s="642"/>
      <c r="DD32" s="626">
        <v>1</v>
      </c>
      <c r="DE32" s="621"/>
      <c r="DF32" s="621"/>
      <c r="DG32" s="621"/>
      <c r="DH32" s="621"/>
      <c r="DI32" s="621"/>
      <c r="DJ32" s="621"/>
      <c r="DK32" s="622"/>
      <c r="DL32" s="626">
        <v>1</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3189389</v>
      </c>
      <c r="S33" s="621"/>
      <c r="T33" s="621"/>
      <c r="U33" s="621"/>
      <c r="V33" s="621"/>
      <c r="W33" s="621"/>
      <c r="X33" s="621"/>
      <c r="Y33" s="622"/>
      <c r="Z33" s="673">
        <v>10.5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13301694</v>
      </c>
      <c r="CS33" s="639"/>
      <c r="CT33" s="639"/>
      <c r="CU33" s="639"/>
      <c r="CV33" s="639"/>
      <c r="CW33" s="639"/>
      <c r="CX33" s="639"/>
      <c r="CY33" s="640"/>
      <c r="CZ33" s="623">
        <v>45</v>
      </c>
      <c r="DA33" s="641"/>
      <c r="DB33" s="641"/>
      <c r="DC33" s="642"/>
      <c r="DD33" s="626">
        <v>10796730</v>
      </c>
      <c r="DE33" s="639"/>
      <c r="DF33" s="639"/>
      <c r="DG33" s="639"/>
      <c r="DH33" s="639"/>
      <c r="DI33" s="639"/>
      <c r="DJ33" s="639"/>
      <c r="DK33" s="640"/>
      <c r="DL33" s="626">
        <v>7759892</v>
      </c>
      <c r="DM33" s="639"/>
      <c r="DN33" s="639"/>
      <c r="DO33" s="639"/>
      <c r="DP33" s="639"/>
      <c r="DQ33" s="639"/>
      <c r="DR33" s="639"/>
      <c r="DS33" s="639"/>
      <c r="DT33" s="639"/>
      <c r="DU33" s="639"/>
      <c r="DV33" s="640"/>
      <c r="DW33" s="643">
        <v>42.7</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4396445</v>
      </c>
      <c r="CS34" s="621"/>
      <c r="CT34" s="621"/>
      <c r="CU34" s="621"/>
      <c r="CV34" s="621"/>
      <c r="CW34" s="621"/>
      <c r="CX34" s="621"/>
      <c r="CY34" s="622"/>
      <c r="CZ34" s="623">
        <v>14.9</v>
      </c>
      <c r="DA34" s="641"/>
      <c r="DB34" s="641"/>
      <c r="DC34" s="642"/>
      <c r="DD34" s="626">
        <v>3544232</v>
      </c>
      <c r="DE34" s="621"/>
      <c r="DF34" s="621"/>
      <c r="DG34" s="621"/>
      <c r="DH34" s="621"/>
      <c r="DI34" s="621"/>
      <c r="DJ34" s="621"/>
      <c r="DK34" s="622"/>
      <c r="DL34" s="626">
        <v>3071192</v>
      </c>
      <c r="DM34" s="621"/>
      <c r="DN34" s="621"/>
      <c r="DO34" s="621"/>
      <c r="DP34" s="621"/>
      <c r="DQ34" s="621"/>
      <c r="DR34" s="621"/>
      <c r="DS34" s="621"/>
      <c r="DT34" s="621"/>
      <c r="DU34" s="621"/>
      <c r="DV34" s="622"/>
      <c r="DW34" s="643">
        <v>16.9</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821589</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4684687</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37097</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134010</v>
      </c>
      <c r="CS35" s="639"/>
      <c r="CT35" s="639"/>
      <c r="CU35" s="639"/>
      <c r="CV35" s="639"/>
      <c r="CW35" s="639"/>
      <c r="CX35" s="639"/>
      <c r="CY35" s="640"/>
      <c r="CZ35" s="623">
        <v>0.5</v>
      </c>
      <c r="DA35" s="641"/>
      <c r="DB35" s="641"/>
      <c r="DC35" s="642"/>
      <c r="DD35" s="626">
        <v>121868</v>
      </c>
      <c r="DE35" s="639"/>
      <c r="DF35" s="639"/>
      <c r="DG35" s="639"/>
      <c r="DH35" s="639"/>
      <c r="DI35" s="639"/>
      <c r="DJ35" s="639"/>
      <c r="DK35" s="640"/>
      <c r="DL35" s="626">
        <v>121868</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30445454</v>
      </c>
      <c r="S36" s="661"/>
      <c r="T36" s="661"/>
      <c r="U36" s="661"/>
      <c r="V36" s="661"/>
      <c r="W36" s="661"/>
      <c r="X36" s="661"/>
      <c r="Y36" s="664"/>
      <c r="Z36" s="665">
        <v>100</v>
      </c>
      <c r="AA36" s="665"/>
      <c r="AB36" s="665"/>
      <c r="AC36" s="665"/>
      <c r="AD36" s="666">
        <v>17372243</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1844869</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740</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2433239</v>
      </c>
      <c r="CS36" s="621"/>
      <c r="CT36" s="621"/>
      <c r="CU36" s="621"/>
      <c r="CV36" s="621"/>
      <c r="CW36" s="621"/>
      <c r="CX36" s="621"/>
      <c r="CY36" s="622"/>
      <c r="CZ36" s="623">
        <v>8.2</v>
      </c>
      <c r="DA36" s="641"/>
      <c r="DB36" s="641"/>
      <c r="DC36" s="642"/>
      <c r="DD36" s="626">
        <v>1658283</v>
      </c>
      <c r="DE36" s="621"/>
      <c r="DF36" s="621"/>
      <c r="DG36" s="621"/>
      <c r="DH36" s="621"/>
      <c r="DI36" s="621"/>
      <c r="DJ36" s="621"/>
      <c r="DK36" s="622"/>
      <c r="DL36" s="626">
        <v>1319933</v>
      </c>
      <c r="DM36" s="621"/>
      <c r="DN36" s="621"/>
      <c r="DO36" s="621"/>
      <c r="DP36" s="621"/>
      <c r="DQ36" s="621"/>
      <c r="DR36" s="621"/>
      <c r="DS36" s="621"/>
      <c r="DT36" s="621"/>
      <c r="DU36" s="621"/>
      <c r="DV36" s="622"/>
      <c r="DW36" s="643">
        <v>7.3</v>
      </c>
      <c r="DX36" s="644"/>
      <c r="DY36" s="644"/>
      <c r="DZ36" s="644"/>
      <c r="EA36" s="644"/>
      <c r="EB36" s="644"/>
      <c r="EC36" s="645"/>
    </row>
    <row r="37" spans="43:133" ht="11.25" customHeight="1">
      <c r="AQ37" s="646" t="s">
        <v>313</v>
      </c>
      <c r="AR37" s="647"/>
      <c r="AS37" s="647"/>
      <c r="AT37" s="647"/>
      <c r="AU37" s="647"/>
      <c r="AV37" s="647"/>
      <c r="AW37" s="647"/>
      <c r="AX37" s="647"/>
      <c r="AY37" s="648"/>
      <c r="AZ37" s="620">
        <v>618739</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7765</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6275</v>
      </c>
      <c r="CS37" s="639"/>
      <c r="CT37" s="639"/>
      <c r="CU37" s="639"/>
      <c r="CV37" s="639"/>
      <c r="CW37" s="639"/>
      <c r="CX37" s="639"/>
      <c r="CY37" s="640"/>
      <c r="CZ37" s="623">
        <v>0</v>
      </c>
      <c r="DA37" s="641"/>
      <c r="DB37" s="641"/>
      <c r="DC37" s="642"/>
      <c r="DD37" s="626">
        <v>6275</v>
      </c>
      <c r="DE37" s="639"/>
      <c r="DF37" s="639"/>
      <c r="DG37" s="639"/>
      <c r="DH37" s="639"/>
      <c r="DI37" s="639"/>
      <c r="DJ37" s="639"/>
      <c r="DK37" s="640"/>
      <c r="DL37" s="626">
        <v>6275</v>
      </c>
      <c r="DM37" s="639"/>
      <c r="DN37" s="639"/>
      <c r="DO37" s="639"/>
      <c r="DP37" s="639"/>
      <c r="DQ37" s="639"/>
      <c r="DR37" s="639"/>
      <c r="DS37" s="639"/>
      <c r="DT37" s="639"/>
      <c r="DU37" s="639"/>
      <c r="DV37" s="640"/>
      <c r="DW37" s="643">
        <v>0</v>
      </c>
      <c r="DX37" s="644"/>
      <c r="DY37" s="644"/>
      <c r="DZ37" s="644"/>
      <c r="EA37" s="644"/>
      <c r="EB37" s="644"/>
      <c r="EC37" s="645"/>
    </row>
    <row r="38" spans="43:133" ht="11.25" customHeight="1">
      <c r="AQ38" s="646" t="s">
        <v>316</v>
      </c>
      <c r="AR38" s="647"/>
      <c r="AS38" s="647"/>
      <c r="AT38" s="647"/>
      <c r="AU38" s="647"/>
      <c r="AV38" s="647"/>
      <c r="AW38" s="647"/>
      <c r="AX38" s="647"/>
      <c r="AY38" s="648"/>
      <c r="AZ38" s="620">
        <v>193169</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13224</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3863034</v>
      </c>
      <c r="CS38" s="621"/>
      <c r="CT38" s="621"/>
      <c r="CU38" s="621"/>
      <c r="CV38" s="621"/>
      <c r="CW38" s="621"/>
      <c r="CX38" s="621"/>
      <c r="CY38" s="622"/>
      <c r="CZ38" s="623">
        <v>13.1</v>
      </c>
      <c r="DA38" s="641"/>
      <c r="DB38" s="641"/>
      <c r="DC38" s="642"/>
      <c r="DD38" s="626">
        <v>3477111</v>
      </c>
      <c r="DE38" s="621"/>
      <c r="DF38" s="621"/>
      <c r="DG38" s="621"/>
      <c r="DH38" s="621"/>
      <c r="DI38" s="621"/>
      <c r="DJ38" s="621"/>
      <c r="DK38" s="622"/>
      <c r="DL38" s="626">
        <v>3186324</v>
      </c>
      <c r="DM38" s="621"/>
      <c r="DN38" s="621"/>
      <c r="DO38" s="621"/>
      <c r="DP38" s="621"/>
      <c r="DQ38" s="621"/>
      <c r="DR38" s="621"/>
      <c r="DS38" s="621"/>
      <c r="DT38" s="621"/>
      <c r="DU38" s="621"/>
      <c r="DV38" s="622"/>
      <c r="DW38" s="643">
        <v>17.5</v>
      </c>
      <c r="DX38" s="644"/>
      <c r="DY38" s="644"/>
      <c r="DZ38" s="644"/>
      <c r="EA38" s="644"/>
      <c r="EB38" s="644"/>
      <c r="EC38" s="645"/>
    </row>
    <row r="39" spans="43:133" ht="11.25" customHeight="1">
      <c r="AQ39" s="646" t="s">
        <v>319</v>
      </c>
      <c r="AR39" s="647"/>
      <c r="AS39" s="647"/>
      <c r="AT39" s="647"/>
      <c r="AU39" s="647"/>
      <c r="AV39" s="647"/>
      <c r="AW39" s="647"/>
      <c r="AX39" s="647"/>
      <c r="AY39" s="648"/>
      <c r="AZ39" s="620">
        <v>15210</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98</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2395391</v>
      </c>
      <c r="CS39" s="639"/>
      <c r="CT39" s="639"/>
      <c r="CU39" s="639"/>
      <c r="CV39" s="639"/>
      <c r="CW39" s="639"/>
      <c r="CX39" s="639"/>
      <c r="CY39" s="640"/>
      <c r="CZ39" s="623">
        <v>8.1</v>
      </c>
      <c r="DA39" s="641"/>
      <c r="DB39" s="641"/>
      <c r="DC39" s="642"/>
      <c r="DD39" s="626">
        <v>1934661</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520515</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98</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79575</v>
      </c>
      <c r="CS40" s="621"/>
      <c r="CT40" s="621"/>
      <c r="CU40" s="621"/>
      <c r="CV40" s="621"/>
      <c r="CW40" s="621"/>
      <c r="CX40" s="621"/>
      <c r="CY40" s="622"/>
      <c r="CZ40" s="623">
        <v>0.3</v>
      </c>
      <c r="DA40" s="641"/>
      <c r="DB40" s="641"/>
      <c r="DC40" s="642"/>
      <c r="DD40" s="626">
        <v>60575</v>
      </c>
      <c r="DE40" s="621"/>
      <c r="DF40" s="621"/>
      <c r="DG40" s="621"/>
      <c r="DH40" s="621"/>
      <c r="DI40" s="621"/>
      <c r="DJ40" s="621"/>
      <c r="DK40" s="622"/>
      <c r="DL40" s="626">
        <v>60575</v>
      </c>
      <c r="DM40" s="621"/>
      <c r="DN40" s="621"/>
      <c r="DO40" s="621"/>
      <c r="DP40" s="621"/>
      <c r="DQ40" s="621"/>
      <c r="DR40" s="621"/>
      <c r="DS40" s="621"/>
      <c r="DT40" s="621"/>
      <c r="DU40" s="621"/>
      <c r="DV40" s="622"/>
      <c r="DW40" s="643">
        <v>0.3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1492185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310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4083688</v>
      </c>
      <c r="CS42" s="621"/>
      <c r="CT42" s="621"/>
      <c r="CU42" s="621"/>
      <c r="CV42" s="621"/>
      <c r="CW42" s="621"/>
      <c r="CX42" s="621"/>
      <c r="CY42" s="622"/>
      <c r="CZ42" s="623">
        <v>13.8</v>
      </c>
      <c r="DA42" s="624"/>
      <c r="DB42" s="624"/>
      <c r="DC42" s="625"/>
      <c r="DD42" s="626">
        <v>668567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38768</v>
      </c>
      <c r="CS43" s="639"/>
      <c r="CT43" s="639"/>
      <c r="CU43" s="639"/>
      <c r="CV43" s="639"/>
      <c r="CW43" s="639"/>
      <c r="CX43" s="639"/>
      <c r="CY43" s="640"/>
      <c r="CZ43" s="623">
        <v>0.1</v>
      </c>
      <c r="DA43" s="641"/>
      <c r="DB43" s="641"/>
      <c r="DC43" s="642"/>
      <c r="DD43" s="626">
        <v>36131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4075293</v>
      </c>
      <c r="CS44" s="621"/>
      <c r="CT44" s="621"/>
      <c r="CU44" s="621"/>
      <c r="CV44" s="621"/>
      <c r="CW44" s="621"/>
      <c r="CX44" s="621"/>
      <c r="CY44" s="622"/>
      <c r="CZ44" s="623">
        <v>13.8</v>
      </c>
      <c r="DA44" s="624"/>
      <c r="DB44" s="624"/>
      <c r="DC44" s="625"/>
      <c r="DD44" s="626">
        <v>663966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337</v>
      </c>
      <c r="CG45" s="618"/>
      <c r="CH45" s="618"/>
      <c r="CI45" s="618"/>
      <c r="CJ45" s="618"/>
      <c r="CK45" s="618"/>
      <c r="CL45" s="618"/>
      <c r="CM45" s="618"/>
      <c r="CN45" s="618"/>
      <c r="CO45" s="618"/>
      <c r="CP45" s="618"/>
      <c r="CQ45" s="619"/>
      <c r="CR45" s="620">
        <v>2256471</v>
      </c>
      <c r="CS45" s="639"/>
      <c r="CT45" s="639"/>
      <c r="CU45" s="639"/>
      <c r="CV45" s="639"/>
      <c r="CW45" s="639"/>
      <c r="CX45" s="639"/>
      <c r="CY45" s="640"/>
      <c r="CZ45" s="623">
        <v>7.6</v>
      </c>
      <c r="DA45" s="641"/>
      <c r="DB45" s="641"/>
      <c r="DC45" s="642"/>
      <c r="DD45" s="626">
        <v>103642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338</v>
      </c>
      <c r="CG46" s="618"/>
      <c r="CH46" s="618"/>
      <c r="CI46" s="618"/>
      <c r="CJ46" s="618"/>
      <c r="CK46" s="618"/>
      <c r="CL46" s="618"/>
      <c r="CM46" s="618"/>
      <c r="CN46" s="618"/>
      <c r="CO46" s="618"/>
      <c r="CP46" s="618"/>
      <c r="CQ46" s="619"/>
      <c r="CR46" s="620">
        <v>1770983</v>
      </c>
      <c r="CS46" s="621"/>
      <c r="CT46" s="621"/>
      <c r="CU46" s="621"/>
      <c r="CV46" s="621"/>
      <c r="CW46" s="621"/>
      <c r="CX46" s="621"/>
      <c r="CY46" s="622"/>
      <c r="CZ46" s="623">
        <v>6</v>
      </c>
      <c r="DA46" s="624"/>
      <c r="DB46" s="624"/>
      <c r="DC46" s="625"/>
      <c r="DD46" s="626">
        <v>528485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339</v>
      </c>
      <c r="CG47" s="618"/>
      <c r="CH47" s="618"/>
      <c r="CI47" s="618"/>
      <c r="CJ47" s="618"/>
      <c r="CK47" s="618"/>
      <c r="CL47" s="618"/>
      <c r="CM47" s="618"/>
      <c r="CN47" s="618"/>
      <c r="CO47" s="618"/>
      <c r="CP47" s="618"/>
      <c r="CQ47" s="619"/>
      <c r="CR47" s="620">
        <v>8395</v>
      </c>
      <c r="CS47" s="639"/>
      <c r="CT47" s="639"/>
      <c r="CU47" s="639"/>
      <c r="CV47" s="639"/>
      <c r="CW47" s="639"/>
      <c r="CX47" s="639"/>
      <c r="CY47" s="640"/>
      <c r="CZ47" s="623">
        <v>0</v>
      </c>
      <c r="DA47" s="641"/>
      <c r="DB47" s="641"/>
      <c r="DC47" s="642"/>
      <c r="DD47" s="626">
        <v>4601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29548484</v>
      </c>
      <c r="CS49" s="605"/>
      <c r="CT49" s="605"/>
      <c r="CU49" s="605"/>
      <c r="CV49" s="605"/>
      <c r="CW49" s="605"/>
      <c r="CX49" s="605"/>
      <c r="CY49" s="606"/>
      <c r="CZ49" s="607">
        <v>100</v>
      </c>
      <c r="DA49" s="608"/>
      <c r="DB49" s="608"/>
      <c r="DC49" s="609"/>
      <c r="DD49" s="610">
        <v>20301280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topLeftCell="A25">
      <selection activeCell="Q36" sqref="Q36:U36"/>
    </sheetView>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30445</v>
      </c>
      <c r="R7" s="1134"/>
      <c r="S7" s="1134"/>
      <c r="T7" s="1134"/>
      <c r="U7" s="1134"/>
      <c r="V7" s="1134">
        <v>29547</v>
      </c>
      <c r="W7" s="1134"/>
      <c r="X7" s="1134"/>
      <c r="Y7" s="1134"/>
      <c r="Z7" s="1134"/>
      <c r="AA7" s="1134">
        <v>899</v>
      </c>
      <c r="AB7" s="1134"/>
      <c r="AC7" s="1134"/>
      <c r="AD7" s="1134"/>
      <c r="AE7" s="1135"/>
      <c r="AF7" s="1136">
        <v>803</v>
      </c>
      <c r="AG7" s="1137"/>
      <c r="AH7" s="1137"/>
      <c r="AI7" s="1137"/>
      <c r="AJ7" s="1138"/>
      <c r="AK7" s="1120">
        <v>596</v>
      </c>
      <c r="AL7" s="1121"/>
      <c r="AM7" s="1121"/>
      <c r="AN7" s="1121"/>
      <c r="AO7" s="1121"/>
      <c r="AP7" s="1121">
        <v>24295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1</v>
      </c>
      <c r="CI7" s="1118"/>
      <c r="CJ7" s="1118"/>
      <c r="CK7" s="1118"/>
      <c r="CL7" s="1119"/>
      <c r="CM7" s="1117">
        <v>83</v>
      </c>
      <c r="CN7" s="1118"/>
      <c r="CO7" s="1118"/>
      <c r="CP7" s="1118"/>
      <c r="CQ7" s="1119"/>
      <c r="CR7" s="1117">
        <v>50</v>
      </c>
      <c r="CS7" s="1118"/>
      <c r="CT7" s="1118"/>
      <c r="CU7" s="1118"/>
      <c r="CV7" s="1119"/>
      <c r="CW7" s="1117" t="s">
        <v>552</v>
      </c>
      <c r="CX7" s="1118"/>
      <c r="CY7" s="1118"/>
      <c r="CZ7" s="1118"/>
      <c r="DA7" s="1119"/>
      <c r="DB7" s="1117" t="s">
        <v>552</v>
      </c>
      <c r="DC7" s="1118"/>
      <c r="DD7" s="1118"/>
      <c r="DE7" s="1118"/>
      <c r="DF7" s="1119"/>
      <c r="DG7" s="1117" t="s">
        <v>552</v>
      </c>
      <c r="DH7" s="1118"/>
      <c r="DI7" s="1118"/>
      <c r="DJ7" s="1118"/>
      <c r="DK7" s="1119"/>
      <c r="DL7" s="1117" t="s">
        <v>552</v>
      </c>
      <c r="DM7" s="1118"/>
      <c r="DN7" s="1118"/>
      <c r="DO7" s="1118"/>
      <c r="DP7" s="1119"/>
      <c r="DQ7" s="1117" t="s">
        <v>552</v>
      </c>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7</v>
      </c>
      <c r="R8" s="1073"/>
      <c r="S8" s="1073"/>
      <c r="T8" s="1073"/>
      <c r="U8" s="1073"/>
      <c r="V8" s="1073">
        <v>7</v>
      </c>
      <c r="W8" s="1073"/>
      <c r="X8" s="1073"/>
      <c r="Y8" s="1073"/>
      <c r="Z8" s="1073"/>
      <c r="AA8" s="1073">
        <v>0</v>
      </c>
      <c r="AB8" s="1073"/>
      <c r="AC8" s="1073"/>
      <c r="AD8" s="1073"/>
      <c r="AE8" s="1074"/>
      <c r="AF8" s="1048" t="s">
        <v>112</v>
      </c>
      <c r="AG8" s="1049"/>
      <c r="AH8" s="1049"/>
      <c r="AI8" s="1049"/>
      <c r="AJ8" s="1050"/>
      <c r="AK8" s="1115" t="s">
        <v>536</v>
      </c>
      <c r="AL8" s="1116"/>
      <c r="AM8" s="1116"/>
      <c r="AN8" s="1116"/>
      <c r="AO8" s="1116"/>
      <c r="AP8" s="1116" t="s">
        <v>537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43</v>
      </c>
      <c r="CI8" s="1019"/>
      <c r="CJ8" s="1019"/>
      <c r="CK8" s="1019"/>
      <c r="CL8" s="1020"/>
      <c r="CM8" s="1018">
        <v>52</v>
      </c>
      <c r="CN8" s="1019"/>
      <c r="CO8" s="1019"/>
      <c r="CP8" s="1019"/>
      <c r="CQ8" s="1020"/>
      <c r="CR8" s="1018">
        <v>40</v>
      </c>
      <c r="CS8" s="1019"/>
      <c r="CT8" s="1019"/>
      <c r="CU8" s="1019"/>
      <c r="CV8" s="1020"/>
      <c r="CW8" s="1018" t="s">
        <v>553</v>
      </c>
      <c r="CX8" s="1019"/>
      <c r="CY8" s="1019"/>
      <c r="CZ8" s="1019"/>
      <c r="DA8" s="1020"/>
      <c r="DB8" s="1018" t="s">
        <v>552</v>
      </c>
      <c r="DC8" s="1019"/>
      <c r="DD8" s="1019"/>
      <c r="DE8" s="1019"/>
      <c r="DF8" s="1020"/>
      <c r="DG8" s="1018" t="s">
        <v>552</v>
      </c>
      <c r="DH8" s="1019"/>
      <c r="DI8" s="1019"/>
      <c r="DJ8" s="1019"/>
      <c r="DK8" s="1020"/>
      <c r="DL8" s="1018" t="s">
        <v>552</v>
      </c>
      <c r="DM8" s="1019"/>
      <c r="DN8" s="1019"/>
      <c r="DO8" s="1019"/>
      <c r="DP8" s="1020"/>
      <c r="DQ8" s="1018" t="s">
        <v>554</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2</v>
      </c>
      <c r="CI9" s="1019"/>
      <c r="CJ9" s="1019"/>
      <c r="CK9" s="1019"/>
      <c r="CL9" s="1020"/>
      <c r="CM9" s="1018">
        <v>32</v>
      </c>
      <c r="CN9" s="1019"/>
      <c r="CO9" s="1019"/>
      <c r="CP9" s="1019"/>
      <c r="CQ9" s="1020"/>
      <c r="CR9" s="1018">
        <v>28</v>
      </c>
      <c r="CS9" s="1019"/>
      <c r="CT9" s="1019"/>
      <c r="CU9" s="1019"/>
      <c r="CV9" s="1020"/>
      <c r="CW9" s="1018">
        <v>52</v>
      </c>
      <c r="CX9" s="1019"/>
      <c r="CY9" s="1019"/>
      <c r="CZ9" s="1019"/>
      <c r="DA9" s="1020"/>
      <c r="DB9" s="1018" t="s">
        <v>552</v>
      </c>
      <c r="DC9" s="1019"/>
      <c r="DD9" s="1019"/>
      <c r="DE9" s="1019"/>
      <c r="DF9" s="1020"/>
      <c r="DG9" s="1018" t="s">
        <v>553</v>
      </c>
      <c r="DH9" s="1019"/>
      <c r="DI9" s="1019"/>
      <c r="DJ9" s="1019"/>
      <c r="DK9" s="1020"/>
      <c r="DL9" s="1018" t="s">
        <v>552</v>
      </c>
      <c r="DM9" s="1019"/>
      <c r="DN9" s="1019"/>
      <c r="DO9" s="1019"/>
      <c r="DP9" s="1020"/>
      <c r="DQ9" s="1018" t="s">
        <v>554</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f>Q7+Q8</f>
        <v>30452</v>
      </c>
      <c r="R23" s="1098"/>
      <c r="S23" s="1098"/>
      <c r="T23" s="1098"/>
      <c r="U23" s="1098"/>
      <c r="V23" s="1098">
        <f aca="true" t="shared" si="0" ref="V23">V7+V8</f>
        <v>29554</v>
      </c>
      <c r="W23" s="1098"/>
      <c r="X23" s="1098"/>
      <c r="Y23" s="1098"/>
      <c r="Z23" s="1098"/>
      <c r="AA23" s="1098">
        <f aca="true" t="shared" si="1" ref="AA23">AA7+AA8</f>
        <v>899</v>
      </c>
      <c r="AB23" s="1098"/>
      <c r="AC23" s="1098"/>
      <c r="AD23" s="1098"/>
      <c r="AE23" s="1099"/>
      <c r="AF23" s="1100">
        <v>803</v>
      </c>
      <c r="AG23" s="1098"/>
      <c r="AH23" s="1098"/>
      <c r="AI23" s="1098"/>
      <c r="AJ23" s="1101"/>
      <c r="AK23" s="1102"/>
      <c r="AL23" s="1103"/>
      <c r="AM23" s="1103"/>
      <c r="AN23" s="1103"/>
      <c r="AO23" s="1103"/>
      <c r="AP23" s="1098">
        <f>AP7</f>
        <v>24295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6996</v>
      </c>
      <c r="R28" s="1083"/>
      <c r="S28" s="1083"/>
      <c r="T28" s="1083"/>
      <c r="U28" s="1083"/>
      <c r="V28" s="1083">
        <v>6959</v>
      </c>
      <c r="W28" s="1083"/>
      <c r="X28" s="1083"/>
      <c r="Y28" s="1083"/>
      <c r="Z28" s="1083"/>
      <c r="AA28" s="1083">
        <v>38</v>
      </c>
      <c r="AB28" s="1083"/>
      <c r="AC28" s="1083"/>
      <c r="AD28" s="1083"/>
      <c r="AE28" s="1084"/>
      <c r="AF28" s="1085">
        <v>38</v>
      </c>
      <c r="AG28" s="1083"/>
      <c r="AH28" s="1083"/>
      <c r="AI28" s="1083"/>
      <c r="AJ28" s="1086"/>
      <c r="AK28" s="1087">
        <v>521</v>
      </c>
      <c r="AL28" s="1075"/>
      <c r="AM28" s="1075"/>
      <c r="AN28" s="1075"/>
      <c r="AO28" s="1075"/>
      <c r="AP28" s="1075">
        <v>98</v>
      </c>
      <c r="AQ28" s="1075"/>
      <c r="AR28" s="1075"/>
      <c r="AS28" s="1075"/>
      <c r="AT28" s="1075"/>
      <c r="AU28" s="1075">
        <v>14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559</v>
      </c>
      <c r="R29" s="1073"/>
      <c r="S29" s="1073"/>
      <c r="T29" s="1073"/>
      <c r="U29" s="1073"/>
      <c r="V29" s="1073">
        <v>549</v>
      </c>
      <c r="W29" s="1073"/>
      <c r="X29" s="1073"/>
      <c r="Y29" s="1073"/>
      <c r="Z29" s="1073"/>
      <c r="AA29" s="1073">
        <v>10</v>
      </c>
      <c r="AB29" s="1073"/>
      <c r="AC29" s="1073"/>
      <c r="AD29" s="1073"/>
      <c r="AE29" s="1074"/>
      <c r="AF29" s="1048">
        <v>10</v>
      </c>
      <c r="AG29" s="1049"/>
      <c r="AH29" s="1049"/>
      <c r="AI29" s="1049"/>
      <c r="AJ29" s="1050"/>
      <c r="AK29" s="1009">
        <v>171</v>
      </c>
      <c r="AL29" s="1000"/>
      <c r="AM29" s="1000"/>
      <c r="AN29" s="1000"/>
      <c r="AO29" s="1000"/>
      <c r="AP29" s="1000" t="s">
        <v>538</v>
      </c>
      <c r="AQ29" s="1000"/>
      <c r="AR29" s="1000"/>
      <c r="AS29" s="1000"/>
      <c r="AT29" s="1000"/>
      <c r="AU29" s="1000" t="s">
        <v>536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4977</v>
      </c>
      <c r="R30" s="1073"/>
      <c r="S30" s="1073"/>
      <c r="T30" s="1073"/>
      <c r="U30" s="1073"/>
      <c r="V30" s="1073">
        <v>4882</v>
      </c>
      <c r="W30" s="1073"/>
      <c r="X30" s="1073"/>
      <c r="Y30" s="1073"/>
      <c r="Z30" s="1073"/>
      <c r="AA30" s="1073">
        <v>95</v>
      </c>
      <c r="AB30" s="1073"/>
      <c r="AC30" s="1073"/>
      <c r="AD30" s="1073"/>
      <c r="AE30" s="1074"/>
      <c r="AF30" s="1048">
        <v>95</v>
      </c>
      <c r="AG30" s="1049"/>
      <c r="AH30" s="1049"/>
      <c r="AI30" s="1049"/>
      <c r="AJ30" s="1050"/>
      <c r="AK30" s="1009">
        <v>703</v>
      </c>
      <c r="AL30" s="1000"/>
      <c r="AM30" s="1000"/>
      <c r="AN30" s="1000"/>
      <c r="AO30" s="1000"/>
      <c r="AP30" s="1000">
        <v>91</v>
      </c>
      <c r="AQ30" s="1000"/>
      <c r="AR30" s="1000"/>
      <c r="AS30" s="1000"/>
      <c r="AT30" s="1000"/>
      <c r="AU30" s="1000">
        <v>61</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96</v>
      </c>
      <c r="R31" s="1073"/>
      <c r="S31" s="1073"/>
      <c r="T31" s="1073"/>
      <c r="U31" s="1073"/>
      <c r="V31" s="1073">
        <v>90</v>
      </c>
      <c r="W31" s="1073"/>
      <c r="X31" s="1073"/>
      <c r="Y31" s="1073"/>
      <c r="Z31" s="1073"/>
      <c r="AA31" s="1073">
        <v>6</v>
      </c>
      <c r="AB31" s="1073"/>
      <c r="AC31" s="1073"/>
      <c r="AD31" s="1073"/>
      <c r="AE31" s="1074"/>
      <c r="AF31" s="1048">
        <v>6</v>
      </c>
      <c r="AG31" s="1049"/>
      <c r="AH31" s="1049"/>
      <c r="AI31" s="1049"/>
      <c r="AJ31" s="1050"/>
      <c r="AK31" s="1009">
        <v>5</v>
      </c>
      <c r="AL31" s="1000"/>
      <c r="AM31" s="1000"/>
      <c r="AN31" s="1000"/>
      <c r="AO31" s="1000"/>
      <c r="AP31" s="1000" t="s">
        <v>539</v>
      </c>
      <c r="AQ31" s="1000"/>
      <c r="AR31" s="1000"/>
      <c r="AS31" s="1000"/>
      <c r="AT31" s="1000"/>
      <c r="AU31" s="1000" t="s">
        <v>536</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1106</v>
      </c>
      <c r="R32" s="1073"/>
      <c r="S32" s="1073"/>
      <c r="T32" s="1073"/>
      <c r="U32" s="1073"/>
      <c r="V32" s="1073">
        <v>992</v>
      </c>
      <c r="W32" s="1073"/>
      <c r="X32" s="1073"/>
      <c r="Y32" s="1073"/>
      <c r="Z32" s="1073"/>
      <c r="AA32" s="1073">
        <v>114</v>
      </c>
      <c r="AB32" s="1073"/>
      <c r="AC32" s="1073"/>
      <c r="AD32" s="1073"/>
      <c r="AE32" s="1074"/>
      <c r="AF32" s="1048">
        <v>932</v>
      </c>
      <c r="AG32" s="1049"/>
      <c r="AH32" s="1049"/>
      <c r="AI32" s="1049"/>
      <c r="AJ32" s="1050"/>
      <c r="AK32" s="1009">
        <v>136</v>
      </c>
      <c r="AL32" s="1000"/>
      <c r="AM32" s="1000"/>
      <c r="AN32" s="1000"/>
      <c r="AO32" s="1000"/>
      <c r="AP32" s="1000">
        <v>3803</v>
      </c>
      <c r="AQ32" s="1000"/>
      <c r="AR32" s="1000"/>
      <c r="AS32" s="1000"/>
      <c r="AT32" s="1000"/>
      <c r="AU32" s="1000">
        <v>1517</v>
      </c>
      <c r="AV32" s="1000"/>
      <c r="AW32" s="1000"/>
      <c r="AX32" s="1000"/>
      <c r="AY32" s="1000"/>
      <c r="AZ32" s="1071"/>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4786</v>
      </c>
      <c r="R33" s="1073"/>
      <c r="S33" s="1073"/>
      <c r="T33" s="1073"/>
      <c r="U33" s="1073"/>
      <c r="V33" s="1073">
        <v>5084</v>
      </c>
      <c r="W33" s="1073"/>
      <c r="X33" s="1073"/>
      <c r="Y33" s="1073"/>
      <c r="Z33" s="1073"/>
      <c r="AA33" s="1073">
        <v>-298</v>
      </c>
      <c r="AB33" s="1073"/>
      <c r="AC33" s="1073"/>
      <c r="AD33" s="1073"/>
      <c r="AE33" s="1074"/>
      <c r="AF33" s="1048">
        <v>1047</v>
      </c>
      <c r="AG33" s="1049"/>
      <c r="AH33" s="1049"/>
      <c r="AI33" s="1049"/>
      <c r="AJ33" s="1050"/>
      <c r="AK33" s="1009">
        <v>619</v>
      </c>
      <c r="AL33" s="1000"/>
      <c r="AM33" s="1000"/>
      <c r="AN33" s="1000"/>
      <c r="AO33" s="1000"/>
      <c r="AP33" s="1000">
        <v>1695</v>
      </c>
      <c r="AQ33" s="1000"/>
      <c r="AR33" s="1000"/>
      <c r="AS33" s="1000"/>
      <c r="AT33" s="1000"/>
      <c r="AU33" s="1000">
        <v>847</v>
      </c>
      <c r="AV33" s="1000"/>
      <c r="AW33" s="1000"/>
      <c r="AX33" s="1000"/>
      <c r="AY33" s="1000"/>
      <c r="AZ33" s="1071"/>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386</v>
      </c>
      <c r="C34" s="1067"/>
      <c r="D34" s="1067"/>
      <c r="E34" s="1067"/>
      <c r="F34" s="1067"/>
      <c r="G34" s="1067"/>
      <c r="H34" s="1067"/>
      <c r="I34" s="1067"/>
      <c r="J34" s="1067"/>
      <c r="K34" s="1067"/>
      <c r="L34" s="1067"/>
      <c r="M34" s="1067"/>
      <c r="N34" s="1067"/>
      <c r="O34" s="1067"/>
      <c r="P34" s="1068"/>
      <c r="Q34" s="1072">
        <v>459</v>
      </c>
      <c r="R34" s="1073"/>
      <c r="S34" s="1073"/>
      <c r="T34" s="1073"/>
      <c r="U34" s="1073"/>
      <c r="V34" s="1073">
        <v>458</v>
      </c>
      <c r="W34" s="1073"/>
      <c r="X34" s="1073"/>
      <c r="Y34" s="1073"/>
      <c r="Z34" s="1073"/>
      <c r="AA34" s="1073">
        <v>1</v>
      </c>
      <c r="AB34" s="1073"/>
      <c r="AC34" s="1073"/>
      <c r="AD34" s="1073"/>
      <c r="AE34" s="1074"/>
      <c r="AF34" s="1048">
        <v>45</v>
      </c>
      <c r="AG34" s="1049"/>
      <c r="AH34" s="1049"/>
      <c r="AI34" s="1049"/>
      <c r="AJ34" s="1050"/>
      <c r="AK34" s="1009">
        <v>10</v>
      </c>
      <c r="AL34" s="1000"/>
      <c r="AM34" s="1000"/>
      <c r="AN34" s="1000"/>
      <c r="AO34" s="1000"/>
      <c r="AP34" s="1000">
        <v>569</v>
      </c>
      <c r="AQ34" s="1000"/>
      <c r="AR34" s="1000"/>
      <c r="AS34" s="1000"/>
      <c r="AT34" s="1000"/>
      <c r="AU34" s="1000" t="s">
        <v>555</v>
      </c>
      <c r="AV34" s="1000"/>
      <c r="AW34" s="1000"/>
      <c r="AX34" s="1000"/>
      <c r="AY34" s="1000"/>
      <c r="AZ34" s="1071"/>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387</v>
      </c>
      <c r="C35" s="1067"/>
      <c r="D35" s="1067"/>
      <c r="E35" s="1067"/>
      <c r="F35" s="1067"/>
      <c r="G35" s="1067"/>
      <c r="H35" s="1067"/>
      <c r="I35" s="1067"/>
      <c r="J35" s="1067"/>
      <c r="K35" s="1067"/>
      <c r="L35" s="1067"/>
      <c r="M35" s="1067"/>
      <c r="N35" s="1067"/>
      <c r="O35" s="1067"/>
      <c r="P35" s="1068"/>
      <c r="Q35" s="1072">
        <v>2373</v>
      </c>
      <c r="R35" s="1073"/>
      <c r="S35" s="1073"/>
      <c r="T35" s="1073"/>
      <c r="U35" s="1073"/>
      <c r="V35" s="1073">
        <v>2302</v>
      </c>
      <c r="W35" s="1073"/>
      <c r="X35" s="1073"/>
      <c r="Y35" s="1073"/>
      <c r="Z35" s="1073"/>
      <c r="AA35" s="1073">
        <v>56</v>
      </c>
      <c r="AB35" s="1073"/>
      <c r="AC35" s="1073"/>
      <c r="AD35" s="1073"/>
      <c r="AE35" s="1074"/>
      <c r="AF35" s="1048">
        <v>66</v>
      </c>
      <c r="AG35" s="1049"/>
      <c r="AH35" s="1049"/>
      <c r="AI35" s="1049"/>
      <c r="AJ35" s="1050"/>
      <c r="AK35" s="1009">
        <v>1434</v>
      </c>
      <c r="AL35" s="1000"/>
      <c r="AM35" s="1000"/>
      <c r="AN35" s="1000"/>
      <c r="AO35" s="1000"/>
      <c r="AP35" s="1000">
        <v>17653</v>
      </c>
      <c r="AQ35" s="1000"/>
      <c r="AR35" s="1000"/>
      <c r="AS35" s="1000"/>
      <c r="AT35" s="1000"/>
      <c r="AU35" s="1000">
        <v>15817</v>
      </c>
      <c r="AV35" s="1000"/>
      <c r="AW35" s="1000"/>
      <c r="AX35" s="1000"/>
      <c r="AY35" s="1000"/>
      <c r="AZ35" s="1071"/>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389</v>
      </c>
      <c r="C36" s="1067"/>
      <c r="D36" s="1067"/>
      <c r="E36" s="1067"/>
      <c r="F36" s="1067"/>
      <c r="G36" s="1067"/>
      <c r="H36" s="1067"/>
      <c r="I36" s="1067"/>
      <c r="J36" s="1067"/>
      <c r="K36" s="1067"/>
      <c r="L36" s="1067"/>
      <c r="M36" s="1067"/>
      <c r="N36" s="1067"/>
      <c r="O36" s="1067"/>
      <c r="P36" s="1068"/>
      <c r="Q36" s="1072">
        <v>525</v>
      </c>
      <c r="R36" s="1073"/>
      <c r="S36" s="1073"/>
      <c r="T36" s="1073"/>
      <c r="U36" s="1073"/>
      <c r="V36" s="1073">
        <v>490</v>
      </c>
      <c r="W36" s="1073"/>
      <c r="X36" s="1073"/>
      <c r="Y36" s="1073"/>
      <c r="Z36" s="1073"/>
      <c r="AA36" s="1073">
        <v>35</v>
      </c>
      <c r="AB36" s="1073"/>
      <c r="AC36" s="1073"/>
      <c r="AD36" s="1073"/>
      <c r="AE36" s="1074"/>
      <c r="AF36" s="1048">
        <v>35</v>
      </c>
      <c r="AG36" s="1049"/>
      <c r="AH36" s="1049"/>
      <c r="AI36" s="1049"/>
      <c r="AJ36" s="1050"/>
      <c r="AK36" s="1009">
        <v>411</v>
      </c>
      <c r="AL36" s="1000"/>
      <c r="AM36" s="1000"/>
      <c r="AN36" s="1000"/>
      <c r="AO36" s="1000"/>
      <c r="AP36" s="1000">
        <v>2545</v>
      </c>
      <c r="AQ36" s="1000"/>
      <c r="AR36" s="1000"/>
      <c r="AS36" s="1000"/>
      <c r="AT36" s="1000"/>
      <c r="AU36" s="1000">
        <v>2392</v>
      </c>
      <c r="AV36" s="1000"/>
      <c r="AW36" s="1000"/>
      <c r="AX36" s="1000"/>
      <c r="AY36" s="1000"/>
      <c r="AZ36" s="1071"/>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2274</v>
      </c>
      <c r="AG63" s="988"/>
      <c r="AH63" s="988"/>
      <c r="AI63" s="988"/>
      <c r="AJ63" s="1059"/>
      <c r="AK63" s="1060"/>
      <c r="AL63" s="992"/>
      <c r="AM63" s="992"/>
      <c r="AN63" s="992"/>
      <c r="AO63" s="992"/>
      <c r="AP63" s="988">
        <v>26453</v>
      </c>
      <c r="AQ63" s="988"/>
      <c r="AR63" s="988"/>
      <c r="AS63" s="988"/>
      <c r="AT63" s="988"/>
      <c r="AU63" s="988">
        <v>20649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394</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3853</v>
      </c>
      <c r="R68" s="1011"/>
      <c r="S68" s="1011"/>
      <c r="T68" s="1011"/>
      <c r="U68" s="1011"/>
      <c r="V68" s="1011">
        <v>3819</v>
      </c>
      <c r="W68" s="1011"/>
      <c r="X68" s="1011"/>
      <c r="Y68" s="1011"/>
      <c r="Z68" s="1011"/>
      <c r="AA68" s="1011">
        <v>35</v>
      </c>
      <c r="AB68" s="1011"/>
      <c r="AC68" s="1011"/>
      <c r="AD68" s="1011"/>
      <c r="AE68" s="1011"/>
      <c r="AF68" s="1011">
        <v>35</v>
      </c>
      <c r="AG68" s="1011"/>
      <c r="AH68" s="1011"/>
      <c r="AI68" s="1011"/>
      <c r="AJ68" s="1011"/>
      <c r="AK68" s="1011">
        <v>440</v>
      </c>
      <c r="AL68" s="1011"/>
      <c r="AM68" s="1011"/>
      <c r="AN68" s="1011"/>
      <c r="AO68" s="1011"/>
      <c r="AP68" s="1011" t="s">
        <v>556</v>
      </c>
      <c r="AQ68" s="1011"/>
      <c r="AR68" s="1011"/>
      <c r="AS68" s="1011"/>
      <c r="AT68" s="1011"/>
      <c r="AU68" s="1011" t="s">
        <v>549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29</v>
      </c>
      <c r="R69" s="1000"/>
      <c r="S69" s="1000"/>
      <c r="T69" s="1000"/>
      <c r="U69" s="1000"/>
      <c r="V69" s="1000">
        <v>28</v>
      </c>
      <c r="W69" s="1000"/>
      <c r="X69" s="1000"/>
      <c r="Y69" s="1000"/>
      <c r="Z69" s="1000"/>
      <c r="AA69" s="1000">
        <v>1</v>
      </c>
      <c r="AB69" s="1000"/>
      <c r="AC69" s="1000"/>
      <c r="AD69" s="1000"/>
      <c r="AE69" s="1000"/>
      <c r="AF69" s="1000">
        <v>1</v>
      </c>
      <c r="AG69" s="1000"/>
      <c r="AH69" s="1000"/>
      <c r="AI69" s="1000"/>
      <c r="AJ69" s="1000"/>
      <c r="AK69" s="1000">
        <v>1</v>
      </c>
      <c r="AL69" s="1000"/>
      <c r="AM69" s="1000"/>
      <c r="AN69" s="1000"/>
      <c r="AO69" s="1000"/>
      <c r="AP69" s="1000" t="s">
        <v>556</v>
      </c>
      <c r="AQ69" s="1000"/>
      <c r="AR69" s="1000"/>
      <c r="AS69" s="1000"/>
      <c r="AT69" s="1000"/>
      <c r="AU69" s="1000" t="s">
        <v>549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84</v>
      </c>
      <c r="R70" s="1000"/>
      <c r="S70" s="1000"/>
      <c r="T70" s="1000"/>
      <c r="U70" s="1000"/>
      <c r="V70" s="1000">
        <v>77</v>
      </c>
      <c r="W70" s="1000"/>
      <c r="X70" s="1000"/>
      <c r="Y70" s="1000"/>
      <c r="Z70" s="1000"/>
      <c r="AA70" s="1000">
        <v>7</v>
      </c>
      <c r="AB70" s="1000"/>
      <c r="AC70" s="1000"/>
      <c r="AD70" s="1000"/>
      <c r="AE70" s="1000"/>
      <c r="AF70" s="1000">
        <v>7</v>
      </c>
      <c r="AG70" s="1000"/>
      <c r="AH70" s="1000"/>
      <c r="AI70" s="1000"/>
      <c r="AJ70" s="1000"/>
      <c r="AK70" s="1000" t="s">
        <v>556</v>
      </c>
      <c r="AL70" s="1000"/>
      <c r="AM70" s="1000"/>
      <c r="AN70" s="1000"/>
      <c r="AO70" s="1000"/>
      <c r="AP70" s="1000" t="s">
        <v>556</v>
      </c>
      <c r="AQ70" s="1000"/>
      <c r="AR70" s="1000"/>
      <c r="AS70" s="1000"/>
      <c r="AT70" s="1000"/>
      <c r="AU70" s="1000" t="s">
        <v>550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t="s">
        <v>556</v>
      </c>
      <c r="R71" s="1000"/>
      <c r="S71" s="1000"/>
      <c r="T71" s="1000"/>
      <c r="U71" s="1000"/>
      <c r="V71" s="1000" t="s">
        <v>557</v>
      </c>
      <c r="W71" s="1000"/>
      <c r="X71" s="1000"/>
      <c r="Y71" s="1000"/>
      <c r="Z71" s="1000"/>
      <c r="AA71" s="1000" t="s">
        <v>556</v>
      </c>
      <c r="AB71" s="1000"/>
      <c r="AC71" s="1000"/>
      <c r="AD71" s="1000"/>
      <c r="AE71" s="1000"/>
      <c r="AF71" s="1000" t="s">
        <v>556</v>
      </c>
      <c r="AG71" s="1000"/>
      <c r="AH71" s="1000"/>
      <c r="AI71" s="1000"/>
      <c r="AJ71" s="1000"/>
      <c r="AK71" s="1000" t="s">
        <v>557</v>
      </c>
      <c r="AL71" s="1000"/>
      <c r="AM71" s="1000"/>
      <c r="AN71" s="1000"/>
      <c r="AO71" s="1000"/>
      <c r="AP71" s="1000" t="s">
        <v>558</v>
      </c>
      <c r="AQ71" s="1000"/>
      <c r="AR71" s="1000"/>
      <c r="AS71" s="1000"/>
      <c r="AT71" s="1000"/>
      <c r="AU71" s="1000" t="s">
        <v>550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146</v>
      </c>
      <c r="R72" s="1000"/>
      <c r="S72" s="1000"/>
      <c r="T72" s="1000"/>
      <c r="U72" s="1000"/>
      <c r="V72" s="1000">
        <v>138</v>
      </c>
      <c r="W72" s="1000"/>
      <c r="X72" s="1000"/>
      <c r="Y72" s="1000"/>
      <c r="Z72" s="1000"/>
      <c r="AA72" s="1000">
        <v>7</v>
      </c>
      <c r="AB72" s="1000"/>
      <c r="AC72" s="1000"/>
      <c r="AD72" s="1000"/>
      <c r="AE72" s="1000"/>
      <c r="AF72" s="1000">
        <v>7</v>
      </c>
      <c r="AG72" s="1000"/>
      <c r="AH72" s="1000"/>
      <c r="AI72" s="1000"/>
      <c r="AJ72" s="1000"/>
      <c r="AK72" s="1000" t="s">
        <v>556</v>
      </c>
      <c r="AL72" s="1000"/>
      <c r="AM72" s="1000"/>
      <c r="AN72" s="1000"/>
      <c r="AO72" s="1000"/>
      <c r="AP72" s="1000" t="s">
        <v>556</v>
      </c>
      <c r="AQ72" s="1000"/>
      <c r="AR72" s="1000"/>
      <c r="AS72" s="1000"/>
      <c r="AT72" s="1000"/>
      <c r="AU72" s="1000" t="s">
        <v>551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155566</v>
      </c>
      <c r="R73" s="1000"/>
      <c r="S73" s="1000"/>
      <c r="T73" s="1000"/>
      <c r="U73" s="1000"/>
      <c r="V73" s="1000">
        <v>148928</v>
      </c>
      <c r="W73" s="1000"/>
      <c r="X73" s="1000"/>
      <c r="Y73" s="1000"/>
      <c r="Z73" s="1000"/>
      <c r="AA73" s="1000">
        <v>6639</v>
      </c>
      <c r="AB73" s="1000"/>
      <c r="AC73" s="1000"/>
      <c r="AD73" s="1000"/>
      <c r="AE73" s="1000"/>
      <c r="AF73" s="1000">
        <v>6639</v>
      </c>
      <c r="AG73" s="1000"/>
      <c r="AH73" s="1000"/>
      <c r="AI73" s="1000"/>
      <c r="AJ73" s="1000"/>
      <c r="AK73" s="1000" t="s">
        <v>556</v>
      </c>
      <c r="AL73" s="1000"/>
      <c r="AM73" s="1000"/>
      <c r="AN73" s="1000"/>
      <c r="AO73" s="1000"/>
      <c r="AP73" s="1000" t="s">
        <v>556</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6689</v>
      </c>
      <c r="AG88" s="988"/>
      <c r="AH88" s="988"/>
      <c r="AI88" s="988"/>
      <c r="AJ88" s="988"/>
      <c r="AK88" s="992"/>
      <c r="AL88" s="992"/>
      <c r="AM88" s="992"/>
      <c r="AN88" s="992"/>
      <c r="AO88" s="992"/>
      <c r="AP88" s="988" t="s">
        <v>556</v>
      </c>
      <c r="AQ88" s="988"/>
      <c r="AR88" s="988"/>
      <c r="AS88" s="988"/>
      <c r="AT88" s="988"/>
      <c r="AU88" s="988" t="s">
        <v>556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118</v>
      </c>
      <c r="CS102" s="980"/>
      <c r="CT102" s="980"/>
      <c r="CU102" s="980"/>
      <c r="CV102" s="981"/>
      <c r="CW102" s="979">
        <v>52</v>
      </c>
      <c r="CX102" s="980"/>
      <c r="CY102" s="980"/>
      <c r="CZ102" s="980"/>
      <c r="DA102" s="981"/>
      <c r="DB102" s="979" t="s">
        <v>556</v>
      </c>
      <c r="DC102" s="980"/>
      <c r="DD102" s="980"/>
      <c r="DE102" s="980"/>
      <c r="DF102" s="981"/>
      <c r="DG102" s="979" t="s">
        <v>556</v>
      </c>
      <c r="DH102" s="980"/>
      <c r="DI102" s="980"/>
      <c r="DJ102" s="980"/>
      <c r="DK102" s="981"/>
      <c r="DL102" s="979" t="s">
        <v>556</v>
      </c>
      <c r="DM102" s="980"/>
      <c r="DN102" s="980"/>
      <c r="DO102" s="980"/>
      <c r="DP102" s="981"/>
      <c r="DQ102" s="979" t="s">
        <v>556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286</v>
      </c>
      <c r="AG109" s="923"/>
      <c r="AH109" s="923"/>
      <c r="AI109" s="923"/>
      <c r="AJ109" s="924"/>
      <c r="AK109" s="925" t="s">
        <v>285</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286</v>
      </c>
      <c r="BW109" s="923"/>
      <c r="BX109" s="923"/>
      <c r="BY109" s="923"/>
      <c r="BZ109" s="924"/>
      <c r="CA109" s="925" t="s">
        <v>285</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286</v>
      </c>
      <c r="DM109" s="923"/>
      <c r="DN109" s="923"/>
      <c r="DO109" s="923"/>
      <c r="DP109" s="924"/>
      <c r="DQ109" s="925" t="s">
        <v>285</v>
      </c>
      <c r="DR109" s="923"/>
      <c r="DS109" s="923"/>
      <c r="DT109" s="923"/>
      <c r="DU109" s="924"/>
      <c r="DV109" s="925" t="s">
        <v>405</v>
      </c>
      <c r="DW109" s="923"/>
      <c r="DX109" s="923"/>
      <c r="DY109" s="923"/>
      <c r="DZ109" s="954"/>
    </row>
    <row r="110" spans="1:130"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3450071</v>
      </c>
      <c r="AB110" s="916"/>
      <c r="AC110" s="916"/>
      <c r="AD110" s="916"/>
      <c r="AE110" s="917"/>
      <c r="AF110" s="918">
        <v>3361975</v>
      </c>
      <c r="AG110" s="916"/>
      <c r="AH110" s="916"/>
      <c r="AI110" s="916"/>
      <c r="AJ110" s="917"/>
      <c r="AK110" s="918">
        <v>3331219</v>
      </c>
      <c r="AL110" s="916"/>
      <c r="AM110" s="916"/>
      <c r="AN110" s="916"/>
      <c r="AO110" s="917"/>
      <c r="AP110" s="919">
        <v>23.5</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25136726</v>
      </c>
      <c r="BR110" s="863"/>
      <c r="BS110" s="863"/>
      <c r="BT110" s="863"/>
      <c r="BU110" s="863"/>
      <c r="BV110" s="863">
        <v>24215384</v>
      </c>
      <c r="BW110" s="863"/>
      <c r="BX110" s="863"/>
      <c r="BY110" s="863"/>
      <c r="BZ110" s="863"/>
      <c r="CA110" s="863">
        <v>24295481</v>
      </c>
      <c r="CB110" s="863"/>
      <c r="CC110" s="863"/>
      <c r="CD110" s="863"/>
      <c r="CE110" s="863"/>
      <c r="CF110" s="887">
        <v>171.5</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0"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24000</v>
      </c>
      <c r="BR111" s="835"/>
      <c r="BS111" s="835"/>
      <c r="BT111" s="835"/>
      <c r="BU111" s="835"/>
      <c r="BV111" s="835">
        <v>20000</v>
      </c>
      <c r="BW111" s="835"/>
      <c r="BX111" s="835"/>
      <c r="BY111" s="835"/>
      <c r="BZ111" s="835"/>
      <c r="CA111" s="835">
        <v>16000</v>
      </c>
      <c r="CB111" s="835"/>
      <c r="CC111" s="835"/>
      <c r="CD111" s="835"/>
      <c r="CE111" s="835"/>
      <c r="CF111" s="896">
        <v>0.1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0"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23302022</v>
      </c>
      <c r="BR112" s="835"/>
      <c r="BS112" s="835"/>
      <c r="BT112" s="835"/>
      <c r="BU112" s="835"/>
      <c r="BV112" s="835">
        <v>21853165</v>
      </c>
      <c r="BW112" s="835"/>
      <c r="BX112" s="835"/>
      <c r="BY112" s="835"/>
      <c r="BZ112" s="835"/>
      <c r="CA112" s="835">
        <v>20648634</v>
      </c>
      <c r="CB112" s="835"/>
      <c r="CC112" s="835"/>
      <c r="CD112" s="835"/>
      <c r="CE112" s="835"/>
      <c r="CF112" s="896">
        <v>145.8</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1896878</v>
      </c>
      <c r="AB113" s="944"/>
      <c r="AC113" s="944"/>
      <c r="AD113" s="944"/>
      <c r="AE113" s="945"/>
      <c r="AF113" s="946">
        <v>1912388</v>
      </c>
      <c r="AG113" s="944"/>
      <c r="AH113" s="944"/>
      <c r="AI113" s="944"/>
      <c r="AJ113" s="945"/>
      <c r="AK113" s="946">
        <v>1841654</v>
      </c>
      <c r="AL113" s="944"/>
      <c r="AM113" s="944"/>
      <c r="AN113" s="944"/>
      <c r="AO113" s="945"/>
      <c r="AP113" s="947">
        <v>13</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6415240</v>
      </c>
      <c r="BR114" s="835"/>
      <c r="BS114" s="835"/>
      <c r="BT114" s="835"/>
      <c r="BU114" s="835"/>
      <c r="BV114" s="835">
        <v>6228802</v>
      </c>
      <c r="BW114" s="835"/>
      <c r="BX114" s="835"/>
      <c r="BY114" s="835"/>
      <c r="BZ114" s="835"/>
      <c r="CA114" s="835">
        <v>6127892</v>
      </c>
      <c r="CB114" s="835"/>
      <c r="CC114" s="835"/>
      <c r="CD114" s="835"/>
      <c r="CE114" s="835"/>
      <c r="CF114" s="896">
        <v>43.3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4329</v>
      </c>
      <c r="AB115" s="944"/>
      <c r="AC115" s="944"/>
      <c r="AD115" s="944"/>
      <c r="AE115" s="945"/>
      <c r="AF115" s="946">
        <v>4000</v>
      </c>
      <c r="AG115" s="944"/>
      <c r="AH115" s="944"/>
      <c r="AI115" s="944"/>
      <c r="AJ115" s="945"/>
      <c r="AK115" s="946">
        <v>4000</v>
      </c>
      <c r="AL115" s="944"/>
      <c r="AM115" s="944"/>
      <c r="AN115" s="944"/>
      <c r="AO115" s="945"/>
      <c r="AP115" s="947">
        <v>0</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11637</v>
      </c>
      <c r="BR115" s="835"/>
      <c r="BS115" s="835"/>
      <c r="BT115" s="835"/>
      <c r="BU115" s="835"/>
      <c r="BV115" s="835">
        <v>7770</v>
      </c>
      <c r="BW115" s="835"/>
      <c r="BX115" s="835"/>
      <c r="BY115" s="835"/>
      <c r="BZ115" s="835"/>
      <c r="CA115" s="835">
        <v>5245</v>
      </c>
      <c r="CB115" s="835"/>
      <c r="CC115" s="835"/>
      <c r="CD115" s="835"/>
      <c r="CE115" s="835"/>
      <c r="CF115" s="896">
        <v>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v>
      </c>
      <c r="AB116" s="798"/>
      <c r="AC116" s="798"/>
      <c r="AD116" s="798"/>
      <c r="AE116" s="799"/>
      <c r="AF116" s="800" t="s">
        <v>112</v>
      </c>
      <c r="AG116" s="798"/>
      <c r="AH116" s="798"/>
      <c r="AI116" s="798"/>
      <c r="AJ116" s="799"/>
      <c r="AK116" s="800">
        <v>1</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24000</v>
      </c>
      <c r="DH116" s="798"/>
      <c r="DI116" s="798"/>
      <c r="DJ116" s="798"/>
      <c r="DK116" s="799"/>
      <c r="DL116" s="800">
        <v>20000</v>
      </c>
      <c r="DM116" s="798"/>
      <c r="DN116" s="798"/>
      <c r="DO116" s="798"/>
      <c r="DP116" s="799"/>
      <c r="DQ116" s="800">
        <v>16000</v>
      </c>
      <c r="DR116" s="798"/>
      <c r="DS116" s="798"/>
      <c r="DT116" s="798"/>
      <c r="DU116" s="799"/>
      <c r="DV116" s="845">
        <v>0.1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5351282</v>
      </c>
      <c r="AB117" s="930"/>
      <c r="AC117" s="930"/>
      <c r="AD117" s="930"/>
      <c r="AE117" s="931"/>
      <c r="AF117" s="932">
        <v>5278363</v>
      </c>
      <c r="AG117" s="930"/>
      <c r="AH117" s="930"/>
      <c r="AI117" s="930"/>
      <c r="AJ117" s="931"/>
      <c r="AK117" s="932">
        <v>5176874</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286</v>
      </c>
      <c r="AG118" s="923"/>
      <c r="AH118" s="923"/>
      <c r="AI118" s="923"/>
      <c r="AJ118" s="924"/>
      <c r="AK118" s="925" t="s">
        <v>285</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435</v>
      </c>
      <c r="BP119" s="899"/>
      <c r="BQ119" s="903">
        <v>54889625</v>
      </c>
      <c r="BR119" s="866"/>
      <c r="BS119" s="866"/>
      <c r="BT119" s="866"/>
      <c r="BU119" s="866"/>
      <c r="BV119" s="866">
        <v>52325121</v>
      </c>
      <c r="BW119" s="866"/>
      <c r="BX119" s="866"/>
      <c r="BY119" s="866"/>
      <c r="BZ119" s="866"/>
      <c r="CA119" s="866">
        <v>51093252</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8200790</v>
      </c>
      <c r="BR120" s="863"/>
      <c r="BS120" s="863"/>
      <c r="BT120" s="863"/>
      <c r="BU120" s="863"/>
      <c r="BV120" s="863">
        <v>9800867</v>
      </c>
      <c r="BW120" s="863"/>
      <c r="BX120" s="863"/>
      <c r="BY120" s="863"/>
      <c r="BZ120" s="863"/>
      <c r="CA120" s="863">
        <v>11874416</v>
      </c>
      <c r="CB120" s="863"/>
      <c r="CC120" s="863"/>
      <c r="CD120" s="863"/>
      <c r="CE120" s="863"/>
      <c r="CF120" s="887">
        <v>83.8</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17686760</v>
      </c>
      <c r="DH120" s="863"/>
      <c r="DI120" s="863"/>
      <c r="DJ120" s="863"/>
      <c r="DK120" s="863"/>
      <c r="DL120" s="863">
        <v>16689951</v>
      </c>
      <c r="DM120" s="863"/>
      <c r="DN120" s="863"/>
      <c r="DO120" s="863"/>
      <c r="DP120" s="863"/>
      <c r="DQ120" s="863">
        <v>15817090</v>
      </c>
      <c r="DR120" s="863"/>
      <c r="DS120" s="863"/>
      <c r="DT120" s="863"/>
      <c r="DU120" s="863"/>
      <c r="DV120" s="864">
        <v>111.7</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1075942</v>
      </c>
      <c r="BR121" s="835"/>
      <c r="BS121" s="835"/>
      <c r="BT121" s="835"/>
      <c r="BU121" s="835"/>
      <c r="BV121" s="835">
        <v>1003207</v>
      </c>
      <c r="BW121" s="835"/>
      <c r="BX121" s="835"/>
      <c r="BY121" s="835"/>
      <c r="BZ121" s="835"/>
      <c r="CA121" s="835">
        <v>927066</v>
      </c>
      <c r="CB121" s="835"/>
      <c r="CC121" s="835"/>
      <c r="CD121" s="835"/>
      <c r="CE121" s="835"/>
      <c r="CF121" s="896">
        <v>6.5</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2821378</v>
      </c>
      <c r="DH121" s="835"/>
      <c r="DI121" s="835"/>
      <c r="DJ121" s="835"/>
      <c r="DK121" s="835"/>
      <c r="DL121" s="835">
        <v>2587776</v>
      </c>
      <c r="DM121" s="835"/>
      <c r="DN121" s="835"/>
      <c r="DO121" s="835"/>
      <c r="DP121" s="835"/>
      <c r="DQ121" s="835">
        <v>2392041</v>
      </c>
      <c r="DR121" s="835"/>
      <c r="DS121" s="835"/>
      <c r="DT121" s="835"/>
      <c r="DU121" s="835"/>
      <c r="DV121" s="812">
        <v>16.9</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32324162</v>
      </c>
      <c r="BR122" s="866"/>
      <c r="BS122" s="866"/>
      <c r="BT122" s="866"/>
      <c r="BU122" s="866"/>
      <c r="BV122" s="866">
        <v>31022968</v>
      </c>
      <c r="BW122" s="866"/>
      <c r="BX122" s="866"/>
      <c r="BY122" s="866"/>
      <c r="BZ122" s="866"/>
      <c r="CA122" s="866">
        <v>30612451</v>
      </c>
      <c r="CB122" s="866"/>
      <c r="CC122" s="866"/>
      <c r="CD122" s="866"/>
      <c r="CE122" s="866"/>
      <c r="CF122" s="867">
        <v>216.1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1591981</v>
      </c>
      <c r="DH122" s="835"/>
      <c r="DI122" s="835"/>
      <c r="DJ122" s="835"/>
      <c r="DK122" s="835"/>
      <c r="DL122" s="835">
        <v>1516329</v>
      </c>
      <c r="DM122" s="835"/>
      <c r="DN122" s="835"/>
      <c r="DO122" s="835"/>
      <c r="DP122" s="835"/>
      <c r="DQ122" s="835">
        <v>1517370</v>
      </c>
      <c r="DR122" s="835"/>
      <c r="DS122" s="835"/>
      <c r="DT122" s="835"/>
      <c r="DU122" s="835"/>
      <c r="DV122" s="812">
        <v>10.7</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4000</v>
      </c>
      <c r="AB123" s="798"/>
      <c r="AC123" s="798"/>
      <c r="AD123" s="798"/>
      <c r="AE123" s="799"/>
      <c r="AF123" s="800">
        <v>4000</v>
      </c>
      <c r="AG123" s="798"/>
      <c r="AH123" s="798"/>
      <c r="AI123" s="798"/>
      <c r="AJ123" s="799"/>
      <c r="AK123" s="800">
        <v>4000</v>
      </c>
      <c r="AL123" s="798"/>
      <c r="AM123" s="798"/>
      <c r="AN123" s="798"/>
      <c r="AO123" s="799"/>
      <c r="AP123" s="845">
        <v>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443</v>
      </c>
      <c r="BP123" s="899"/>
      <c r="BQ123" s="853">
        <v>41600894</v>
      </c>
      <c r="BR123" s="854"/>
      <c r="BS123" s="854"/>
      <c r="BT123" s="854"/>
      <c r="BU123" s="854"/>
      <c r="BV123" s="854">
        <v>41827042</v>
      </c>
      <c r="BW123" s="854"/>
      <c r="BX123" s="854"/>
      <c r="BY123" s="854"/>
      <c r="BZ123" s="854"/>
      <c r="CA123" s="854">
        <v>43413933</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1023295</v>
      </c>
      <c r="DH123" s="798"/>
      <c r="DI123" s="798"/>
      <c r="DJ123" s="798"/>
      <c r="DK123" s="799"/>
      <c r="DL123" s="800">
        <v>938030</v>
      </c>
      <c r="DM123" s="798"/>
      <c r="DN123" s="798"/>
      <c r="DO123" s="798"/>
      <c r="DP123" s="799"/>
      <c r="DQ123" s="800">
        <v>847293</v>
      </c>
      <c r="DR123" s="798"/>
      <c r="DS123" s="798"/>
      <c r="DT123" s="798"/>
      <c r="DU123" s="799"/>
      <c r="DV123" s="845">
        <v>6</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90.7</v>
      </c>
      <c r="BR124" s="852"/>
      <c r="BS124" s="852"/>
      <c r="BT124" s="852"/>
      <c r="BU124" s="852"/>
      <c r="BV124" s="852">
        <v>71.9</v>
      </c>
      <c r="BW124" s="852"/>
      <c r="BX124" s="852"/>
      <c r="BY124" s="852"/>
      <c r="BZ124" s="852"/>
      <c r="CA124" s="852">
        <v>54.2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178608</v>
      </c>
      <c r="DH124" s="781"/>
      <c r="DI124" s="781"/>
      <c r="DJ124" s="781"/>
      <c r="DK124" s="782"/>
      <c r="DL124" s="783">
        <v>121079</v>
      </c>
      <c r="DM124" s="781"/>
      <c r="DN124" s="781"/>
      <c r="DO124" s="781"/>
      <c r="DP124" s="782"/>
      <c r="DQ124" s="783">
        <v>74840</v>
      </c>
      <c r="DR124" s="781"/>
      <c r="DS124" s="781"/>
      <c r="DT124" s="781"/>
      <c r="DU124" s="782"/>
      <c r="DV124" s="869">
        <v>0.5</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329</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136695</v>
      </c>
      <c r="AB128" s="819"/>
      <c r="AC128" s="819"/>
      <c r="AD128" s="819"/>
      <c r="AE128" s="820"/>
      <c r="AF128" s="821">
        <v>132029</v>
      </c>
      <c r="AG128" s="819"/>
      <c r="AH128" s="819"/>
      <c r="AI128" s="819"/>
      <c r="AJ128" s="820"/>
      <c r="AK128" s="821">
        <v>117983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12.61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11637</v>
      </c>
      <c r="DH128" s="809"/>
      <c r="DI128" s="809"/>
      <c r="DJ128" s="809"/>
      <c r="DK128" s="809"/>
      <c r="DL128" s="809">
        <v>7770</v>
      </c>
      <c r="DM128" s="809"/>
      <c r="DN128" s="809"/>
      <c r="DO128" s="809"/>
      <c r="DP128" s="809"/>
      <c r="DQ128" s="809">
        <v>5245</v>
      </c>
      <c r="DR128" s="809"/>
      <c r="DS128" s="809"/>
      <c r="DT128" s="809"/>
      <c r="DU128" s="809"/>
      <c r="DV128" s="810">
        <v>0</v>
      </c>
      <c r="DW128" s="810"/>
      <c r="DX128" s="810"/>
      <c r="DY128" s="810"/>
      <c r="DZ128" s="811"/>
    </row>
    <row r="129" spans="1:130"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18282951</v>
      </c>
      <c r="AB129" s="798"/>
      <c r="AC129" s="798"/>
      <c r="AD129" s="798"/>
      <c r="AE129" s="799"/>
      <c r="AF129" s="800">
        <v>18134608</v>
      </c>
      <c r="AG129" s="798"/>
      <c r="AH129" s="798"/>
      <c r="AI129" s="798"/>
      <c r="AJ129" s="799"/>
      <c r="AK129" s="800">
        <v>17678464</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17.61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3643480</v>
      </c>
      <c r="AB130" s="798"/>
      <c r="AC130" s="798"/>
      <c r="AD130" s="798"/>
      <c r="AE130" s="799"/>
      <c r="AF130" s="800">
        <v>3546629</v>
      </c>
      <c r="AG130" s="798"/>
      <c r="AH130" s="798"/>
      <c r="AI130" s="798"/>
      <c r="AJ130" s="799"/>
      <c r="AK130" s="800">
        <v>3512346</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10.8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14639471</v>
      </c>
      <c r="AB131" s="781"/>
      <c r="AC131" s="781"/>
      <c r="AD131" s="781"/>
      <c r="AE131" s="782"/>
      <c r="AF131" s="783">
        <v>14587979</v>
      </c>
      <c r="AG131" s="781"/>
      <c r="AH131" s="781"/>
      <c r="AI131" s="781"/>
      <c r="AJ131" s="782"/>
      <c r="AK131" s="783">
        <v>14166118</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54.2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10.73199298</v>
      </c>
      <c r="AB132" s="761"/>
      <c r="AC132" s="761"/>
      <c r="AD132" s="761"/>
      <c r="AE132" s="762"/>
      <c r="AF132" s="763">
        <v>10.96591241</v>
      </c>
      <c r="AG132" s="761"/>
      <c r="AH132" s="761"/>
      <c r="AI132" s="761"/>
      <c r="AJ132" s="762"/>
      <c r="AK132" s="763">
        <v>10.91721105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12.1</v>
      </c>
      <c r="AB133" s="740"/>
      <c r="AC133" s="740"/>
      <c r="AD133" s="740"/>
      <c r="AE133" s="741"/>
      <c r="AF133" s="739">
        <v>11.3</v>
      </c>
      <c r="AG133" s="740"/>
      <c r="AH133" s="740"/>
      <c r="AI133" s="740"/>
      <c r="AJ133" s="741"/>
      <c r="AK133" s="739">
        <v>10.8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49">
      <selection activeCell="AE73" sqref="AE73"/>
    </sheetView>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25">
      <selection activeCell="CQ34" sqref="CQ34"/>
    </sheetView>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J37">
      <selection activeCell="CQ34" sqref="CQ34:DE34"/>
    </sheetView>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469</v>
      </c>
      <c r="B5" s="248"/>
      <c r="C5" s="248"/>
      <c r="D5" s="248"/>
      <c r="E5" s="248"/>
      <c r="F5" s="248"/>
      <c r="G5" s="248"/>
      <c r="H5" s="248"/>
      <c r="I5" s="248"/>
      <c r="J5" s="248"/>
      <c r="K5" s="248"/>
      <c r="L5" s="248"/>
      <c r="M5" s="248"/>
      <c r="N5" s="248"/>
      <c r="O5" s="249"/>
    </row>
    <row r="6" spans="1:14" ht="13.5">
      <c r="A6" s="250"/>
      <c r="B6" s="246"/>
      <c r="C6" s="246"/>
      <c r="D6" s="246"/>
      <c r="E6" s="246"/>
      <c r="F6" s="246"/>
      <c r="G6" s="251" t="s">
        <v>470</v>
      </c>
      <c r="H6" s="251"/>
      <c r="I6" s="251"/>
      <c r="J6" s="251"/>
      <c r="K6" s="246"/>
      <c r="L6" s="246"/>
      <c r="M6" s="246"/>
      <c r="N6" s="246"/>
    </row>
    <row r="7" spans="1:14" ht="13.5">
      <c r="A7" s="250"/>
      <c r="B7" s="246"/>
      <c r="C7" s="246"/>
      <c r="D7" s="246"/>
      <c r="E7" s="246"/>
      <c r="F7" s="246"/>
      <c r="G7" s="253"/>
      <c r="H7" s="254"/>
      <c r="I7" s="254"/>
      <c r="J7" s="255"/>
      <c r="K7" s="1152" t="s">
        <v>471</v>
      </c>
      <c r="L7" s="256"/>
      <c r="M7" s="257" t="s">
        <v>472</v>
      </c>
      <c r="N7" s="258"/>
    </row>
    <row r="8" spans="1:14" ht="14.25">
      <c r="A8" s="250"/>
      <c r="B8" s="246"/>
      <c r="C8" s="246"/>
      <c r="D8" s="246"/>
      <c r="E8" s="246"/>
      <c r="F8" s="246"/>
      <c r="G8" s="259"/>
      <c r="H8" s="260"/>
      <c r="I8" s="260"/>
      <c r="J8" s="261"/>
      <c r="K8" s="1153"/>
      <c r="L8" s="262" t="s">
        <v>473</v>
      </c>
      <c r="M8" s="263" t="s">
        <v>474</v>
      </c>
      <c r="N8" s="264" t="s">
        <v>475</v>
      </c>
    </row>
    <row r="9" spans="1:14" ht="14.25">
      <c r="A9" s="250"/>
      <c r="B9" s="246"/>
      <c r="C9" s="246"/>
      <c r="D9" s="246"/>
      <c r="E9" s="246"/>
      <c r="F9" s="246"/>
      <c r="G9" s="1166" t="s">
        <v>476</v>
      </c>
      <c r="H9" s="1167"/>
      <c r="I9" s="1167"/>
      <c r="J9" s="1168"/>
      <c r="K9" s="265">
        <v>4495594</v>
      </c>
      <c r="L9" s="266">
        <v>89347</v>
      </c>
      <c r="M9" s="267">
        <v>62051</v>
      </c>
      <c r="N9" s="268">
        <v>44</v>
      </c>
    </row>
    <row r="10" spans="1:14" ht="14.25">
      <c r="A10" s="250"/>
      <c r="B10" s="246"/>
      <c r="C10" s="246"/>
      <c r="D10" s="246"/>
      <c r="E10" s="246"/>
      <c r="F10" s="246"/>
      <c r="G10" s="1166" t="s">
        <v>477</v>
      </c>
      <c r="H10" s="1167"/>
      <c r="I10" s="1167"/>
      <c r="J10" s="1168"/>
      <c r="K10" s="269">
        <v>848242</v>
      </c>
      <c r="L10" s="270">
        <v>16858</v>
      </c>
      <c r="M10" s="271">
        <v>5713</v>
      </c>
      <c r="N10" s="272">
        <v>195.1</v>
      </c>
    </row>
    <row r="11" spans="1:14" ht="13.5" customHeight="1">
      <c r="A11" s="250"/>
      <c r="B11" s="246"/>
      <c r="C11" s="246"/>
      <c r="D11" s="246"/>
      <c r="E11" s="246"/>
      <c r="F11" s="246"/>
      <c r="G11" s="1166" t="s">
        <v>478</v>
      </c>
      <c r="H11" s="1167"/>
      <c r="I11" s="1167"/>
      <c r="J11" s="1168"/>
      <c r="K11" s="269">
        <v>1003</v>
      </c>
      <c r="L11" s="270">
        <v>20</v>
      </c>
      <c r="M11" s="271">
        <v>5796</v>
      </c>
      <c r="N11" s="272">
        <v>-99.7</v>
      </c>
    </row>
    <row r="12" spans="1:14" ht="13.5" customHeight="1">
      <c r="A12" s="250"/>
      <c r="B12" s="246"/>
      <c r="C12" s="246"/>
      <c r="D12" s="246"/>
      <c r="E12" s="246"/>
      <c r="F12" s="246"/>
      <c r="G12" s="1166" t="s">
        <v>479</v>
      </c>
      <c r="H12" s="1167"/>
      <c r="I12" s="1167"/>
      <c r="J12" s="1168"/>
      <c r="K12" s="269">
        <v>431074</v>
      </c>
      <c r="L12" s="270">
        <v>8567</v>
      </c>
      <c r="M12" s="271">
        <v>1167</v>
      </c>
      <c r="N12" s="272">
        <v>634.1</v>
      </c>
    </row>
    <row r="13" spans="1:14" ht="13.5" customHeight="1">
      <c r="A13" s="250"/>
      <c r="B13" s="246"/>
      <c r="C13" s="246"/>
      <c r="D13" s="246"/>
      <c r="E13" s="246"/>
      <c r="F13" s="246"/>
      <c r="G13" s="1166" t="s">
        <v>480</v>
      </c>
      <c r="H13" s="1167"/>
      <c r="I13" s="1167"/>
      <c r="J13" s="1168"/>
      <c r="K13" s="269" t="s">
        <v>481</v>
      </c>
      <c r="L13" s="270" t="s">
        <v>481</v>
      </c>
      <c r="M13" s="271">
        <v>0</v>
      </c>
      <c r="N13" s="272" t="s">
        <v>481</v>
      </c>
    </row>
    <row r="14" spans="1:14" ht="13.5" customHeight="1">
      <c r="A14" s="250"/>
      <c r="B14" s="246"/>
      <c r="C14" s="246"/>
      <c r="D14" s="246"/>
      <c r="E14" s="246"/>
      <c r="F14" s="246"/>
      <c r="G14" s="1166" t="s">
        <v>482</v>
      </c>
      <c r="H14" s="1167"/>
      <c r="I14" s="1167"/>
      <c r="J14" s="1168"/>
      <c r="K14" s="269">
        <v>111419</v>
      </c>
      <c r="L14" s="270">
        <v>2214</v>
      </c>
      <c r="M14" s="271">
        <v>2337</v>
      </c>
      <c r="N14" s="272">
        <v>-5.3</v>
      </c>
    </row>
    <row r="15" spans="1:14" ht="13.5" customHeight="1">
      <c r="A15" s="250"/>
      <c r="B15" s="246"/>
      <c r="C15" s="246"/>
      <c r="D15" s="246"/>
      <c r="E15" s="246"/>
      <c r="F15" s="246"/>
      <c r="G15" s="1166" t="s">
        <v>483</v>
      </c>
      <c r="H15" s="1167"/>
      <c r="I15" s="1167"/>
      <c r="J15" s="1168"/>
      <c r="K15" s="269">
        <v>38768</v>
      </c>
      <c r="L15" s="270">
        <v>770</v>
      </c>
      <c r="M15" s="271">
        <v>1594</v>
      </c>
      <c r="N15" s="272">
        <v>-51.7</v>
      </c>
    </row>
    <row r="16" spans="1:14" ht="14.25">
      <c r="A16" s="250"/>
      <c r="B16" s="246"/>
      <c r="C16" s="246"/>
      <c r="D16" s="246"/>
      <c r="E16" s="246"/>
      <c r="F16" s="246"/>
      <c r="G16" s="1169" t="s">
        <v>484</v>
      </c>
      <c r="H16" s="1170"/>
      <c r="I16" s="1170"/>
      <c r="J16" s="1171"/>
      <c r="K16" s="270">
        <v>-352012</v>
      </c>
      <c r="L16" s="270">
        <v>-6996</v>
      </c>
      <c r="M16" s="271">
        <v>-5993</v>
      </c>
      <c r="N16" s="272">
        <v>16.7</v>
      </c>
    </row>
    <row r="17" spans="1:14" ht="14.25">
      <c r="A17" s="250"/>
      <c r="B17" s="246"/>
      <c r="C17" s="246"/>
      <c r="D17" s="246"/>
      <c r="E17" s="246"/>
      <c r="F17" s="246"/>
      <c r="G17" s="1169" t="s">
        <v>169</v>
      </c>
      <c r="H17" s="1170"/>
      <c r="I17" s="1170"/>
      <c r="J17" s="1171"/>
      <c r="K17" s="270">
        <v>5574088</v>
      </c>
      <c r="L17" s="270">
        <v>110782</v>
      </c>
      <c r="M17" s="271">
        <v>72665</v>
      </c>
      <c r="N17" s="272">
        <v>52.5</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485</v>
      </c>
      <c r="H19" s="246"/>
      <c r="I19" s="246"/>
      <c r="J19" s="246"/>
      <c r="K19" s="246"/>
      <c r="L19" s="246"/>
      <c r="M19" s="246"/>
      <c r="N19" s="246"/>
    </row>
    <row r="20" spans="1:14" ht="14.25">
      <c r="A20" s="250"/>
      <c r="B20" s="246"/>
      <c r="C20" s="246"/>
      <c r="D20" s="246"/>
      <c r="E20" s="246"/>
      <c r="F20" s="246"/>
      <c r="G20" s="274"/>
      <c r="H20" s="275"/>
      <c r="I20" s="275"/>
      <c r="J20" s="276"/>
      <c r="K20" s="277" t="s">
        <v>486</v>
      </c>
      <c r="L20" s="278" t="s">
        <v>487</v>
      </c>
      <c r="M20" s="279" t="s">
        <v>488</v>
      </c>
      <c r="N20" s="280"/>
    </row>
    <row r="21" spans="1:16" s="286" customFormat="1" ht="14.25">
      <c r="A21" s="281"/>
      <c r="B21" s="251"/>
      <c r="C21" s="251"/>
      <c r="D21" s="251"/>
      <c r="E21" s="251"/>
      <c r="F21" s="251"/>
      <c r="G21" s="1163" t="s">
        <v>489</v>
      </c>
      <c r="H21" s="1164"/>
      <c r="I21" s="1164"/>
      <c r="J21" s="1165"/>
      <c r="K21" s="282">
        <v>11.83</v>
      </c>
      <c r="L21" s="283">
        <v>7.22</v>
      </c>
      <c r="M21" s="284">
        <v>4.61</v>
      </c>
      <c r="N21" s="251"/>
      <c r="O21" s="285"/>
      <c r="P21" s="281"/>
    </row>
    <row r="22" spans="1:16" s="286" customFormat="1" ht="14.25">
      <c r="A22" s="281"/>
      <c r="B22" s="251"/>
      <c r="C22" s="251"/>
      <c r="D22" s="251"/>
      <c r="E22" s="251"/>
      <c r="F22" s="251"/>
      <c r="G22" s="1163" t="s">
        <v>490</v>
      </c>
      <c r="H22" s="1164"/>
      <c r="I22" s="1164"/>
      <c r="J22" s="1165"/>
      <c r="K22" s="287">
        <v>97.2</v>
      </c>
      <c r="L22" s="288">
        <v>98.4</v>
      </c>
      <c r="M22" s="289">
        <v>-1.2</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491</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492</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493</v>
      </c>
      <c r="H29" s="251"/>
      <c r="I29" s="251"/>
      <c r="J29" s="251"/>
      <c r="K29" s="246"/>
      <c r="L29" s="246"/>
      <c r="M29" s="246"/>
      <c r="N29" s="246"/>
      <c r="O29" s="295"/>
    </row>
    <row r="30" spans="1:14" ht="13.5">
      <c r="A30" s="250"/>
      <c r="B30" s="246"/>
      <c r="C30" s="246"/>
      <c r="D30" s="246"/>
      <c r="E30" s="246"/>
      <c r="F30" s="246"/>
      <c r="G30" s="253"/>
      <c r="H30" s="254"/>
      <c r="I30" s="254"/>
      <c r="J30" s="255"/>
      <c r="K30" s="1152" t="s">
        <v>471</v>
      </c>
      <c r="L30" s="256"/>
      <c r="M30" s="257" t="s">
        <v>472</v>
      </c>
      <c r="N30" s="258"/>
    </row>
    <row r="31" spans="1:14" ht="14.25">
      <c r="A31" s="250"/>
      <c r="B31" s="246"/>
      <c r="C31" s="246"/>
      <c r="D31" s="246"/>
      <c r="E31" s="246"/>
      <c r="F31" s="246"/>
      <c r="G31" s="259"/>
      <c r="H31" s="260"/>
      <c r="I31" s="260"/>
      <c r="J31" s="261"/>
      <c r="K31" s="1153"/>
      <c r="L31" s="262" t="s">
        <v>473</v>
      </c>
      <c r="M31" s="263" t="s">
        <v>474</v>
      </c>
      <c r="N31" s="264" t="s">
        <v>475</v>
      </c>
    </row>
    <row r="32" spans="1:14" ht="27" customHeight="1">
      <c r="A32" s="250"/>
      <c r="B32" s="246"/>
      <c r="C32" s="246"/>
      <c r="D32" s="246"/>
      <c r="E32" s="246"/>
      <c r="F32" s="246"/>
      <c r="G32" s="1154" t="s">
        <v>494</v>
      </c>
      <c r="H32" s="1155"/>
      <c r="I32" s="1155"/>
      <c r="J32" s="1156"/>
      <c r="K32" s="296">
        <v>3331219</v>
      </c>
      <c r="L32" s="296">
        <v>66206</v>
      </c>
      <c r="M32" s="297">
        <v>39687</v>
      </c>
      <c r="N32" s="298">
        <v>66.8</v>
      </c>
    </row>
    <row r="33" spans="1:14" ht="13.5" customHeight="1">
      <c r="A33" s="250"/>
      <c r="B33" s="246"/>
      <c r="C33" s="246"/>
      <c r="D33" s="246"/>
      <c r="E33" s="246"/>
      <c r="F33" s="246"/>
      <c r="G33" s="1154" t="s">
        <v>495</v>
      </c>
      <c r="H33" s="1155"/>
      <c r="I33" s="1155"/>
      <c r="J33" s="1156"/>
      <c r="K33" s="296" t="s">
        <v>481</v>
      </c>
      <c r="L33" s="296" t="s">
        <v>481</v>
      </c>
      <c r="M33" s="297" t="s">
        <v>481</v>
      </c>
      <c r="N33" s="298" t="s">
        <v>481</v>
      </c>
    </row>
    <row r="34" spans="1:14" ht="27" customHeight="1">
      <c r="A34" s="250"/>
      <c r="B34" s="246"/>
      <c r="C34" s="246"/>
      <c r="D34" s="246"/>
      <c r="E34" s="246"/>
      <c r="F34" s="246"/>
      <c r="G34" s="1154" t="s">
        <v>496</v>
      </c>
      <c r="H34" s="1155"/>
      <c r="I34" s="1155"/>
      <c r="J34" s="1156"/>
      <c r="K34" s="296" t="s">
        <v>481</v>
      </c>
      <c r="L34" s="296" t="s">
        <v>481</v>
      </c>
      <c r="M34" s="297">
        <v>56</v>
      </c>
      <c r="N34" s="298" t="s">
        <v>481</v>
      </c>
    </row>
    <row r="35" spans="1:14" ht="27" customHeight="1">
      <c r="A35" s="250"/>
      <c r="B35" s="246"/>
      <c r="C35" s="246"/>
      <c r="D35" s="246"/>
      <c r="E35" s="246"/>
      <c r="F35" s="246"/>
      <c r="G35" s="1154" t="s">
        <v>497</v>
      </c>
      <c r="H35" s="1155"/>
      <c r="I35" s="1155"/>
      <c r="J35" s="1156"/>
      <c r="K35" s="296">
        <v>1841654</v>
      </c>
      <c r="L35" s="296">
        <v>36602</v>
      </c>
      <c r="M35" s="297">
        <v>13696</v>
      </c>
      <c r="N35" s="298">
        <v>167.2</v>
      </c>
    </row>
    <row r="36" spans="1:14" ht="27" customHeight="1">
      <c r="A36" s="250"/>
      <c r="B36" s="246"/>
      <c r="C36" s="246"/>
      <c r="D36" s="246"/>
      <c r="E36" s="246"/>
      <c r="F36" s="246"/>
      <c r="G36" s="1154" t="s">
        <v>498</v>
      </c>
      <c r="H36" s="1155"/>
      <c r="I36" s="1155"/>
      <c r="J36" s="1156"/>
      <c r="K36" s="296" t="s">
        <v>481</v>
      </c>
      <c r="L36" s="296" t="s">
        <v>481</v>
      </c>
      <c r="M36" s="297">
        <v>1733</v>
      </c>
      <c r="N36" s="298" t="s">
        <v>481</v>
      </c>
    </row>
    <row r="37" spans="1:14" ht="13.5" customHeight="1">
      <c r="A37" s="250"/>
      <c r="B37" s="246"/>
      <c r="C37" s="246"/>
      <c r="D37" s="246"/>
      <c r="E37" s="246"/>
      <c r="F37" s="246"/>
      <c r="G37" s="1154" t="s">
        <v>499</v>
      </c>
      <c r="H37" s="1155"/>
      <c r="I37" s="1155"/>
      <c r="J37" s="1156"/>
      <c r="K37" s="296">
        <v>4000</v>
      </c>
      <c r="L37" s="296">
        <v>79</v>
      </c>
      <c r="M37" s="297">
        <v>790</v>
      </c>
      <c r="N37" s="298">
        <v>-90</v>
      </c>
    </row>
    <row r="38" spans="1:15" ht="27" customHeight="1">
      <c r="A38" s="250"/>
      <c r="B38" s="246"/>
      <c r="C38" s="246"/>
      <c r="D38" s="246"/>
      <c r="E38" s="246"/>
      <c r="F38" s="246"/>
      <c r="G38" s="1157" t="s">
        <v>500</v>
      </c>
      <c r="H38" s="1158"/>
      <c r="I38" s="1158"/>
      <c r="J38" s="1159"/>
      <c r="K38" s="299">
        <v>1</v>
      </c>
      <c r="L38" s="299">
        <v>0</v>
      </c>
      <c r="M38" s="300">
        <v>1</v>
      </c>
      <c r="N38" s="301">
        <v>-100</v>
      </c>
      <c r="O38" s="295"/>
    </row>
    <row r="39" spans="1:15" ht="14.25">
      <c r="A39" s="250"/>
      <c r="B39" s="246"/>
      <c r="C39" s="246"/>
      <c r="D39" s="246"/>
      <c r="E39" s="246"/>
      <c r="F39" s="246"/>
      <c r="G39" s="1157" t="s">
        <v>501</v>
      </c>
      <c r="H39" s="1158"/>
      <c r="I39" s="1158"/>
      <c r="J39" s="1159"/>
      <c r="K39" s="302">
        <v>-117983</v>
      </c>
      <c r="L39" s="302">
        <v>-2345</v>
      </c>
      <c r="M39" s="303">
        <v>-5521</v>
      </c>
      <c r="N39" s="304">
        <v>-57.5</v>
      </c>
      <c r="O39" s="295"/>
    </row>
    <row r="40" spans="1:15" ht="27" customHeight="1">
      <c r="A40" s="250"/>
      <c r="B40" s="246"/>
      <c r="C40" s="246"/>
      <c r="D40" s="246"/>
      <c r="E40" s="246"/>
      <c r="F40" s="246"/>
      <c r="G40" s="1154" t="s">
        <v>502</v>
      </c>
      <c r="H40" s="1155"/>
      <c r="I40" s="1155"/>
      <c r="J40" s="1156"/>
      <c r="K40" s="302">
        <v>-3512346</v>
      </c>
      <c r="L40" s="302">
        <v>-69806</v>
      </c>
      <c r="M40" s="303">
        <v>-35785</v>
      </c>
      <c r="N40" s="304">
        <v>95.1</v>
      </c>
      <c r="O40" s="295"/>
    </row>
    <row r="41" spans="1:15" ht="14.25">
      <c r="A41" s="250"/>
      <c r="B41" s="246"/>
      <c r="C41" s="246"/>
      <c r="D41" s="246"/>
      <c r="E41" s="246"/>
      <c r="F41" s="246"/>
      <c r="G41" s="1160" t="s">
        <v>280</v>
      </c>
      <c r="H41" s="1161"/>
      <c r="I41" s="1161"/>
      <c r="J41" s="1162"/>
      <c r="K41" s="296">
        <v>1546545</v>
      </c>
      <c r="L41" s="302">
        <v>30737</v>
      </c>
      <c r="M41" s="303">
        <v>14658</v>
      </c>
      <c r="N41" s="304">
        <v>109.7</v>
      </c>
      <c r="O41" s="295"/>
    </row>
    <row r="42" spans="1:15" ht="14.25">
      <c r="A42" s="250"/>
      <c r="B42" s="246"/>
      <c r="C42" s="246"/>
      <c r="D42" s="246"/>
      <c r="E42" s="246"/>
      <c r="F42" s="246"/>
      <c r="G42" s="305" t="s">
        <v>503</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504</v>
      </c>
      <c r="B47" s="246"/>
      <c r="C47" s="246"/>
      <c r="D47" s="246"/>
      <c r="E47" s="246"/>
      <c r="F47" s="246"/>
      <c r="G47" s="246"/>
      <c r="H47" s="246"/>
      <c r="I47" s="246"/>
      <c r="J47" s="246"/>
      <c r="K47" s="246"/>
      <c r="L47" s="246"/>
      <c r="M47" s="246"/>
      <c r="N47" s="246"/>
    </row>
    <row r="48" spans="1:14" ht="14.25">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ht="14.25">
      <c r="A50" s="250"/>
      <c r="B50" s="246"/>
      <c r="C50" s="246"/>
      <c r="D50" s="246"/>
      <c r="E50" s="246"/>
      <c r="F50" s="246"/>
      <c r="G50" s="314"/>
      <c r="H50" s="315"/>
      <c r="I50" s="1148"/>
      <c r="J50" s="316" t="s">
        <v>507</v>
      </c>
      <c r="K50" s="317" t="s">
        <v>508</v>
      </c>
      <c r="L50" s="318" t="s">
        <v>509</v>
      </c>
      <c r="M50" s="319" t="s">
        <v>510</v>
      </c>
      <c r="N50" s="320" t="s">
        <v>511</v>
      </c>
    </row>
    <row r="51" spans="1:14" ht="14.25">
      <c r="A51" s="250"/>
      <c r="B51" s="246"/>
      <c r="C51" s="246"/>
      <c r="D51" s="246"/>
      <c r="E51" s="246"/>
      <c r="F51" s="246"/>
      <c r="G51" s="312" t="s">
        <v>512</v>
      </c>
      <c r="H51" s="313"/>
      <c r="I51" s="321">
        <v>3758193</v>
      </c>
      <c r="J51" s="322">
        <v>71732</v>
      </c>
      <c r="K51" s="323">
        <v>-0.7</v>
      </c>
      <c r="L51" s="324">
        <v>50880</v>
      </c>
      <c r="M51" s="325">
        <v>7</v>
      </c>
      <c r="N51" s="326">
        <v>-7.7</v>
      </c>
    </row>
    <row r="52" spans="1:14" ht="14.25">
      <c r="A52" s="250"/>
      <c r="B52" s="246"/>
      <c r="C52" s="246"/>
      <c r="D52" s="246"/>
      <c r="E52" s="246"/>
      <c r="F52" s="246"/>
      <c r="G52" s="327"/>
      <c r="H52" s="328" t="s">
        <v>513</v>
      </c>
      <c r="I52" s="329">
        <v>2543963</v>
      </c>
      <c r="J52" s="330">
        <v>48556</v>
      </c>
      <c r="K52" s="331">
        <v>13.1</v>
      </c>
      <c r="L52" s="332">
        <v>26879</v>
      </c>
      <c r="M52" s="333">
        <v>2.4</v>
      </c>
      <c r="N52" s="334">
        <v>10.7</v>
      </c>
    </row>
    <row r="53" spans="1:14" ht="14.25">
      <c r="A53" s="250"/>
      <c r="B53" s="246"/>
      <c r="C53" s="246"/>
      <c r="D53" s="246"/>
      <c r="E53" s="246"/>
      <c r="F53" s="246"/>
      <c r="G53" s="312" t="s">
        <v>514</v>
      </c>
      <c r="H53" s="313"/>
      <c r="I53" s="321">
        <v>2755482</v>
      </c>
      <c r="J53" s="322">
        <v>52872</v>
      </c>
      <c r="K53" s="323">
        <v>-26.3</v>
      </c>
      <c r="L53" s="324">
        <v>63956</v>
      </c>
      <c r="M53" s="325">
        <v>25.7</v>
      </c>
      <c r="N53" s="326">
        <v>-52</v>
      </c>
    </row>
    <row r="54" spans="1:14" ht="14.25">
      <c r="A54" s="250"/>
      <c r="B54" s="246"/>
      <c r="C54" s="246"/>
      <c r="D54" s="246"/>
      <c r="E54" s="246"/>
      <c r="F54" s="246"/>
      <c r="G54" s="327"/>
      <c r="H54" s="328" t="s">
        <v>513</v>
      </c>
      <c r="I54" s="329">
        <v>1209133</v>
      </c>
      <c r="J54" s="330">
        <v>23201</v>
      </c>
      <c r="K54" s="331">
        <v>-52.2</v>
      </c>
      <c r="L54" s="332">
        <v>29239</v>
      </c>
      <c r="M54" s="333">
        <v>8.8</v>
      </c>
      <c r="N54" s="334">
        <v>-61</v>
      </c>
    </row>
    <row r="55" spans="1:14" ht="14.25">
      <c r="A55" s="250"/>
      <c r="B55" s="246"/>
      <c r="C55" s="246"/>
      <c r="D55" s="246"/>
      <c r="E55" s="246"/>
      <c r="F55" s="246"/>
      <c r="G55" s="312" t="s">
        <v>515</v>
      </c>
      <c r="H55" s="313"/>
      <c r="I55" s="321">
        <v>3703160</v>
      </c>
      <c r="J55" s="322">
        <v>71769</v>
      </c>
      <c r="K55" s="323">
        <v>35.7</v>
      </c>
      <c r="L55" s="324">
        <v>66255</v>
      </c>
      <c r="M55" s="325">
        <v>3.6</v>
      </c>
      <c r="N55" s="326">
        <v>32.1</v>
      </c>
    </row>
    <row r="56" spans="1:14" ht="14.25">
      <c r="A56" s="250"/>
      <c r="B56" s="246"/>
      <c r="C56" s="246"/>
      <c r="D56" s="246"/>
      <c r="E56" s="246"/>
      <c r="F56" s="246"/>
      <c r="G56" s="327"/>
      <c r="H56" s="328" t="s">
        <v>513</v>
      </c>
      <c r="I56" s="329">
        <v>1463008</v>
      </c>
      <c r="J56" s="330">
        <v>28354</v>
      </c>
      <c r="K56" s="331">
        <v>22.2</v>
      </c>
      <c r="L56" s="332">
        <v>31822</v>
      </c>
      <c r="M56" s="333">
        <v>8.8</v>
      </c>
      <c r="N56" s="334">
        <v>13.4</v>
      </c>
    </row>
    <row r="57" spans="1:14" ht="14.25">
      <c r="A57" s="250"/>
      <c r="B57" s="246"/>
      <c r="C57" s="246"/>
      <c r="D57" s="246"/>
      <c r="E57" s="246"/>
      <c r="F57" s="246"/>
      <c r="G57" s="312" t="s">
        <v>516</v>
      </c>
      <c r="H57" s="313"/>
      <c r="I57" s="321">
        <v>2875175</v>
      </c>
      <c r="J57" s="322">
        <v>56368</v>
      </c>
      <c r="K57" s="323">
        <v>-21.5</v>
      </c>
      <c r="L57" s="324">
        <v>54227</v>
      </c>
      <c r="M57" s="325">
        <v>-18.2</v>
      </c>
      <c r="N57" s="326">
        <v>-3.3</v>
      </c>
    </row>
    <row r="58" spans="1:14" ht="14.25">
      <c r="A58" s="250"/>
      <c r="B58" s="246"/>
      <c r="C58" s="246"/>
      <c r="D58" s="246"/>
      <c r="E58" s="246"/>
      <c r="F58" s="246"/>
      <c r="G58" s="327"/>
      <c r="H58" s="328" t="s">
        <v>513</v>
      </c>
      <c r="I58" s="329">
        <v>1697127</v>
      </c>
      <c r="J58" s="330">
        <v>33272</v>
      </c>
      <c r="K58" s="331">
        <v>17.3</v>
      </c>
      <c r="L58" s="332">
        <v>29694</v>
      </c>
      <c r="M58" s="333">
        <v>-6.7</v>
      </c>
      <c r="N58" s="334">
        <v>24</v>
      </c>
    </row>
    <row r="59" spans="1:14" ht="14.25">
      <c r="A59" s="250"/>
      <c r="B59" s="246"/>
      <c r="C59" s="246"/>
      <c r="D59" s="246"/>
      <c r="E59" s="246"/>
      <c r="F59" s="246"/>
      <c r="G59" s="312" t="s">
        <v>517</v>
      </c>
      <c r="H59" s="313"/>
      <c r="I59" s="321">
        <v>4075293</v>
      </c>
      <c r="J59" s="322">
        <v>80994</v>
      </c>
      <c r="K59" s="323">
        <v>43.7</v>
      </c>
      <c r="L59" s="324">
        <v>57295</v>
      </c>
      <c r="M59" s="325">
        <v>5.7</v>
      </c>
      <c r="N59" s="326">
        <v>38</v>
      </c>
    </row>
    <row r="60" spans="1:14" ht="14.25">
      <c r="A60" s="250"/>
      <c r="B60" s="246"/>
      <c r="C60" s="246"/>
      <c r="D60" s="246"/>
      <c r="E60" s="246"/>
      <c r="F60" s="246"/>
      <c r="G60" s="327"/>
      <c r="H60" s="328" t="s">
        <v>513</v>
      </c>
      <c r="I60" s="335">
        <v>1770983</v>
      </c>
      <c r="J60" s="330">
        <v>35197</v>
      </c>
      <c r="K60" s="331">
        <v>5.8</v>
      </c>
      <c r="L60" s="332">
        <v>32771</v>
      </c>
      <c r="M60" s="333">
        <v>10.4</v>
      </c>
      <c r="N60" s="334">
        <v>-4.6</v>
      </c>
    </row>
    <row r="61" spans="1:14" ht="14.25">
      <c r="A61" s="250"/>
      <c r="B61" s="246"/>
      <c r="C61" s="246"/>
      <c r="D61" s="246"/>
      <c r="E61" s="246"/>
      <c r="F61" s="246"/>
      <c r="G61" s="312" t="s">
        <v>518</v>
      </c>
      <c r="H61" s="336"/>
      <c r="I61" s="337">
        <v>3433461</v>
      </c>
      <c r="J61" s="338">
        <v>66747</v>
      </c>
      <c r="K61" s="339">
        <v>6.2</v>
      </c>
      <c r="L61" s="340">
        <v>58523</v>
      </c>
      <c r="M61" s="341">
        <v>4.8</v>
      </c>
      <c r="N61" s="326">
        <v>1.4</v>
      </c>
    </row>
    <row r="62" spans="1:14" ht="14.25">
      <c r="A62" s="250"/>
      <c r="B62" s="246"/>
      <c r="C62" s="246"/>
      <c r="D62" s="246"/>
      <c r="E62" s="246"/>
      <c r="F62" s="246"/>
      <c r="G62" s="327"/>
      <c r="H62" s="328" t="s">
        <v>513</v>
      </c>
      <c r="I62" s="329">
        <v>1736843</v>
      </c>
      <c r="J62" s="330">
        <v>33716</v>
      </c>
      <c r="K62" s="331">
        <v>1.2</v>
      </c>
      <c r="L62" s="332">
        <v>30081</v>
      </c>
      <c r="M62" s="333">
        <v>4.7</v>
      </c>
      <c r="N62" s="334">
        <v>-3.5</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79">
      <selection activeCell="CQ34" sqref="CQ34:DE34"/>
    </sheetView>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79">
      <selection activeCell="I101" sqref="I101"/>
    </sheetView>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G25">
      <selection activeCell="CQ34" sqref="CQ34:DE34"/>
    </sheetView>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17.26</v>
      </c>
      <c r="G47" s="12">
        <v>24.39</v>
      </c>
      <c r="H47" s="12">
        <v>31.22</v>
      </c>
      <c r="I47" s="12">
        <v>32.69</v>
      </c>
      <c r="J47" s="13">
        <v>38.91</v>
      </c>
    </row>
    <row r="48" spans="2:10" ht="57.75" customHeight="1">
      <c r="B48" s="14"/>
      <c r="C48" s="1174" t="s">
        <v>4</v>
      </c>
      <c r="D48" s="1174"/>
      <c r="E48" s="1175"/>
      <c r="F48" s="15">
        <v>4.92</v>
      </c>
      <c r="G48" s="16">
        <v>5.01</v>
      </c>
      <c r="H48" s="16">
        <v>5.02</v>
      </c>
      <c r="I48" s="16">
        <v>6.89</v>
      </c>
      <c r="J48" s="17">
        <v>4.52</v>
      </c>
    </row>
    <row r="49" spans="2:10" ht="57.75" customHeight="1" thickBot="1">
      <c r="B49" s="18"/>
      <c r="C49" s="1176" t="s">
        <v>5</v>
      </c>
      <c r="D49" s="1176"/>
      <c r="E49" s="1177"/>
      <c r="F49" s="19">
        <v>6.95</v>
      </c>
      <c r="G49" s="20">
        <v>12.63</v>
      </c>
      <c r="H49" s="20">
        <v>7.43</v>
      </c>
      <c r="I49" s="20">
        <v>4.15</v>
      </c>
      <c r="J49" s="21">
        <v>2.83</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2018-05-16T00:34:37Z</cp:lastPrinted>
  <dcterms:created xsi:type="dcterms:W3CDTF">2018-01-24T05:24:54Z</dcterms:created>
  <dcterms:modified xsi:type="dcterms:W3CDTF">2018-11-30T06:33:58Z</dcterms:modified>
  <cp:category/>
  <cp:version/>
  <cp:contentType/>
  <cp:contentStatus/>
</cp:coreProperties>
</file>