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66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7" r:id="rId8"/>
    <sheet name="実質収支比率等に係る経年分析 " sheetId="18"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2" r:id="rId13"/>
    <sheet name="施設類型別ストック情報分析表①" sheetId="23" r:id="rId14"/>
    <sheet name="施設類型別ストック情報分析表②" sheetId="24" r:id="rId15"/>
    <sheet name="データシート" sheetId="8" state="hidden" r:id="rId16"/>
  </sheets>
  <externalReferences>
    <externalReference r:id="rId19"/>
  </externalReferences>
  <definedNames/>
  <calcPr calcId="152511"/>
</workbook>
</file>

<file path=xl/sharedStrings.xml><?xml version="1.0" encoding="utf-8"?>
<sst xmlns="http://schemas.openxmlformats.org/spreadsheetml/2006/main" count="1039" uniqueCount="567">
  <si>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</si>
  <si>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</si>
  <si>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</si>
  <si>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</si>
  <si>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</si>
  <si>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</si>
  <si>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</si>
  <si>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</si>
  <si>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</si>
  <si>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</si>
  <si>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</si>
  <si>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</si>
  <si>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</si>
  <si>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</si>
  <si>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</si>
  <si>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</si>
  <si>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</si>
  <si>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</si>
  <si>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</si>
  <si>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</si>
  <si>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</si>
  <si>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</si>
  <si>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</si>
  <si>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</si>
  <si>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</si>
  <si>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</si>
  <si>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</si>
  <si>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</si>
  <si>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</si>
  <si>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</si>
  <si>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</si>
  <si>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</si>
  <si>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</si>
  <si>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</si>
  <si>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</si>
  <si>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</si>
  <si>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</si>
  <si>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</si>
  <si>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</si>
  <si>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</si>
  <si>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</si>
  <si>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</si>
  <si>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</si>
  <si>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</si>
  <si>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</si>
  <si>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</si>
  <si>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</si>
  <si>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</si>
  <si>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</si>
  <si>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</si>
  <si>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</si>
  <si>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</si>
  <si>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</si>
  <si>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</si>
  <si>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</si>
  <si>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</si>
  <si>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</si>
  <si>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</si>
  <si>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</si>
  <si>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</si>
  <si>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</si>
  <si>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</si>
  <si>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</si>
  <si>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</si>
  <si>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</si>
  <si>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</si>
  <si>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</si>
  <si>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</si>
  <si>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Ⅰ－２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</si>
  <si>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</si>
  <si>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</si>
  <si>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</si>
  <si>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</si>
  <si>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</si>
  <si>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</si>
  <si>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</si>
  <si>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</si>
  <si>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</si>
  <si>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</si>
  <si>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</si>
  <si>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</si>
  <si>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野洲市</t>
  </si>
  <si>
    <t>地方交付税種地</t>
    <rPh sb="0" eb="2">
      <t>チホウ</t>
    </rPh>
    <rPh sb="2" eb="5">
      <t>コウフゼイ</t>
    </rPh>
    <rPh sb="5" eb="6">
      <t>シュ</t>
    </rPh>
    <rPh sb="6" eb="7">
      <t>チ</t>
    </rPh>
    <phoneticPr fontId="6"/>
  </si>
  <si>
    <t>2-4</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</si>
  <si>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</si>
  <si>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</si>
  <si>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</si>
  <si>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</si>
  <si>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</si>
  <si>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</si>
  <si>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</si>
  <si>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</si>
  <si>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</si>
  <si>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</si>
  <si>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</si>
  <si>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</si>
  <si>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</si>
  <si>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</si>
  <si>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</si>
  <si>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</si>
  <si>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</si>
  <si>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</si>
  <si>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</si>
  <si>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</si>
  <si>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</si>
  <si>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</si>
  <si>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</si>
  <si>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-0.1</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</si>
  <si>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</si>
  <si>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</si>
  <si>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</si>
  <si>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</si>
  <si>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</si>
  <si>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</si>
  <si>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</si>
  <si>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</si>
  <si>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</si>
  <si>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</si>
  <si>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</si>
  <si>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</si>
  <si>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</si>
  <si>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</si>
  <si>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</si>
  <si>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</si>
  <si>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</si>
  <si>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</si>
  <si>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</si>
  <si>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</si>
  <si>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</si>
  <si>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</si>
  <si>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</si>
  <si>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</si>
  <si>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</si>
  <si>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0.3</t>
  </si>
  <si>
    <t>基準財政需要額</t>
  </si>
  <si>
    <t>うち日本人(％)</t>
  </si>
  <si>
    <t>0.1</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</si>
  <si>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</si>
  <si>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</si>
  <si>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</si>
  <si>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</si>
  <si>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</si>
  <si>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</si>
  <si>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</si>
  <si>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</si>
  <si>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</si>
  <si>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</si>
  <si>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</si>
  <si>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</si>
  <si>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</si>
  <si>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</si>
  <si>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</si>
  <si>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</si>
  <si>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</si>
  <si>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</si>
  <si>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</si>
  <si>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</si>
  <si>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</si>
  <si>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</si>
  <si>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</si>
  <si>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</si>
  <si>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</si>
  <si>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</si>
  <si>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</si>
  <si>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</si>
  <si>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</si>
  <si>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</si>
  <si>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</si>
  <si>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</si>
  <si>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</si>
  <si>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</si>
  <si>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</si>
  <si>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</si>
  <si>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</si>
  <si>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</si>
  <si>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</si>
  <si>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</si>
  <si>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</si>
  <si>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</si>
  <si>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</si>
  <si>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</si>
  <si>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</si>
  <si>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</si>
  <si>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</si>
  <si>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</si>
  <si>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</si>
  <si>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</si>
  <si>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</si>
  <si>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</si>
  <si>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</si>
  <si>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</si>
  <si>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</si>
  <si>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</si>
  <si>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</si>
  <si>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</si>
  <si>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滋賀県野洲市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</si>
  <si>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</si>
  <si>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</si>
  <si>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</si>
  <si>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</si>
  <si>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</si>
  <si>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</si>
  <si>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</si>
  <si>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</si>
  <si>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</si>
  <si>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</si>
  <si>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</si>
  <si>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</si>
  <si>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</si>
  <si>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</si>
  <si>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</si>
  <si>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</si>
  <si>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</si>
  <si>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</si>
  <si>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</si>
  <si>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</si>
  <si>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</si>
  <si>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</si>
  <si>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</si>
  <si>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</si>
  <si>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</si>
  <si>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</si>
  <si>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</si>
  <si>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</si>
  <si>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</si>
  <si>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</si>
  <si>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</si>
  <si>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</si>
  <si>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</si>
  <si>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</si>
  <si>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</si>
  <si>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</si>
  <si>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</si>
  <si>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</si>
  <si>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</si>
  <si>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</si>
  <si>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</si>
  <si>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</si>
  <si>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</si>
  <si>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</si>
  <si>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</si>
  <si>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</si>
  <si>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</si>
  <si>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</si>
  <si>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</si>
  <si>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</si>
  <si>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</si>
  <si>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</si>
  <si>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</si>
  <si>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</si>
  <si>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</si>
  <si>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</si>
  <si>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</si>
  <si>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</si>
  <si>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</si>
  <si>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</si>
  <si>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</si>
  <si>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</si>
  <si>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</si>
  <si>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</si>
  <si>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</si>
  <si>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</si>
  <si>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</si>
  <si>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</si>
  <si>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</si>
  <si>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</si>
  <si>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</si>
  <si>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</si>
  <si>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</si>
  <si>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</si>
  <si>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</si>
  <si>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</si>
  <si>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</si>
  <si>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</si>
  <si>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</si>
  <si>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</si>
  <si>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</si>
  <si>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</si>
  <si>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</si>
  <si>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</si>
  <si>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</si>
  <si>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</si>
  <si>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</si>
  <si>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</si>
  <si>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</si>
  <si>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</si>
  <si>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</si>
  <si>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</si>
  <si>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</si>
  <si>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</si>
  <si>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</si>
  <si>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</si>
  <si>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</si>
  <si>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</si>
  <si>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</si>
  <si>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</si>
  <si>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</si>
  <si>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</si>
  <si>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</si>
  <si>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</si>
  <si>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</si>
  <si>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</si>
  <si>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</si>
  <si>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</si>
  <si>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</si>
  <si>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</si>
  <si>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</si>
  <si>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</si>
  <si>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</si>
  <si>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</si>
  <si>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</si>
  <si>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</si>
  <si>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</si>
  <si>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宅地造成</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</si>
  <si>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</si>
  <si>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</si>
  <si>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</si>
  <si>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</si>
  <si>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</si>
  <si>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</si>
  <si>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</si>
  <si>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</si>
  <si>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</si>
  <si>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</si>
  <si>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</si>
  <si>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</si>
  <si>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</si>
  <si>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</si>
  <si>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</si>
  <si>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</si>
  <si>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</si>
  <si>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</si>
  <si>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</si>
  <si>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</si>
  <si>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</si>
  <si>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</si>
  <si>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</si>
  <si>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</si>
  <si>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</si>
  <si>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</si>
  <si>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</si>
  <si>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</si>
  <si>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</si>
  <si>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</si>
  <si>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滋賀県野洲市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</si>
  <si>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</si>
  <si>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</si>
  <si>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</si>
  <si>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</si>
  <si>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</si>
  <si>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</si>
  <si>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</si>
  <si>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</si>
  <si>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</si>
  <si>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</si>
  <si>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</si>
  <si>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</si>
  <si>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</si>
  <si>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</si>
  <si>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</si>
  <si>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</si>
  <si>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</si>
  <si>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</si>
  <si>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</si>
  <si>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</si>
  <si>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地域医療振興資金貸付事業特別会計</t>
  </si>
  <si>
    <t>墓地公園事業特別会計</t>
  </si>
  <si>
    <t>基幹水利施設管理事業特別会計</t>
  </si>
  <si>
    <t>土地取得特別会計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</si>
  <si>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</si>
  <si>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</si>
  <si>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</si>
  <si>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</si>
  <si>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</si>
  <si>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</si>
  <si>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</si>
  <si>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</si>
  <si>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</si>
  <si>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</si>
  <si>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</si>
  <si>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</si>
  <si>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</si>
  <si>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後期高齢者医療特別会計</t>
  </si>
  <si>
    <t>介護保険事業特別会計</t>
  </si>
  <si>
    <t>水道事業会計</t>
  </si>
  <si>
    <t>法適用企業</t>
  </si>
  <si>
    <t>下水道事業特別会計</t>
  </si>
  <si>
    <t>法非適用企業</t>
  </si>
  <si>
    <t>工業団地等整備事業特別会計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</si>
  <si>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</si>
  <si>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</si>
  <si>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</si>
  <si>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</si>
  <si>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</si>
  <si>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</si>
  <si>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</si>
  <si>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</si>
  <si>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</si>
  <si>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</si>
  <si>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</si>
  <si>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</si>
  <si>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</si>
  <si>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</si>
  <si>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</si>
  <si>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</si>
  <si>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</si>
  <si>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</si>
  <si>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</si>
  <si>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</si>
  <si>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</si>
  <si>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</si>
  <si>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</si>
  <si>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</si>
  <si>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</si>
  <si>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</si>
  <si>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</si>
  <si>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</si>
  <si>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</si>
  <si>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</si>
  <si>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</si>
  <si>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</si>
  <si>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</si>
  <si>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</si>
  <si>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</si>
  <si>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</si>
  <si>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</si>
  <si>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</si>
  <si>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</si>
  <si>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</si>
  <si>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</si>
  <si>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</si>
  <si>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</si>
  <si>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</si>
  <si>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</si>
  <si>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</si>
  <si>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</si>
  <si>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</si>
  <si>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</si>
  <si>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</si>
  <si>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</si>
  <si>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</si>
  <si>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</si>
  <si>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</si>
  <si>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</si>
  <si>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</si>
  <si>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</si>
  <si>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</si>
  <si>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</si>
  <si>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</si>
  <si>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</si>
  <si>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</si>
  <si>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</si>
  <si>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</si>
  <si>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</si>
  <si>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</si>
  <si>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</si>
  <si>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</si>
  <si>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</si>
  <si>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</si>
  <si>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</si>
  <si>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</si>
  <si>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</si>
  <si>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</si>
  <si>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</si>
  <si>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</si>
  <si>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</si>
  <si>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</si>
  <si>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</si>
  <si>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</si>
  <si>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</si>
  <si>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</si>
  <si>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</si>
  <si>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</si>
  <si>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</si>
  <si>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</si>
  <si>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</si>
  <si>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</si>
  <si>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</si>
  <si>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</si>
  <si>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</si>
  <si>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</si>
  <si>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</si>
  <si>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</si>
  <si>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</si>
  <si>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</si>
  <si>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</si>
  <si>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</si>
  <si>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</si>
  <si>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</si>
  <si>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</si>
  <si>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</si>
  <si>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</si>
  <si>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</si>
  <si>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</si>
  <si>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</si>
  <si>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</si>
  <si>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</si>
  <si>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</si>
  <si>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</si>
  <si>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</si>
  <si>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</si>
  <si>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</si>
  <si>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</si>
  <si>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</si>
  <si>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</si>
  <si>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</si>
  <si>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</si>
  <si>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</si>
  <si>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</si>
  <si>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</si>
  <si>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</si>
  <si>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</si>
  <si>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</si>
  <si>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</si>
  <si>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</si>
  <si>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</si>
  <si>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</si>
  <si>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</si>
  <si>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</si>
  <si>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</si>
  <si>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</si>
  <si>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</si>
  <si>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</si>
  <si>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</si>
  <si>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2.03</t>
  </si>
  <si>
    <t>▲ 2.48</t>
  </si>
  <si>
    <t>水道事業会計</t>
  </si>
  <si>
    <t>一般会計</t>
  </si>
  <si>
    <t>下水道事業特別会計</t>
  </si>
  <si>
    <t>国民健康保険事業特別会計</t>
  </si>
  <si>
    <t>介護保険事業特別会計</t>
  </si>
  <si>
    <t>後期高齢者医療特別会計</t>
  </si>
  <si>
    <t>墓地公園事業特別会計</t>
  </si>
  <si>
    <t>基幹水利施設管理事業特別会計</t>
  </si>
  <si>
    <t>その他会計（赤字）</t>
  </si>
  <si>
    <t>その他会計（黒字）</t>
  </si>
  <si>
    <t>-</t>
  </si>
  <si>
    <t>-</t>
  </si>
  <si>
    <t>-</t>
  </si>
  <si>
    <t>-</t>
  </si>
  <si>
    <t>滋賀県市町村職員退職手当組合</t>
  </si>
  <si>
    <t>-</t>
  </si>
  <si>
    <t>-</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</si>
  <si>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</si>
  <si>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</si>
  <si>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</si>
  <si>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</si>
  <si>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</si>
  <si>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</si>
  <si>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</si>
  <si>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野洲市湖岸開発</t>
  </si>
  <si>
    <t>標準財政規模比（％）</t>
  </si>
  <si>
    <t>国民健康保険事業特別会計</t>
  </si>
  <si>
    <t>後期高齢者医療特別会計</t>
  </si>
  <si>
    <t>介護保険事業特別会計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</si>
  <si>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</si>
  <si>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</si>
  <si>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</si>
  <si>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</si>
  <si>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</si>
  <si>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</si>
  <si>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</si>
  <si>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</si>
  <si>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</si>
  <si>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</si>
  <si>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</si>
  <si>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　実質公債比率および将来負担比率ともに類似団体と比較して高くなっている。
　将来負担比率が上昇している主な要因としては、債務負担行為に基づく支出額として滋賀県土地開発公社に委託して実施する工業団地造成事業費を新たに算入し、これに伴う債務保証も併せて算入したことが考えられる。また、実質公債費比率が上昇している主な要因としては、工業団地特別会計に対する繰出金が繰上償還の影響により増加したことと、地方公営企業法適用の準備のため下水道事業特別会計に対する繰出金が前年度より増加したことの２点が考えられる。
　今後の公債費を注視しつつ、新規事業の適正な事業費精査と抑制を念頭において当初予算編成及び財政運営にあたる。</t>
    <rPh sb="10" eb="12">
      <t>ショウライ</t>
    </rPh>
    <rPh sb="12" eb="14">
      <t>フタン</t>
    </rPh>
    <rPh sb="14" eb="16">
      <t>ヒリツ</t>
    </rPh>
    <rPh sb="60" eb="62">
      <t>サイム</t>
    </rPh>
    <rPh sb="62" eb="64">
      <t>フタン</t>
    </rPh>
    <rPh sb="64" eb="66">
      <t>コウイ</t>
    </rPh>
    <rPh sb="67" eb="68">
      <t>モト</t>
    </rPh>
    <rPh sb="70" eb="72">
      <t>シシュツ</t>
    </rPh>
    <rPh sb="72" eb="73">
      <t>ガク</t>
    </rPh>
    <rPh sb="76" eb="79">
      <t>シガケン</t>
    </rPh>
    <rPh sb="79" eb="81">
      <t>トチ</t>
    </rPh>
    <rPh sb="81" eb="83">
      <t>カイハツ</t>
    </rPh>
    <rPh sb="83" eb="85">
      <t>コウシャ</t>
    </rPh>
    <rPh sb="86" eb="88">
      <t>イタク</t>
    </rPh>
    <rPh sb="90" eb="92">
      <t>ジッシ</t>
    </rPh>
    <rPh sb="94" eb="96">
      <t>コウギョウ</t>
    </rPh>
    <rPh sb="96" eb="98">
      <t>ダンチ</t>
    </rPh>
    <rPh sb="98" eb="100">
      <t>ゾウセイ</t>
    </rPh>
    <rPh sb="100" eb="102">
      <t>ジギョウ</t>
    </rPh>
    <rPh sb="102" eb="103">
      <t>ヒ</t>
    </rPh>
    <rPh sb="104" eb="105">
      <t>アラ</t>
    </rPh>
    <rPh sb="107" eb="109">
      <t>サンニュウ</t>
    </rPh>
    <rPh sb="114" eb="115">
      <t>トモナ</t>
    </rPh>
    <rPh sb="116" eb="118">
      <t>サイム</t>
    </rPh>
    <rPh sb="118" eb="120">
      <t>ホショウ</t>
    </rPh>
    <rPh sb="121" eb="122">
      <t>アワ</t>
    </rPh>
    <rPh sb="124" eb="126">
      <t>サンニュウ</t>
    </rPh>
    <rPh sb="131" eb="132">
      <t>カンガ</t>
    </rPh>
    <rPh sb="140" eb="142">
      <t>ジッシツ</t>
    </rPh>
    <rPh sb="142" eb="144">
      <t>コウサイ</t>
    </rPh>
    <rPh sb="144" eb="145">
      <t>ヒ</t>
    </rPh>
    <rPh sb="145" eb="147">
      <t>ヒリツ</t>
    </rPh>
    <rPh sb="148" eb="150">
      <t>ジョウショウ</t>
    </rPh>
    <rPh sb="154" eb="155">
      <t>オモ</t>
    </rPh>
    <rPh sb="156" eb="158">
      <t>ヨウイン</t>
    </rPh>
    <rPh sb="163" eb="165">
      <t>コウギョウ</t>
    </rPh>
    <rPh sb="165" eb="167">
      <t>ダンチ</t>
    </rPh>
    <rPh sb="167" eb="169">
      <t>トクベツ</t>
    </rPh>
    <rPh sb="169" eb="171">
      <t>カイケイ</t>
    </rPh>
    <rPh sb="172" eb="173">
      <t>タイ</t>
    </rPh>
    <rPh sb="175" eb="177">
      <t>クリダ</t>
    </rPh>
    <rPh sb="177" eb="178">
      <t>キン</t>
    </rPh>
    <rPh sb="179" eb="181">
      <t>クリアゲ</t>
    </rPh>
    <rPh sb="181" eb="183">
      <t>ショウカン</t>
    </rPh>
    <rPh sb="184" eb="186">
      <t>エイキョウ</t>
    </rPh>
    <rPh sb="189" eb="191">
      <t>ゾウカ</t>
    </rPh>
    <rPh sb="207" eb="209">
      <t>ジュンビ</t>
    </rPh>
    <rPh sb="222" eb="223">
      <t>タイ</t>
    </rPh>
    <rPh sb="229" eb="232">
      <t>ゼンネンド</t>
    </rPh>
    <rPh sb="234" eb="236">
      <t>ゾウカ</t>
    </rPh>
    <rPh sb="242" eb="243">
      <t>テン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</si>
</sst>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sz val="9.5"/>
      <color theme="1"/>
      <name val="ＭＳ ゴシック"/>
      <family val="2"/>
    </font>
    <font>
      <b/>
      <sz val="14"/>
      <color rgb="FF000000"/>
      <name val="ＭＳ ゴシック"/>
      <family val="2"/>
    </font>
    <font>
      <sz val="12"/>
      <color theme="1"/>
      <name val="ＭＳ ゴシック"/>
      <family val="2"/>
    </font>
    <font>
      <sz val="10"/>
      <color theme="1"/>
      <name val="ＭＳ ゴシック"/>
      <family val="2"/>
    </font>
    <font>
      <sz val="11"/>
      <name val="Calibri"/>
      <family val="2"/>
    </font>
    <font>
      <sz val="9"/>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4"/>
      <color rgb="FF000000"/>
      <name val="+mn-cs"/>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4"/>
      <color theme="1"/>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66">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11" fillId="0" borderId="28" xfId="53" applyFont="1" applyFill="1" applyBorder="1" applyAlignment="1" applyProtection="1">
      <alignment horizontal="left" vertical="top" wrapText="1"/>
      <protection locked="0"/>
    </xf>
    <xf numFmtId="0" fontId="11" fillId="0" borderId="45" xfId="53" applyFont="1" applyFill="1" applyBorder="1" applyAlignment="1" applyProtection="1">
      <alignment horizontal="left" vertical="top" wrapText="1"/>
      <protection locked="0"/>
    </xf>
    <xf numFmtId="0" fontId="11" fillId="0" borderId="31" xfId="53" applyFont="1" applyFill="1" applyBorder="1" applyAlignment="1" applyProtection="1">
      <alignment horizontal="left" vertical="top" wrapText="1"/>
      <protection locked="0"/>
    </xf>
    <xf numFmtId="0" fontId="11" fillId="0" borderId="54" xfId="53" applyFont="1" applyFill="1" applyBorder="1" applyAlignment="1" applyProtection="1">
      <alignment horizontal="left" vertical="top" wrapText="1"/>
      <protection locked="0"/>
    </xf>
    <xf numFmtId="0" fontId="11" fillId="0" borderId="0" xfId="53" applyFont="1" applyFill="1" applyBorder="1" applyAlignment="1" applyProtection="1">
      <alignment horizontal="left" vertical="top" wrapText="1"/>
      <protection locked="0"/>
    </xf>
    <xf numFmtId="0" fontId="11" fillId="0" borderId="61" xfId="53" applyFont="1" applyFill="1" applyBorder="1" applyAlignment="1" applyProtection="1">
      <alignment horizontal="left" vertical="top" wrapText="1"/>
      <protection locked="0"/>
    </xf>
    <xf numFmtId="0" fontId="11" fillId="0" borderId="26" xfId="53" applyFont="1" applyFill="1" applyBorder="1" applyAlignment="1" applyProtection="1">
      <alignment horizontal="left" vertical="top" wrapText="1"/>
      <protection locked="0"/>
    </xf>
    <xf numFmtId="0" fontId="11" fillId="0" borderId="37" xfId="53" applyFont="1" applyFill="1" applyBorder="1" applyAlignment="1" applyProtection="1">
      <alignment horizontal="left" vertical="top" wrapText="1"/>
      <protection locked="0"/>
    </xf>
    <xf numFmtId="0" fontId="11"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8349600"/>
        <c:axId val="32493217"/>
      </c:lineChart>
      <c:catAx>
        <c:axId val="48349600"/>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2493217"/>
        <c:crosses val="autoZero"/>
        <c:auto val="1"/>
        <c:lblOffset val="100"/>
        <c:tickLblSkip val="1"/>
        <c:noMultiLvlLbl val="0"/>
      </c:catAx>
      <c:valAx>
        <c:axId val="32493217"/>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8349600"/>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3.1</c:v>
                </c:pt>
                <c:pt idx="1">
                  <c:v>3.07</c:v>
                </c:pt>
                <c:pt idx="2">
                  <c:v>3.7</c:v>
                </c:pt>
                <c:pt idx="3">
                  <c:v>4.09</c:v>
                </c:pt>
                <c:pt idx="4">
                  <c:v>4.11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7.46</c:v>
                </c:pt>
                <c:pt idx="1">
                  <c:v>11.03</c:v>
                </c:pt>
                <c:pt idx="2">
                  <c:v>14.05</c:v>
                </c:pt>
                <c:pt idx="3">
                  <c:v>18.06</c:v>
                </c:pt>
                <c:pt idx="4">
                  <c:v>14.82</c:v>
                </c:pt>
              </c:numCache>
            </c:numRef>
          </c:val>
        </c:ser>
        <c:overlap val="100"/>
        <c:gapWidth val="250"/>
        <c:axId val="24003498"/>
        <c:axId val="14704891"/>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-2.03</c:v>
                </c:pt>
                <c:pt idx="1">
                  <c:v>3.59</c:v>
                </c:pt>
                <c:pt idx="2">
                  <c:v>3.48</c:v>
                </c:pt>
                <c:pt idx="3">
                  <c:v>4.57</c:v>
                </c:pt>
                <c:pt idx="4">
                  <c:v>-2.48</c:v>
                </c:pt>
              </c:numCache>
            </c:numRef>
          </c:val>
          <c:smooth val="0"/>
        </c:ser>
        <c:marker val="1"/>
        <c:axId val="24003498"/>
        <c:axId val="14704891"/>
      </c:lineChart>
      <c:catAx>
        <c:axId val="24003498"/>
        <c:scaling>
          <c:orientation val="minMax"/>
        </c:scaling>
        <c:axPos val="b"/>
        <c:delete val="0"/>
        <c:numFmt formatCode="General" sourceLinked="1"/>
        <c:majorTickMark val="none"/>
        <c:minorTickMark val="none"/>
        <c:tickLblPos val="low"/>
        <c:spPr>
          <a:ln w="3175">
            <a:solidFill>
              <a:srgbClr val="000000"/>
            </a:solidFill>
            <a:prstDash val="solid"/>
          </a:ln>
        </c:spPr>
        <c:crossAx val="14704891"/>
        <c:crosses val="autoZero"/>
        <c:auto val="1"/>
        <c:lblOffset val="100"/>
        <c:tickLblSkip val="1"/>
        <c:noMultiLvlLbl val="0"/>
      </c:catAx>
      <c:valAx>
        <c:axId val="1470489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400349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基幹水利施設管理事業特別会計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5235156"/>
        <c:axId val="50245493"/>
      </c:barChart>
      <c:catAx>
        <c:axId val="6523515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0245493"/>
        <c:crosses val="autoZero"/>
        <c:auto val="1"/>
        <c:lblOffset val="100"/>
        <c:tickLblSkip val="1"/>
        <c:noMultiLvlLbl val="0"/>
      </c:catAx>
      <c:valAx>
        <c:axId val="5024549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523515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9556254"/>
        <c:axId val="4335310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9556254"/>
        <c:axId val="43353103"/>
      </c:lineChart>
      <c:catAx>
        <c:axId val="4955625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353103"/>
        <c:crosses val="autoZero"/>
        <c:auto val="1"/>
        <c:lblOffset val="100"/>
        <c:tickLblSkip val="1"/>
        <c:noMultiLvlLbl val="0"/>
      </c:catAx>
      <c:valAx>
        <c:axId val="4335310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955625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4633608"/>
        <c:axId val="2194042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4633608"/>
        <c:axId val="21940425"/>
      </c:lineChart>
      <c:catAx>
        <c:axId val="5463360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1940425"/>
        <c:crosses val="autoZero"/>
        <c:auto val="1"/>
        <c:lblOffset val="100"/>
        <c:tickLblSkip val="1"/>
        <c:noMultiLvlLbl val="0"/>
      </c:catAx>
      <c:valAx>
        <c:axId val="2194042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463360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 '!$K$53:$O$53</c:f>
              <c:numCache/>
            </c:numRef>
          </c:xVal>
          <c:yVal>
            <c:numRef>
              <c:f>'公会計指標分析・財政指標組合せ分析表 '!$K$51:$O$51</c:f>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 '!$K$57:$O$57</c:f>
              <c:numCache/>
            </c:numRef>
          </c:xVal>
          <c:yVal>
            <c:numRef>
              <c:f>'公会計指標分析・財政指標組合せ分析表 '!$K$55:$O$55</c:f>
              <c:numCache/>
            </c:numRef>
          </c:yVal>
          <c:smooth val="0"/>
        </c:ser>
        <c:axId val="63246098"/>
        <c:axId val="32343971"/>
      </c:scatterChart>
      <c:valAx>
        <c:axId val="63246098"/>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2343971"/>
        <c:crosses val="autoZero"/>
        <c:crossBetween val="midCat"/>
        <c:dispUnits/>
      </c:valAx>
      <c:valAx>
        <c:axId val="32343971"/>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324609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r"/>
              <c:showLegendKey val="0"/>
              <c:showVal val="0"/>
              <c:showBubbleSize val="0"/>
              <c:showCatName val="0"/>
              <c:showSerName val="0"/>
              <c:showPercent val="0"/>
            </c:dLbl>
            <c:dLbl>
              <c:idx val="1"/>
              <c:tx>
                <c:strRef>
                  <c:f>'公会計指標分析・財政指標組合せ分析表 '!$L$72</c:f>
                  <c:strCache>
                    <c:ptCount val="1"/>
                    <c:pt idx="0">
                      <c:v>H25</c:v>
                    </c:pt>
                  </c:strCache>
                </c:strRef>
              </c:tx>
              <c:dLblPos val="r"/>
              <c:showLegendKey val="0"/>
              <c:showVal val="0"/>
              <c:showBubbleSize val="0"/>
              <c:showCatName val="0"/>
              <c:showSerName val="0"/>
              <c:showPercent val="0"/>
            </c:dLbl>
            <c:dLbl>
              <c:idx val="2"/>
              <c:layout>
                <c:manualLayout>
                  <c:x val="0"/>
                  <c:y val="0.00875"/>
                </c:manualLayout>
              </c:layout>
              <c:tx>
                <c:strRef>
                  <c:f>'公会計指標分析・財政指標組合せ分析表 '!$M$72</c:f>
                  <c:strCache>
                    <c:ptCount val="1"/>
                    <c:pt idx="0">
                      <c:v>H26</c:v>
                    </c:pt>
                  </c:strCache>
                </c:strRef>
              </c:tx>
              <c:dLblPos val="r"/>
              <c:showLegendKey val="0"/>
              <c:showVal val="0"/>
              <c:showBubbleSize val="0"/>
              <c:showCatName val="0"/>
              <c:showSerName val="0"/>
              <c:showPercent val="0"/>
            </c:dLbl>
            <c:dLbl>
              <c:idx val="3"/>
              <c:layout>
                <c:manualLayout>
                  <c:x val="0"/>
                  <c:y val="-0.0085"/>
                </c:manualLayout>
              </c:layout>
              <c:tx>
                <c:strRef>
                  <c:f>'公会計指標分析・財政指標組合せ分析表 '!$N$72</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 '!$O$72</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 '!$K$75:$O$75</c:f>
              <c:numCache/>
            </c:numRef>
          </c:xVal>
          <c:yVal>
            <c:numRef>
              <c:f>'公会計指標分析・財政指標組合せ分析表 '!$K$73:$O$73</c:f>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 '!$K$79:$O$79</c:f>
              <c:numCache/>
            </c:numRef>
          </c:xVal>
          <c:yVal>
            <c:numRef>
              <c:f>'公会計指標分析・財政指標組合せ分析表 '!$K$77:$O$77</c:f>
              <c:numCache/>
            </c:numRef>
          </c:yVal>
          <c:smooth val="0"/>
        </c:ser>
        <c:axId val="22660284"/>
        <c:axId val="2615965"/>
      </c:scatterChart>
      <c:valAx>
        <c:axId val="22660284"/>
        <c:scaling>
          <c:orientation val="minMax"/>
          <c:max val="14.6"/>
          <c:min val="9.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615965"/>
        <c:crosses val="autoZero"/>
        <c:crossBetween val="midCat"/>
        <c:dispUnits/>
      </c:valAx>
      <c:valAx>
        <c:axId val="2615965"/>
        <c:scaling>
          <c:orientation val="minMax"/>
          <c:max val="117"/>
          <c:min val="4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266028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年度臨時財政対策債及び減収補填債の元金償還が開始されたため、償還開始額が償還終了額を上回り、増加した。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工業団地特別会計において５年に１度の繰上償還を行ったことと、下水道事業特別会計において、平成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年４月の法適用に向け健全な財政運営を行うため資本費平準化債の起債を行わなかったことにより、増加した。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○実質公債費比率の分子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算入公債費等は微増であったが、元利償還金等が大幅に増加したことにより、実質公債費比率の分子は増加した。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○今後の対応</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早期健全化基準未満であるものの、今後とも市債発行の抑制を図り、比率の更なる改善に努める。</a:t>
          </a:r>
          <a:endParaRPr kumimoji="1" lang="en-US" altLang="ja-JP" sz="10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○一般会計等に係る地方債の現在高</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新クリーンセンター建設事業等の大型普通建設事業の起債発行が平成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年度をピークとしていたため、平成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年度は減少している。</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○債務負担行為に基づく支出予定額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滋賀県土地開発公社に委託して実施する工業団地造成事業</a:t>
          </a:r>
          <a:r>
            <a:rPr kumimoji="1" lang="en-US" altLang="ja-JP" sz="950">
              <a:latin typeface="ＭＳ ゴシック" pitchFamily="49" charset="-128"/>
              <a:ea typeface="ＭＳ ゴシック" pitchFamily="49" charset="-128"/>
            </a:rPr>
            <a:t>2,100,000</a:t>
          </a:r>
          <a:r>
            <a:rPr kumimoji="1" lang="ja-JP" altLang="en-US" sz="950">
              <a:latin typeface="ＭＳ ゴシック" pitchFamily="49" charset="-128"/>
              <a:ea typeface="ＭＳ ゴシック" pitchFamily="49" charset="-128"/>
            </a:rPr>
            <a:t>千円を新たに算入したことにより増加した。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○公営企業等繰入見込額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下水道事業特別会計繰入金の増額により、将来負担額が増加した。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○退職手当負担見込額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積立額の減少により負担見込額が増加した。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○設立法人等の負債等負担見込額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滋賀県土地開発公社に対する債務保証</a:t>
          </a:r>
          <a:r>
            <a:rPr kumimoji="1" lang="en-US" altLang="ja-JP" sz="950">
              <a:latin typeface="ＭＳ ゴシック" pitchFamily="49" charset="-128"/>
              <a:ea typeface="ＭＳ ゴシック" pitchFamily="49" charset="-128"/>
            </a:rPr>
            <a:t>2,100,000</a:t>
          </a:r>
          <a:r>
            <a:rPr kumimoji="1" lang="ja-JP" altLang="en-US" sz="950">
              <a:latin typeface="ＭＳ ゴシック" pitchFamily="49" charset="-128"/>
              <a:ea typeface="ＭＳ ゴシック" pitchFamily="49" charset="-128"/>
            </a:rPr>
            <a:t>千円を新たに算入したことにより増加した。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○今後の対応</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債務負担に基づく支出額の増については一時的に数値を悪化させたものであるが、今後とも市債発行については慎重に判断し、抑制を図る。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a:t>
          </a:r>
          <a:endParaRPr kumimoji="1" lang="en-US" altLang="ja-JP" sz="95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0" name="角丸四角形 19"/>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3" name="直線コネクタ 22"/>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4" name="円/楕円 23"/>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5" name="フローチャート : 判断 24"/>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29" name="テキスト ボックス 2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0" name="正方形/長方形 3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1" name="正方形/長方形 4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2" name="テキスト ボックス 4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5" name="正方形/長方形 44"/>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7" name="正方形/長方形 46"/>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8" name="正方形/長方形 47"/>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49" name="正方形/長方形 48"/>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0" name="テキスト ボックス 49"/>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1" name="正方形/長方形 50"/>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2" name="正方形/長方形 51"/>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3" name="正方形/長方形 52"/>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4" name="正方形/長方形 53"/>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5" name="正方形/長方形 54"/>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6" name="テキスト ボックス 55"/>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7" name="テキスト ボックス 56"/>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これまでから類似団体を上回っており、今年度は</a:t>
          </a:r>
          <a:r>
            <a:rPr kumimoji="1" lang="en-US" altLang="ja-JP" sz="1300" baseline="0">
              <a:latin typeface="ＭＳ Ｐゴシック"/>
            </a:rPr>
            <a:t>0.02</a:t>
          </a:r>
          <a:r>
            <a:rPr kumimoji="1" lang="ja-JP" altLang="en-US" sz="1300" baseline="0">
              <a:latin typeface="ＭＳ Ｐゴシック"/>
            </a:rPr>
            <a:t>ポイント増の</a:t>
          </a:r>
          <a:r>
            <a:rPr kumimoji="1" lang="en-US" altLang="ja-JP" sz="1300" baseline="0">
              <a:latin typeface="ＭＳ Ｐゴシック"/>
            </a:rPr>
            <a:t>0.83</a:t>
          </a:r>
          <a:r>
            <a:rPr kumimoji="1" lang="ja-JP" altLang="en-US" sz="1300" baseline="0">
              <a:latin typeface="ＭＳ Ｐゴシック"/>
            </a:rPr>
            <a:t>となっている。</a:t>
          </a:r>
          <a:endParaRPr kumimoji="1" lang="en-US" altLang="ja-JP" sz="1300" baseline="0">
            <a:latin typeface="ＭＳ Ｐゴシック"/>
          </a:endParaRPr>
        </a:p>
        <a:p>
          <a:r>
            <a:rPr kumimoji="1" lang="ja-JP" altLang="en-US" sz="1300" baseline="0">
              <a:latin typeface="ＭＳ Ｐゴシック"/>
            </a:rPr>
            <a:t>　主な財源である法人市民税は、平成</a:t>
          </a:r>
          <a:r>
            <a:rPr kumimoji="1" lang="en-US" altLang="ja-JP" sz="1300" baseline="0">
              <a:latin typeface="ＭＳ Ｐゴシック"/>
            </a:rPr>
            <a:t>28</a:t>
          </a:r>
          <a:r>
            <a:rPr kumimoji="1" lang="ja-JP" altLang="en-US" sz="1300" baseline="0">
              <a:latin typeface="ＭＳ Ｐゴシック"/>
            </a:rPr>
            <a:t>年後半以降円安・株高傾向に転じ、景気が回復基調であることから増収が見込まれるが、引き続き行財政改革の推進等により、行政運営の効率化、安定した財政運営を行い、財政の健全化を図る。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9525</xdr:rowOff>
    </xdr:to>
    <xdr:cxnSp macro="">
      <xdr:nvCxnSpPr>
        <xdr:cNvPr id="63" name="直線コネクタ 62"/>
        <xdr:cNvCxnSpPr/>
      </xdr:nvCxnSpPr>
      <xdr:spPr>
        <a:xfrm flipV="1">
          <a:off x="4352925" y="620077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161925</xdr:rowOff>
    </xdr:from>
    <xdr:ext cx="762000" cy="257175"/>
    <xdr:sp macro="" textlink="">
      <xdr:nvSpPr>
        <xdr:cNvPr id="64" name="財政力最小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66675</xdr:colOff>
      <xdr:row>45</xdr:row>
      <xdr:rowOff>9525</xdr:rowOff>
    </xdr:from>
    <xdr:to>
      <xdr:col>7</xdr:col>
      <xdr:colOff>238125</xdr:colOff>
      <xdr:row>45</xdr:row>
      <xdr:rowOff>9525</xdr:rowOff>
    </xdr:to>
    <xdr:cxnSp macro="">
      <xdr:nvCxnSpPr>
        <xdr:cNvPr id="65" name="直線コネクタ 64"/>
        <xdr:cNvCxnSpPr/>
      </xdr:nvCxnSpPr>
      <xdr:spPr>
        <a:xfrm>
          <a:off x="4267200" y="7724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114300</xdr:rowOff>
    </xdr:from>
    <xdr:ext cx="762000" cy="257175"/>
    <xdr:sp macro="" textlink="">
      <xdr:nvSpPr>
        <xdr:cNvPr id="66" name="財政力最大値テキスト"/>
        <xdr:cNvSpPr txBox="1"/>
      </xdr:nvSpPr>
      <xdr:spPr>
        <a:xfrm>
          <a:off x="4438650"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66675</xdr:colOff>
      <xdr:row>36</xdr:row>
      <xdr:rowOff>28575</xdr:rowOff>
    </xdr:from>
    <xdr:to>
      <xdr:col>7</xdr:col>
      <xdr:colOff>238125</xdr:colOff>
      <xdr:row>36</xdr:row>
      <xdr:rowOff>28575</xdr:rowOff>
    </xdr:to>
    <xdr:cxnSp macro="">
      <xdr:nvCxnSpPr>
        <xdr:cNvPr id="67" name="直線コネクタ 66"/>
        <xdr:cNvCxnSpPr/>
      </xdr:nvCxnSpPr>
      <xdr:spPr>
        <a:xfrm>
          <a:off x="4267200" y="6200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9525</xdr:rowOff>
    </xdr:from>
    <xdr:to>
      <xdr:col>7</xdr:col>
      <xdr:colOff>152400</xdr:colOff>
      <xdr:row>38</xdr:row>
      <xdr:rowOff>47625</xdr:rowOff>
    </xdr:to>
    <xdr:cxnSp macro="">
      <xdr:nvCxnSpPr>
        <xdr:cNvPr id="68" name="直線コネクタ 67"/>
        <xdr:cNvCxnSpPr/>
      </xdr:nvCxnSpPr>
      <xdr:spPr>
        <a:xfrm flipV="1">
          <a:off x="3600450" y="65246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104775</xdr:rowOff>
    </xdr:from>
    <xdr:ext cx="762000" cy="257175"/>
    <xdr:sp macro="" textlink="">
      <xdr:nvSpPr>
        <xdr:cNvPr id="69" name="財政力平均値テキスト"/>
        <xdr:cNvSpPr txBox="1"/>
      </xdr:nvSpPr>
      <xdr:spPr>
        <a:xfrm>
          <a:off x="443865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70" name="フローチャート : 判断 69"/>
        <xdr:cNvSpPr/>
      </xdr:nvSpPr>
      <xdr:spPr>
        <a:xfrm>
          <a:off x="4305300"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38</xdr:row>
      <xdr:rowOff>47625</xdr:rowOff>
    </xdr:from>
    <xdr:to>
      <xdr:col>6</xdr:col>
      <xdr:colOff>0</xdr:colOff>
      <xdr:row>38</xdr:row>
      <xdr:rowOff>47625</xdr:rowOff>
    </xdr:to>
    <xdr:cxnSp macro="">
      <xdr:nvCxnSpPr>
        <xdr:cNvPr id="71" name="直線コネクタ 70"/>
        <xdr:cNvCxnSpPr/>
      </xdr:nvCxnSpPr>
      <xdr:spPr>
        <a:xfrm>
          <a:off x="2886075" y="65627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9525</xdr:rowOff>
    </xdr:from>
    <xdr:to>
      <xdr:col>6</xdr:col>
      <xdr:colOff>47625</xdr:colOff>
      <xdr:row>41</xdr:row>
      <xdr:rowOff>104775</xdr:rowOff>
    </xdr:to>
    <xdr:sp macro="" textlink="">
      <xdr:nvSpPr>
        <xdr:cNvPr id="72" name="フローチャート : 判断 71"/>
        <xdr:cNvSpPr/>
      </xdr:nvSpPr>
      <xdr:spPr>
        <a:xfrm>
          <a:off x="3600450" y="7038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95250</xdr:rowOff>
    </xdr:from>
    <xdr:ext cx="733425" cy="257175"/>
    <xdr:sp macro="" textlink="">
      <xdr:nvSpPr>
        <xdr:cNvPr id="73" name="テキスト ボックス 72"/>
        <xdr:cNvSpPr txBox="1"/>
      </xdr:nvSpPr>
      <xdr:spPr>
        <a:xfrm>
          <a:off x="330517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276225</xdr:colOff>
      <xdr:row>38</xdr:row>
      <xdr:rowOff>47625</xdr:rowOff>
    </xdr:from>
    <xdr:to>
      <xdr:col>4</xdr:col>
      <xdr:colOff>485775</xdr:colOff>
      <xdr:row>38</xdr:row>
      <xdr:rowOff>47625</xdr:rowOff>
    </xdr:to>
    <xdr:cxnSp macro="">
      <xdr:nvCxnSpPr>
        <xdr:cNvPr id="74" name="直線コネクタ 73"/>
        <xdr:cNvCxnSpPr/>
      </xdr:nvCxnSpPr>
      <xdr:spPr>
        <a:xfrm>
          <a:off x="2076450" y="6562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28289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276225</xdr:colOff>
      <xdr:row>38</xdr:row>
      <xdr:rowOff>47625</xdr:rowOff>
    </xdr:to>
    <xdr:cxnSp macro="">
      <xdr:nvCxnSpPr>
        <xdr:cNvPr id="77" name="直線コネクタ 76"/>
        <xdr:cNvCxnSpPr/>
      </xdr:nvCxnSpPr>
      <xdr:spPr>
        <a:xfrm>
          <a:off x="1276350" y="65627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114300</xdr:rowOff>
    </xdr:from>
    <xdr:to>
      <xdr:col>3</xdr:col>
      <xdr:colOff>333375</xdr:colOff>
      <xdr:row>43</xdr:row>
      <xdr:rowOff>47625</xdr:rowOff>
    </xdr:to>
    <xdr:sp macro="" textlink="">
      <xdr:nvSpPr>
        <xdr:cNvPr id="78" name="フローチャート : 判断 77"/>
        <xdr:cNvSpPr/>
      </xdr:nvSpPr>
      <xdr:spPr>
        <a:xfrm>
          <a:off x="2028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28575</xdr:rowOff>
    </xdr:from>
    <xdr:ext cx="762000" cy="257175"/>
    <xdr:sp macro="" textlink="">
      <xdr:nvSpPr>
        <xdr:cNvPr id="79" name="テキスト ボックス 78"/>
        <xdr:cNvSpPr txBox="1"/>
      </xdr:nvSpPr>
      <xdr:spPr>
        <a:xfrm>
          <a:off x="17811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37</xdr:row>
      <xdr:rowOff>123825</xdr:rowOff>
    </xdr:from>
    <xdr:to>
      <xdr:col>7</xdr:col>
      <xdr:colOff>200025</xdr:colOff>
      <xdr:row>38</xdr:row>
      <xdr:rowOff>57150</xdr:rowOff>
    </xdr:to>
    <xdr:sp macro="" textlink="">
      <xdr:nvSpPr>
        <xdr:cNvPr id="87" name="円/楕円 86"/>
        <xdr:cNvSpPr/>
      </xdr:nvSpPr>
      <xdr:spPr>
        <a:xfrm>
          <a:off x="4305300" y="646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36</xdr:row>
      <xdr:rowOff>142875</xdr:rowOff>
    </xdr:from>
    <xdr:ext cx="762000" cy="257175"/>
    <xdr:sp macro="" textlink="">
      <xdr:nvSpPr>
        <xdr:cNvPr id="88" name="財政力該当値テキスト"/>
        <xdr:cNvSpPr txBox="1"/>
      </xdr:nvSpPr>
      <xdr:spPr>
        <a:xfrm>
          <a:off x="443865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600075</xdr:colOff>
      <xdr:row>37</xdr:row>
      <xdr:rowOff>171450</xdr:rowOff>
    </xdr:from>
    <xdr:to>
      <xdr:col>6</xdr:col>
      <xdr:colOff>47625</xdr:colOff>
      <xdr:row>38</xdr:row>
      <xdr:rowOff>95250</xdr:rowOff>
    </xdr:to>
    <xdr:sp macro="" textlink="">
      <xdr:nvSpPr>
        <xdr:cNvPr id="89" name="円/楕円 88"/>
        <xdr:cNvSpPr/>
      </xdr:nvSpPr>
      <xdr:spPr>
        <a:xfrm>
          <a:off x="3600450" y="65151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104775</xdr:rowOff>
    </xdr:from>
    <xdr:ext cx="733425" cy="257175"/>
    <xdr:sp macro="" textlink="">
      <xdr:nvSpPr>
        <xdr:cNvPr id="90" name="テキスト ボックス 89"/>
        <xdr:cNvSpPr txBox="1"/>
      </xdr:nvSpPr>
      <xdr:spPr>
        <a:xfrm>
          <a:off x="330517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428625</xdr:colOff>
      <xdr:row>37</xdr:row>
      <xdr:rowOff>171450</xdr:rowOff>
    </xdr:from>
    <xdr:to>
      <xdr:col>4</xdr:col>
      <xdr:colOff>533400</xdr:colOff>
      <xdr:row>38</xdr:row>
      <xdr:rowOff>95250</xdr:rowOff>
    </xdr:to>
    <xdr:sp macro="" textlink="">
      <xdr:nvSpPr>
        <xdr:cNvPr id="91" name="円/楕円 90"/>
        <xdr:cNvSpPr/>
      </xdr:nvSpPr>
      <xdr:spPr>
        <a:xfrm>
          <a:off x="2828925"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36</xdr:row>
      <xdr:rowOff>104775</xdr:rowOff>
    </xdr:from>
    <xdr:ext cx="762000" cy="257175"/>
    <xdr:sp macro="" textlink="">
      <xdr:nvSpPr>
        <xdr:cNvPr id="92" name="テキスト ボックス 91"/>
        <xdr:cNvSpPr txBox="1"/>
      </xdr:nvSpPr>
      <xdr:spPr>
        <a:xfrm>
          <a:off x="2505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171450</xdr:rowOff>
    </xdr:from>
    <xdr:to>
      <xdr:col>3</xdr:col>
      <xdr:colOff>333375</xdr:colOff>
      <xdr:row>38</xdr:row>
      <xdr:rowOff>95250</xdr:rowOff>
    </xdr:to>
    <xdr:sp macro="" textlink="">
      <xdr:nvSpPr>
        <xdr:cNvPr id="93" name="円/楕円 92"/>
        <xdr:cNvSpPr/>
      </xdr:nvSpPr>
      <xdr:spPr>
        <a:xfrm>
          <a:off x="2028825"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36</xdr:row>
      <xdr:rowOff>104775</xdr:rowOff>
    </xdr:from>
    <xdr:ext cx="762000" cy="257175"/>
    <xdr:sp macro="" textlink="">
      <xdr:nvSpPr>
        <xdr:cNvPr id="94" name="テキスト ボックス 93"/>
        <xdr:cNvSpPr txBox="1"/>
      </xdr:nvSpPr>
      <xdr:spPr>
        <a:xfrm>
          <a:off x="17811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28575</xdr:colOff>
      <xdr:row>37</xdr:row>
      <xdr:rowOff>171450</xdr:rowOff>
    </xdr:from>
    <xdr:to>
      <xdr:col>2</xdr:col>
      <xdr:colOff>123825</xdr:colOff>
      <xdr:row>38</xdr:row>
      <xdr:rowOff>95250</xdr:rowOff>
    </xdr:to>
    <xdr:sp macro="" textlink="">
      <xdr:nvSpPr>
        <xdr:cNvPr id="95" name="円/楕円 94"/>
        <xdr:cNvSpPr/>
      </xdr:nvSpPr>
      <xdr:spPr>
        <a:xfrm>
          <a:off x="122872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104775</xdr:rowOff>
    </xdr:from>
    <xdr:ext cx="762000" cy="257175"/>
    <xdr:sp macro="" textlink="">
      <xdr:nvSpPr>
        <xdr:cNvPr id="96" name="テキスト ボックス 95"/>
        <xdr:cNvSpPr txBox="1"/>
      </xdr:nvSpPr>
      <xdr:spPr>
        <a:xfrm>
          <a:off x="981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今年度は</a:t>
          </a:r>
          <a:r>
            <a:rPr kumimoji="1" lang="en-US" altLang="ja-JP" sz="1300">
              <a:latin typeface="ＭＳ Ｐゴシック"/>
            </a:rPr>
            <a:t>11.4</a:t>
          </a:r>
          <a:r>
            <a:rPr kumimoji="1" lang="ja-JP" altLang="en-US" sz="1300">
              <a:latin typeface="ＭＳ Ｐゴシック"/>
            </a:rPr>
            <a:t>ポイント増の</a:t>
          </a:r>
          <a:r>
            <a:rPr kumimoji="1" lang="en-US" altLang="ja-JP" sz="1300">
              <a:latin typeface="ＭＳ Ｐゴシック"/>
            </a:rPr>
            <a:t>95.2</a:t>
          </a:r>
          <a:r>
            <a:rPr kumimoji="1" lang="ja-JP" altLang="en-US" sz="1300">
              <a:latin typeface="ＭＳ Ｐゴシック"/>
            </a:rPr>
            <a:t>ポイントとなり、大幅に悪化した。</a:t>
          </a:r>
          <a:endParaRPr kumimoji="1" lang="en-US" altLang="ja-JP" sz="1300">
            <a:latin typeface="ＭＳ Ｐゴシック"/>
          </a:endParaRPr>
        </a:p>
        <a:p>
          <a:r>
            <a:rPr kumimoji="1" lang="ja-JP" altLang="en-US" sz="1300">
              <a:latin typeface="ＭＳ Ｐゴシック"/>
            </a:rPr>
            <a:t>　主な要因としては、歳入において市税が前年度から大幅に減少したことと、歳出において下水道特別会計への繰出金の増加および扶助費・補助費が微増したことが考えられ、硬直化した財政状況が如実にあらわれており、依然厳しい状況にあ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104775</xdr:rowOff>
    </xdr:from>
    <xdr:to>
      <xdr:col>7</xdr:col>
      <xdr:colOff>152400</xdr:colOff>
      <xdr:row>65</xdr:row>
      <xdr:rowOff>85725</xdr:rowOff>
    </xdr:to>
    <xdr:cxnSp macro="">
      <xdr:nvCxnSpPr>
        <xdr:cNvPr id="124" name="直線コネクタ 123"/>
        <xdr:cNvCxnSpPr/>
      </xdr:nvCxnSpPr>
      <xdr:spPr>
        <a:xfrm flipV="1">
          <a:off x="4352925" y="10048875"/>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57150</xdr:rowOff>
    </xdr:from>
    <xdr:ext cx="762000" cy="257175"/>
    <xdr:sp macro="" textlink="">
      <xdr:nvSpPr>
        <xdr:cNvPr id="125" name="財政構造の弾力性最小値テキスト"/>
        <xdr:cNvSpPr txBox="1"/>
      </xdr:nvSpPr>
      <xdr:spPr>
        <a:xfrm>
          <a:off x="4438650"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65</xdr:row>
      <xdr:rowOff>85725</xdr:rowOff>
    </xdr:from>
    <xdr:to>
      <xdr:col>7</xdr:col>
      <xdr:colOff>238125</xdr:colOff>
      <xdr:row>65</xdr:row>
      <xdr:rowOff>85725</xdr:rowOff>
    </xdr:to>
    <xdr:cxnSp macro="">
      <xdr:nvCxnSpPr>
        <xdr:cNvPr id="126" name="直線コネクタ 125"/>
        <xdr:cNvCxnSpPr/>
      </xdr:nvCxnSpPr>
      <xdr:spPr>
        <a:xfrm>
          <a:off x="4267200" y="11229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19050</xdr:rowOff>
    </xdr:from>
    <xdr:ext cx="762000" cy="257175"/>
    <xdr:sp macro="" textlink="">
      <xdr:nvSpPr>
        <xdr:cNvPr id="127" name="財政構造の弾力性最大値テキスト"/>
        <xdr:cNvSpPr txBox="1"/>
      </xdr:nvSpPr>
      <xdr:spPr>
        <a:xfrm>
          <a:off x="44386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66675</xdr:colOff>
      <xdr:row>58</xdr:row>
      <xdr:rowOff>104775</xdr:rowOff>
    </xdr:from>
    <xdr:to>
      <xdr:col>7</xdr:col>
      <xdr:colOff>238125</xdr:colOff>
      <xdr:row>58</xdr:row>
      <xdr:rowOff>104775</xdr:rowOff>
    </xdr:to>
    <xdr:cxnSp macro="">
      <xdr:nvCxnSpPr>
        <xdr:cNvPr id="128" name="直線コネクタ 127"/>
        <xdr:cNvCxnSpPr/>
      </xdr:nvCxnSpPr>
      <xdr:spPr>
        <a:xfrm>
          <a:off x="42672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142875</xdr:rowOff>
    </xdr:from>
    <xdr:to>
      <xdr:col>7</xdr:col>
      <xdr:colOff>152400</xdr:colOff>
      <xdr:row>63</xdr:row>
      <xdr:rowOff>0</xdr:rowOff>
    </xdr:to>
    <xdr:cxnSp macro="">
      <xdr:nvCxnSpPr>
        <xdr:cNvPr id="129" name="直線コネクタ 128"/>
        <xdr:cNvCxnSpPr/>
      </xdr:nvCxnSpPr>
      <xdr:spPr>
        <a:xfrm>
          <a:off x="3600450" y="10258425"/>
          <a:ext cx="752475" cy="542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104775</xdr:rowOff>
    </xdr:from>
    <xdr:ext cx="762000" cy="257175"/>
    <xdr:sp macro="" textlink="">
      <xdr:nvSpPr>
        <xdr:cNvPr id="130" name="財政構造の弾力性平均値テキスト"/>
        <xdr:cNvSpPr txBox="1"/>
      </xdr:nvSpPr>
      <xdr:spPr>
        <a:xfrm>
          <a:off x="4438650"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85725</xdr:rowOff>
    </xdr:from>
    <xdr:to>
      <xdr:col>7</xdr:col>
      <xdr:colOff>200025</xdr:colOff>
      <xdr:row>62</xdr:row>
      <xdr:rowOff>19050</xdr:rowOff>
    </xdr:to>
    <xdr:sp macro="" textlink="">
      <xdr:nvSpPr>
        <xdr:cNvPr id="131" name="フローチャート : 判断 130"/>
        <xdr:cNvSpPr/>
      </xdr:nvSpPr>
      <xdr:spPr>
        <a:xfrm>
          <a:off x="4305300" y="1054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59</xdr:row>
      <xdr:rowOff>142875</xdr:rowOff>
    </xdr:from>
    <xdr:to>
      <xdr:col>6</xdr:col>
      <xdr:colOff>0</xdr:colOff>
      <xdr:row>61</xdr:row>
      <xdr:rowOff>123825</xdr:rowOff>
    </xdr:to>
    <xdr:cxnSp macro="">
      <xdr:nvCxnSpPr>
        <xdr:cNvPr id="132" name="直線コネクタ 131"/>
        <xdr:cNvCxnSpPr/>
      </xdr:nvCxnSpPr>
      <xdr:spPr>
        <a:xfrm flipV="1">
          <a:off x="2886075" y="10258425"/>
          <a:ext cx="71437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60</xdr:row>
      <xdr:rowOff>133350</xdr:rowOff>
    </xdr:from>
    <xdr:to>
      <xdr:col>6</xdr:col>
      <xdr:colOff>47625</xdr:colOff>
      <xdr:row>61</xdr:row>
      <xdr:rowOff>66675</xdr:rowOff>
    </xdr:to>
    <xdr:sp macro="" textlink="">
      <xdr:nvSpPr>
        <xdr:cNvPr id="133" name="フローチャート : 判断 132"/>
        <xdr:cNvSpPr/>
      </xdr:nvSpPr>
      <xdr:spPr>
        <a:xfrm>
          <a:off x="3600450" y="10420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47625</xdr:rowOff>
    </xdr:from>
    <xdr:ext cx="733425" cy="257175"/>
    <xdr:sp macro="" textlink="">
      <xdr:nvSpPr>
        <xdr:cNvPr id="134" name="テキスト ボックス 133"/>
        <xdr:cNvSpPr txBox="1"/>
      </xdr:nvSpPr>
      <xdr:spPr>
        <a:xfrm>
          <a:off x="3305175"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276225</xdr:colOff>
      <xdr:row>61</xdr:row>
      <xdr:rowOff>9525</xdr:rowOff>
    </xdr:from>
    <xdr:to>
      <xdr:col>4</xdr:col>
      <xdr:colOff>485775</xdr:colOff>
      <xdr:row>61</xdr:row>
      <xdr:rowOff>123825</xdr:rowOff>
    </xdr:to>
    <xdr:cxnSp macro="">
      <xdr:nvCxnSpPr>
        <xdr:cNvPr id="135" name="直線コネクタ 134"/>
        <xdr:cNvCxnSpPr/>
      </xdr:nvCxnSpPr>
      <xdr:spPr>
        <a:xfrm>
          <a:off x="2076450" y="104679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47625</xdr:rowOff>
    </xdr:from>
    <xdr:to>
      <xdr:col>4</xdr:col>
      <xdr:colOff>533400</xdr:colOff>
      <xdr:row>61</xdr:row>
      <xdr:rowOff>152400</xdr:rowOff>
    </xdr:to>
    <xdr:sp macro="" textlink="">
      <xdr:nvSpPr>
        <xdr:cNvPr id="136" name="フローチャート : 判断 135"/>
        <xdr:cNvSpPr/>
      </xdr:nvSpPr>
      <xdr:spPr>
        <a:xfrm>
          <a:off x="2828925" y="1050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59</xdr:row>
      <xdr:rowOff>161925</xdr:rowOff>
    </xdr:from>
    <xdr:ext cx="762000" cy="257175"/>
    <xdr:sp macro="" textlink="">
      <xdr:nvSpPr>
        <xdr:cNvPr id="137" name="テキスト ボックス 136"/>
        <xdr:cNvSpPr txBox="1"/>
      </xdr:nvSpPr>
      <xdr:spPr>
        <a:xfrm>
          <a:off x="2505075" y="1027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xdr:rowOff>
    </xdr:from>
    <xdr:to>
      <xdr:col>3</xdr:col>
      <xdr:colOff>276225</xdr:colOff>
      <xdr:row>62</xdr:row>
      <xdr:rowOff>76200</xdr:rowOff>
    </xdr:to>
    <xdr:cxnSp macro="">
      <xdr:nvCxnSpPr>
        <xdr:cNvPr id="138" name="直線コネクタ 137"/>
        <xdr:cNvCxnSpPr/>
      </xdr:nvCxnSpPr>
      <xdr:spPr>
        <a:xfrm flipV="1">
          <a:off x="1276350" y="104679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9" name="フローチャート : 判断 138"/>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66675</xdr:rowOff>
    </xdr:from>
    <xdr:ext cx="762000" cy="257175"/>
    <xdr:sp macro="" textlink="">
      <xdr:nvSpPr>
        <xdr:cNvPr id="140" name="テキスト ボックス 139"/>
        <xdr:cNvSpPr txBox="1"/>
      </xdr:nvSpPr>
      <xdr:spPr>
        <a:xfrm>
          <a:off x="17811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28575</xdr:rowOff>
    </xdr:from>
    <xdr:to>
      <xdr:col>2</xdr:col>
      <xdr:colOff>123825</xdr:colOff>
      <xdr:row>61</xdr:row>
      <xdr:rowOff>123825</xdr:rowOff>
    </xdr:to>
    <xdr:sp macro="" textlink="">
      <xdr:nvSpPr>
        <xdr:cNvPr id="141" name="フローチャート : 判断 140"/>
        <xdr:cNvSpPr/>
      </xdr:nvSpPr>
      <xdr:spPr>
        <a:xfrm>
          <a:off x="1228725" y="1048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133350</xdr:rowOff>
    </xdr:from>
    <xdr:ext cx="762000" cy="257175"/>
    <xdr:sp macro="" textlink="">
      <xdr:nvSpPr>
        <xdr:cNvPr id="142" name="テキスト ボックス 141"/>
        <xdr:cNvSpPr txBox="1"/>
      </xdr:nvSpPr>
      <xdr:spPr>
        <a:xfrm>
          <a:off x="9810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123825</xdr:rowOff>
    </xdr:from>
    <xdr:to>
      <xdr:col>7</xdr:col>
      <xdr:colOff>200025</xdr:colOff>
      <xdr:row>63</xdr:row>
      <xdr:rowOff>57150</xdr:rowOff>
    </xdr:to>
    <xdr:sp macro="" textlink="">
      <xdr:nvSpPr>
        <xdr:cNvPr id="148" name="円/楕円 147"/>
        <xdr:cNvSpPr/>
      </xdr:nvSpPr>
      <xdr:spPr>
        <a:xfrm>
          <a:off x="4305300" y="10753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95250</xdr:rowOff>
    </xdr:from>
    <xdr:ext cx="762000" cy="257175"/>
    <xdr:sp macro="" textlink="">
      <xdr:nvSpPr>
        <xdr:cNvPr id="149" name="財政構造の弾力性該当値テキスト"/>
        <xdr:cNvSpPr txBox="1"/>
      </xdr:nvSpPr>
      <xdr:spPr>
        <a:xfrm>
          <a:off x="4438650"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600075</xdr:colOff>
      <xdr:row>59</xdr:row>
      <xdr:rowOff>85725</xdr:rowOff>
    </xdr:from>
    <xdr:to>
      <xdr:col>6</xdr:col>
      <xdr:colOff>47625</xdr:colOff>
      <xdr:row>60</xdr:row>
      <xdr:rowOff>19050</xdr:rowOff>
    </xdr:to>
    <xdr:sp macro="" textlink="">
      <xdr:nvSpPr>
        <xdr:cNvPr id="150" name="円/楕円 149"/>
        <xdr:cNvSpPr/>
      </xdr:nvSpPr>
      <xdr:spPr>
        <a:xfrm>
          <a:off x="3600450" y="102012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28575</xdr:rowOff>
    </xdr:from>
    <xdr:ext cx="733425" cy="257175"/>
    <xdr:sp macro="" textlink="">
      <xdr:nvSpPr>
        <xdr:cNvPr id="151" name="テキスト ボックス 150"/>
        <xdr:cNvSpPr txBox="1"/>
      </xdr:nvSpPr>
      <xdr:spPr>
        <a:xfrm>
          <a:off x="3305175" y="997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428625</xdr:colOff>
      <xdr:row>61</xdr:row>
      <xdr:rowOff>76200</xdr:rowOff>
    </xdr:from>
    <xdr:to>
      <xdr:col>4</xdr:col>
      <xdr:colOff>533400</xdr:colOff>
      <xdr:row>62</xdr:row>
      <xdr:rowOff>0</xdr:rowOff>
    </xdr:to>
    <xdr:sp macro="" textlink="">
      <xdr:nvSpPr>
        <xdr:cNvPr id="152" name="円/楕円 151"/>
        <xdr:cNvSpPr/>
      </xdr:nvSpPr>
      <xdr:spPr>
        <a:xfrm>
          <a:off x="2828925" y="1053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161925</xdr:rowOff>
    </xdr:from>
    <xdr:ext cx="762000" cy="257175"/>
    <xdr:sp macro="" textlink="">
      <xdr:nvSpPr>
        <xdr:cNvPr id="153" name="テキスト ボックス 152"/>
        <xdr:cNvSpPr txBox="1"/>
      </xdr:nvSpPr>
      <xdr:spPr>
        <a:xfrm>
          <a:off x="2505075" y="1062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133350</xdr:rowOff>
    </xdr:from>
    <xdr:to>
      <xdr:col>3</xdr:col>
      <xdr:colOff>333375</xdr:colOff>
      <xdr:row>61</xdr:row>
      <xdr:rowOff>66675</xdr:rowOff>
    </xdr:to>
    <xdr:sp macro="" textlink="">
      <xdr:nvSpPr>
        <xdr:cNvPr id="154" name="円/楕円 153"/>
        <xdr:cNvSpPr/>
      </xdr:nvSpPr>
      <xdr:spPr>
        <a:xfrm>
          <a:off x="2028825"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59</xdr:row>
      <xdr:rowOff>76200</xdr:rowOff>
    </xdr:from>
    <xdr:ext cx="762000" cy="257175"/>
    <xdr:sp macro="" textlink="">
      <xdr:nvSpPr>
        <xdr:cNvPr id="155" name="テキスト ボックス 154"/>
        <xdr:cNvSpPr txBox="1"/>
      </xdr:nvSpPr>
      <xdr:spPr>
        <a:xfrm>
          <a:off x="1781175"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28575</xdr:rowOff>
    </xdr:from>
    <xdr:to>
      <xdr:col>2</xdr:col>
      <xdr:colOff>123825</xdr:colOff>
      <xdr:row>62</xdr:row>
      <xdr:rowOff>133350</xdr:rowOff>
    </xdr:to>
    <xdr:sp macro="" textlink="">
      <xdr:nvSpPr>
        <xdr:cNvPr id="156" name="円/楕円 155"/>
        <xdr:cNvSpPr/>
      </xdr:nvSpPr>
      <xdr:spPr>
        <a:xfrm>
          <a:off x="1228725" y="10658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114300</xdr:rowOff>
    </xdr:from>
    <xdr:ext cx="762000" cy="257175"/>
    <xdr:sp macro="" textlink="">
      <xdr:nvSpPr>
        <xdr:cNvPr id="157" name="テキスト ボックス 156"/>
        <xdr:cNvSpPr txBox="1"/>
      </xdr:nvSpPr>
      <xdr:spPr>
        <a:xfrm>
          <a:off x="981075"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前年度と比較して約１％減となったが、引き続き類似団体との比較では若干下回っている。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年度は大量退職者が見込まれており、再任用制度や今後の事務事業を考慮しながら職員数の適正化に努め、人件費の抑制を図る。</a:t>
          </a:r>
          <a:endParaRPr kumimoji="1" lang="en-US" altLang="ja-JP"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5" name="テキスト ボックス 184"/>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38100</xdr:rowOff>
    </xdr:to>
    <xdr:cxnSp macro="">
      <xdr:nvCxnSpPr>
        <xdr:cNvPr id="187" name="直線コネクタ 186"/>
        <xdr:cNvCxnSpPr/>
      </xdr:nvCxnSpPr>
      <xdr:spPr>
        <a:xfrm flipV="1">
          <a:off x="4352925" y="1380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9525</xdr:rowOff>
    </xdr:from>
    <xdr:ext cx="762000" cy="257175"/>
    <xdr:sp macro="" textlink="">
      <xdr:nvSpPr>
        <xdr:cNvPr id="188" name="人件費・物件費等の状況最小値テキスト"/>
        <xdr:cNvSpPr txBox="1"/>
      </xdr:nvSpPr>
      <xdr:spPr>
        <a:xfrm>
          <a:off x="44386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66675</xdr:colOff>
      <xdr:row>89</xdr:row>
      <xdr:rowOff>38100</xdr:rowOff>
    </xdr:from>
    <xdr:to>
      <xdr:col>7</xdr:col>
      <xdr:colOff>238125</xdr:colOff>
      <xdr:row>89</xdr:row>
      <xdr:rowOff>38100</xdr:rowOff>
    </xdr:to>
    <xdr:cxnSp macro="">
      <xdr:nvCxnSpPr>
        <xdr:cNvPr id="189" name="直線コネクタ 188"/>
        <xdr:cNvCxnSpPr/>
      </xdr:nvCxnSpPr>
      <xdr:spPr>
        <a:xfrm>
          <a:off x="4267200" y="15297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0</xdr:rowOff>
    </xdr:from>
    <xdr:ext cx="762000" cy="257175"/>
    <xdr:sp macro="" textlink="">
      <xdr:nvSpPr>
        <xdr:cNvPr id="190" name="人件費・物件費等の状況最大値テキスト"/>
        <xdr:cNvSpPr txBox="1"/>
      </xdr:nvSpPr>
      <xdr:spPr>
        <a:xfrm>
          <a:off x="44386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1" name="直線コネクタ 190"/>
        <xdr:cNvCxnSpPr/>
      </xdr:nvCxnSpPr>
      <xdr:spPr>
        <a:xfrm>
          <a:off x="4267200"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57150</xdr:rowOff>
    </xdr:from>
    <xdr:to>
      <xdr:col>7</xdr:col>
      <xdr:colOff>152400</xdr:colOff>
      <xdr:row>81</xdr:row>
      <xdr:rowOff>66675</xdr:rowOff>
    </xdr:to>
    <xdr:cxnSp macro="">
      <xdr:nvCxnSpPr>
        <xdr:cNvPr id="192" name="直線コネクタ 191"/>
        <xdr:cNvCxnSpPr/>
      </xdr:nvCxnSpPr>
      <xdr:spPr>
        <a:xfrm flipV="1">
          <a:off x="3600450" y="1394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161925</xdr:rowOff>
    </xdr:from>
    <xdr:ext cx="762000" cy="257175"/>
    <xdr:sp macro="" textlink="">
      <xdr:nvSpPr>
        <xdr:cNvPr id="193" name="人件費・物件費等の状況平均値テキスト"/>
        <xdr:cNvSpPr txBox="1"/>
      </xdr:nvSpPr>
      <xdr:spPr>
        <a:xfrm>
          <a:off x="4438650"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194" name="フローチャート : 判断 193"/>
        <xdr:cNvSpPr/>
      </xdr:nvSpPr>
      <xdr:spPr>
        <a:xfrm>
          <a:off x="4305300" y="1390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66675</xdr:rowOff>
    </xdr:from>
    <xdr:to>
      <xdr:col>6</xdr:col>
      <xdr:colOff>0</xdr:colOff>
      <xdr:row>81</xdr:row>
      <xdr:rowOff>66675</xdr:rowOff>
    </xdr:to>
    <xdr:cxnSp macro="">
      <xdr:nvCxnSpPr>
        <xdr:cNvPr id="195" name="直線コネクタ 194"/>
        <xdr:cNvCxnSpPr/>
      </xdr:nvCxnSpPr>
      <xdr:spPr>
        <a:xfrm>
          <a:off x="2886075" y="139541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28575</xdr:rowOff>
    </xdr:from>
    <xdr:to>
      <xdr:col>6</xdr:col>
      <xdr:colOff>47625</xdr:colOff>
      <xdr:row>81</xdr:row>
      <xdr:rowOff>133350</xdr:rowOff>
    </xdr:to>
    <xdr:sp macro="" textlink="">
      <xdr:nvSpPr>
        <xdr:cNvPr id="196" name="フローチャート : 判断 195"/>
        <xdr:cNvSpPr/>
      </xdr:nvSpPr>
      <xdr:spPr>
        <a:xfrm>
          <a:off x="3600450" y="1391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114300</xdr:rowOff>
    </xdr:from>
    <xdr:ext cx="733425" cy="257175"/>
    <xdr:sp macro="" textlink="">
      <xdr:nvSpPr>
        <xdr:cNvPr id="197" name="テキスト ボックス 196"/>
        <xdr:cNvSpPr txBox="1"/>
      </xdr:nvSpPr>
      <xdr:spPr>
        <a:xfrm>
          <a:off x="3305175" y="1400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66675</xdr:rowOff>
    </xdr:to>
    <xdr:cxnSp macro="">
      <xdr:nvCxnSpPr>
        <xdr:cNvPr id="198" name="直線コネクタ 197"/>
        <xdr:cNvCxnSpPr/>
      </xdr:nvCxnSpPr>
      <xdr:spPr>
        <a:xfrm>
          <a:off x="2076450" y="139255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76200</xdr:rowOff>
    </xdr:from>
    <xdr:to>
      <xdr:col>4</xdr:col>
      <xdr:colOff>533400</xdr:colOff>
      <xdr:row>82</xdr:row>
      <xdr:rowOff>0</xdr:rowOff>
    </xdr:to>
    <xdr:sp macro="" textlink="">
      <xdr:nvSpPr>
        <xdr:cNvPr id="199" name="フローチャート : 判断 198"/>
        <xdr:cNvSpPr/>
      </xdr:nvSpPr>
      <xdr:spPr>
        <a:xfrm>
          <a:off x="2828925" y="1396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0" name="テキスト ボックス 199"/>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38100</xdr:rowOff>
    </xdr:to>
    <xdr:cxnSp macro="">
      <xdr:nvCxnSpPr>
        <xdr:cNvPr id="201" name="直線コネクタ 200"/>
        <xdr:cNvCxnSpPr/>
      </xdr:nvCxnSpPr>
      <xdr:spPr>
        <a:xfrm>
          <a:off x="1276350" y="13925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152400</xdr:rowOff>
    </xdr:to>
    <xdr:sp macro="" textlink="">
      <xdr:nvSpPr>
        <xdr:cNvPr id="202" name="フローチャート : 判断 201"/>
        <xdr:cNvSpPr/>
      </xdr:nvSpPr>
      <xdr:spPr>
        <a:xfrm>
          <a:off x="2028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3" name="テキスト ボックス 202"/>
        <xdr:cNvSpPr txBox="1"/>
      </xdr:nvSpPr>
      <xdr:spPr>
        <a:xfrm>
          <a:off x="17811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57150</xdr:rowOff>
    </xdr:from>
    <xdr:to>
      <xdr:col>2</xdr:col>
      <xdr:colOff>123825</xdr:colOff>
      <xdr:row>81</xdr:row>
      <xdr:rowOff>161925</xdr:rowOff>
    </xdr:to>
    <xdr:sp macro="" textlink="">
      <xdr:nvSpPr>
        <xdr:cNvPr id="204" name="フローチャート : 判断 203"/>
        <xdr:cNvSpPr/>
      </xdr:nvSpPr>
      <xdr:spPr>
        <a:xfrm>
          <a:off x="1228725" y="1394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142875</xdr:rowOff>
    </xdr:from>
    <xdr:ext cx="762000" cy="257175"/>
    <xdr:sp macro="" textlink="">
      <xdr:nvSpPr>
        <xdr:cNvPr id="205" name="テキスト ボックス 204"/>
        <xdr:cNvSpPr txBox="1"/>
      </xdr:nvSpPr>
      <xdr:spPr>
        <a:xfrm>
          <a:off x="9810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9525</xdr:rowOff>
    </xdr:from>
    <xdr:to>
      <xdr:col>7</xdr:col>
      <xdr:colOff>200025</xdr:colOff>
      <xdr:row>81</xdr:row>
      <xdr:rowOff>114300</xdr:rowOff>
    </xdr:to>
    <xdr:sp macro="" textlink="">
      <xdr:nvSpPr>
        <xdr:cNvPr id="211" name="円/楕円 210"/>
        <xdr:cNvSpPr/>
      </xdr:nvSpPr>
      <xdr:spPr>
        <a:xfrm>
          <a:off x="4305300" y="1389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28575</xdr:rowOff>
    </xdr:from>
    <xdr:ext cx="762000" cy="257175"/>
    <xdr:sp macro="" textlink="">
      <xdr:nvSpPr>
        <xdr:cNvPr id="212" name="人件費・物件費等の状況該当値テキスト"/>
        <xdr:cNvSpPr txBox="1"/>
      </xdr:nvSpPr>
      <xdr:spPr>
        <a:xfrm>
          <a:off x="443865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136,937</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19050</xdr:rowOff>
    </xdr:from>
    <xdr:to>
      <xdr:col>6</xdr:col>
      <xdr:colOff>47625</xdr:colOff>
      <xdr:row>81</xdr:row>
      <xdr:rowOff>114300</xdr:rowOff>
    </xdr:to>
    <xdr:sp macro="" textlink="">
      <xdr:nvSpPr>
        <xdr:cNvPr id="213" name="円/楕円 212"/>
        <xdr:cNvSpPr/>
      </xdr:nvSpPr>
      <xdr:spPr>
        <a:xfrm>
          <a:off x="3600450" y="139065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14" name="テキスト ボックス 213"/>
        <xdr:cNvSpPr txBox="1"/>
      </xdr:nvSpPr>
      <xdr:spPr>
        <a:xfrm>
          <a:off x="330517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138,239</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9525</xdr:rowOff>
    </xdr:from>
    <xdr:to>
      <xdr:col>4</xdr:col>
      <xdr:colOff>533400</xdr:colOff>
      <xdr:row>81</xdr:row>
      <xdr:rowOff>114300</xdr:rowOff>
    </xdr:to>
    <xdr:sp macro="" textlink="">
      <xdr:nvSpPr>
        <xdr:cNvPr id="215" name="円/楕円 214"/>
        <xdr:cNvSpPr/>
      </xdr:nvSpPr>
      <xdr:spPr>
        <a:xfrm>
          <a:off x="2828925" y="1389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123825</xdr:rowOff>
    </xdr:from>
    <xdr:ext cx="762000" cy="257175"/>
    <xdr:sp macro="" textlink="">
      <xdr:nvSpPr>
        <xdr:cNvPr id="216" name="テキスト ボックス 215"/>
        <xdr:cNvSpPr txBox="1"/>
      </xdr:nvSpPr>
      <xdr:spPr>
        <a:xfrm>
          <a:off x="2505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7" name="円/楕円 216"/>
        <xdr:cNvSpPr/>
      </xdr:nvSpPr>
      <xdr:spPr>
        <a:xfrm>
          <a:off x="2028825"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18" name="テキスト ボックス 217"/>
        <xdr:cNvSpPr txBox="1"/>
      </xdr:nvSpPr>
      <xdr:spPr>
        <a:xfrm>
          <a:off x="17811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161925</xdr:rowOff>
    </xdr:from>
    <xdr:to>
      <xdr:col>2</xdr:col>
      <xdr:colOff>123825</xdr:colOff>
      <xdr:row>81</xdr:row>
      <xdr:rowOff>85725</xdr:rowOff>
    </xdr:to>
    <xdr:sp macro="" textlink="">
      <xdr:nvSpPr>
        <xdr:cNvPr id="219" name="円/楕円 218"/>
        <xdr:cNvSpPr/>
      </xdr:nvSpPr>
      <xdr:spPr>
        <a:xfrm>
          <a:off x="1228725" y="1387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0" name="テキスト ボックス 219"/>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130,841</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0.5</a:t>
          </a:r>
          <a:r>
            <a:rPr kumimoji="1" lang="ja-JP" altLang="en-US" sz="1300">
              <a:latin typeface="ＭＳ Ｐゴシック"/>
            </a:rPr>
            <a:t>ポイント増加し、全国市平均及び類似団体平均を上回っている。</a:t>
          </a:r>
          <a:endParaRPr kumimoji="1" lang="en-US" altLang="ja-JP" sz="1300">
            <a:latin typeface="ＭＳ Ｐゴシック"/>
          </a:endParaRPr>
        </a:p>
        <a:p>
          <a:r>
            <a:rPr kumimoji="1" lang="ja-JP" altLang="en-US" sz="1300">
              <a:latin typeface="ＭＳ Ｐゴシック"/>
            </a:rPr>
            <a:t>これは職員構成における、学歴・経験年数の階層異動によるものと考えられる。</a:t>
          </a:r>
          <a:endParaRPr kumimoji="1" lang="en-US" altLang="ja-JP" sz="1300">
            <a:latin typeface="ＭＳ Ｐゴシック"/>
          </a:endParaRPr>
        </a:p>
        <a:p>
          <a:r>
            <a:rPr kumimoji="1" lang="ja-JP" altLang="en-US" sz="1300">
              <a:latin typeface="ＭＳ Ｐゴシック"/>
            </a:rPr>
            <a:t>　今後も、再任用制度を活用した緩やかな世代交代を行うとともに、定員適正化計画に基づき計画的な職員採用を行い、年齢構成の平準化を図りながら、適正な給与水準の維持に努めていく。</a:t>
          </a:r>
          <a:endParaRPr kumimoji="1" lang="en-US" altLang="ja-JP"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6" name="直線コネクタ 235"/>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7" name="テキスト ボックス 236"/>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8" name="直線コネクタ 237"/>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39" name="テキスト ボックス 238"/>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0" name="直線コネクタ 239"/>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1" name="テキスト ボックス 240"/>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2" name="直線コネクタ 241"/>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3" name="テキスト ボックス 242"/>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4" name="直線コネクタ 243"/>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5" name="テキスト ボックス 244"/>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161925</xdr:rowOff>
    </xdr:from>
    <xdr:to>
      <xdr:col>24</xdr:col>
      <xdr:colOff>561975</xdr:colOff>
      <xdr:row>86</xdr:row>
      <xdr:rowOff>57150</xdr:rowOff>
    </xdr:to>
    <xdr:cxnSp macro="">
      <xdr:nvCxnSpPr>
        <xdr:cNvPr id="249" name="直線コネクタ 248"/>
        <xdr:cNvCxnSpPr/>
      </xdr:nvCxnSpPr>
      <xdr:spPr>
        <a:xfrm flipV="1">
          <a:off x="14963775" y="13877925"/>
          <a:ext cx="0" cy="923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0"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466725</xdr:colOff>
      <xdr:row>86</xdr:row>
      <xdr:rowOff>57150</xdr:rowOff>
    </xdr:from>
    <xdr:to>
      <xdr:col>24</xdr:col>
      <xdr:colOff>600075</xdr:colOff>
      <xdr:row>86</xdr:row>
      <xdr:rowOff>57150</xdr:rowOff>
    </xdr:to>
    <xdr:cxnSp macro="">
      <xdr:nvCxnSpPr>
        <xdr:cNvPr id="251" name="直線コネクタ 250"/>
        <xdr:cNvCxnSpPr/>
      </xdr:nvCxnSpPr>
      <xdr:spPr>
        <a:xfrm>
          <a:off x="14868525" y="148018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76200</xdr:rowOff>
    </xdr:from>
    <xdr:ext cx="752475" cy="257175"/>
    <xdr:sp macro="" textlink="">
      <xdr:nvSpPr>
        <xdr:cNvPr id="252" name="給与水準   （国との比較）最大値テキスト"/>
        <xdr:cNvSpPr txBox="1"/>
      </xdr:nvSpPr>
      <xdr:spPr>
        <a:xfrm>
          <a:off x="15001875" y="13620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466725</xdr:colOff>
      <xdr:row>80</xdr:row>
      <xdr:rowOff>161925</xdr:rowOff>
    </xdr:from>
    <xdr:to>
      <xdr:col>24</xdr:col>
      <xdr:colOff>600075</xdr:colOff>
      <xdr:row>80</xdr:row>
      <xdr:rowOff>161925</xdr:rowOff>
    </xdr:to>
    <xdr:cxnSp macro="">
      <xdr:nvCxnSpPr>
        <xdr:cNvPr id="253" name="直線コネクタ 252"/>
        <xdr:cNvCxnSpPr/>
      </xdr:nvCxnSpPr>
      <xdr:spPr>
        <a:xfrm>
          <a:off x="14868525" y="138779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171450</xdr:rowOff>
    </xdr:from>
    <xdr:to>
      <xdr:col>24</xdr:col>
      <xdr:colOff>561975</xdr:colOff>
      <xdr:row>85</xdr:row>
      <xdr:rowOff>38100</xdr:rowOff>
    </xdr:to>
    <xdr:cxnSp macro="">
      <xdr:nvCxnSpPr>
        <xdr:cNvPr id="254" name="直線コネクタ 253"/>
        <xdr:cNvCxnSpPr/>
      </xdr:nvCxnSpPr>
      <xdr:spPr>
        <a:xfrm>
          <a:off x="14211300" y="145732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142875</xdr:rowOff>
    </xdr:from>
    <xdr:ext cx="752475" cy="257175"/>
    <xdr:sp macro="" textlink="">
      <xdr:nvSpPr>
        <xdr:cNvPr id="255" name="給与水準   （国との比較）平均値テキスト"/>
        <xdr:cNvSpPr txBox="1"/>
      </xdr:nvSpPr>
      <xdr:spPr>
        <a:xfrm>
          <a:off x="15001875" y="14201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133350</xdr:rowOff>
    </xdr:from>
    <xdr:to>
      <xdr:col>24</xdr:col>
      <xdr:colOff>600075</xdr:colOff>
      <xdr:row>84</xdr:row>
      <xdr:rowOff>57150</xdr:rowOff>
    </xdr:to>
    <xdr:sp macro="" textlink="">
      <xdr:nvSpPr>
        <xdr:cNvPr id="256" name="フローチャート : 判断 255"/>
        <xdr:cNvSpPr/>
      </xdr:nvSpPr>
      <xdr:spPr>
        <a:xfrm>
          <a:off x="14906625" y="14363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76200</xdr:rowOff>
    </xdr:from>
    <xdr:to>
      <xdr:col>23</xdr:col>
      <xdr:colOff>409575</xdr:colOff>
      <xdr:row>84</xdr:row>
      <xdr:rowOff>171450</xdr:rowOff>
    </xdr:to>
    <xdr:cxnSp macro="">
      <xdr:nvCxnSpPr>
        <xdr:cNvPr id="257" name="直線コネクタ 256"/>
        <xdr:cNvCxnSpPr/>
      </xdr:nvCxnSpPr>
      <xdr:spPr>
        <a:xfrm>
          <a:off x="13401675" y="144780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58" name="フローチャート : 判断 257"/>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59" name="テキスト ボックス 258"/>
        <xdr:cNvSpPr txBox="1"/>
      </xdr:nvSpPr>
      <xdr:spPr>
        <a:xfrm>
          <a:off x="13830300"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84</xdr:row>
      <xdr:rowOff>123825</xdr:rowOff>
    </xdr:to>
    <xdr:cxnSp macro="">
      <xdr:nvCxnSpPr>
        <xdr:cNvPr id="260" name="直線コネクタ 259"/>
        <xdr:cNvCxnSpPr/>
      </xdr:nvCxnSpPr>
      <xdr:spPr>
        <a:xfrm flipV="1">
          <a:off x="12601575" y="144780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85725</xdr:rowOff>
    </xdr:from>
    <xdr:to>
      <xdr:col>22</xdr:col>
      <xdr:colOff>257175</xdr:colOff>
      <xdr:row>84</xdr:row>
      <xdr:rowOff>9525</xdr:rowOff>
    </xdr:to>
    <xdr:sp macro="" textlink="">
      <xdr:nvSpPr>
        <xdr:cNvPr id="261" name="フローチャート : 判断 260"/>
        <xdr:cNvSpPr/>
      </xdr:nvSpPr>
      <xdr:spPr>
        <a:xfrm>
          <a:off x="133540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19050</xdr:rowOff>
    </xdr:from>
    <xdr:ext cx="762000" cy="257175"/>
    <xdr:sp macro="" textlink="">
      <xdr:nvSpPr>
        <xdr:cNvPr id="262" name="テキスト ボックス 261"/>
        <xdr:cNvSpPr txBox="1"/>
      </xdr:nvSpPr>
      <xdr:spPr>
        <a:xfrm>
          <a:off x="131064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123825</xdr:rowOff>
    </xdr:from>
    <xdr:to>
      <xdr:col>21</xdr:col>
      <xdr:colOff>0</xdr:colOff>
      <xdr:row>88</xdr:row>
      <xdr:rowOff>28575</xdr:rowOff>
    </xdr:to>
    <xdr:cxnSp macro="">
      <xdr:nvCxnSpPr>
        <xdr:cNvPr id="263" name="直線コネクタ 262"/>
        <xdr:cNvCxnSpPr/>
      </xdr:nvCxnSpPr>
      <xdr:spPr>
        <a:xfrm flipV="1">
          <a:off x="11887200" y="14525625"/>
          <a:ext cx="71437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66675</xdr:rowOff>
    </xdr:from>
    <xdr:to>
      <xdr:col>21</xdr:col>
      <xdr:colOff>47625</xdr:colOff>
      <xdr:row>83</xdr:row>
      <xdr:rowOff>171450</xdr:rowOff>
    </xdr:to>
    <xdr:sp macro="" textlink="">
      <xdr:nvSpPr>
        <xdr:cNvPr id="264" name="フローチャート : 判断 263"/>
        <xdr:cNvSpPr/>
      </xdr:nvSpPr>
      <xdr:spPr>
        <a:xfrm>
          <a:off x="12601575" y="14297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9525</xdr:rowOff>
    </xdr:from>
    <xdr:ext cx="762000" cy="257175"/>
    <xdr:sp macro="" textlink="">
      <xdr:nvSpPr>
        <xdr:cNvPr id="265" name="テキスト ボックス 264"/>
        <xdr:cNvSpPr txBox="1"/>
      </xdr:nvSpPr>
      <xdr:spPr>
        <a:xfrm>
          <a:off x="123063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9525</xdr:rowOff>
    </xdr:from>
    <xdr:to>
      <xdr:col>19</xdr:col>
      <xdr:colOff>533400</xdr:colOff>
      <xdr:row>87</xdr:row>
      <xdr:rowOff>114300</xdr:rowOff>
    </xdr:to>
    <xdr:sp macro="" textlink="">
      <xdr:nvSpPr>
        <xdr:cNvPr id="266" name="フローチャート : 判断 265"/>
        <xdr:cNvSpPr/>
      </xdr:nvSpPr>
      <xdr:spPr>
        <a:xfrm>
          <a:off x="11830050" y="1492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123825</xdr:rowOff>
    </xdr:from>
    <xdr:ext cx="762000" cy="257175"/>
    <xdr:sp macro="" textlink="">
      <xdr:nvSpPr>
        <xdr:cNvPr id="267" name="テキスト ボックス 266"/>
        <xdr:cNvSpPr txBox="1"/>
      </xdr:nvSpPr>
      <xdr:spPr>
        <a:xfrm>
          <a:off x="115062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0" name="テキスト ボックス 269"/>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161925</xdr:rowOff>
    </xdr:from>
    <xdr:to>
      <xdr:col>24</xdr:col>
      <xdr:colOff>600075</xdr:colOff>
      <xdr:row>85</xdr:row>
      <xdr:rowOff>95250</xdr:rowOff>
    </xdr:to>
    <xdr:sp macro="" textlink="">
      <xdr:nvSpPr>
        <xdr:cNvPr id="273" name="円/楕円 272"/>
        <xdr:cNvSpPr/>
      </xdr:nvSpPr>
      <xdr:spPr>
        <a:xfrm>
          <a:off x="14906625" y="14563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133350</xdr:rowOff>
    </xdr:from>
    <xdr:ext cx="752475" cy="257175"/>
    <xdr:sp macro="" textlink="">
      <xdr:nvSpPr>
        <xdr:cNvPr id="274" name="給与水準   （国との比較）該当値テキスト"/>
        <xdr:cNvSpPr txBox="1"/>
      </xdr:nvSpPr>
      <xdr:spPr>
        <a:xfrm>
          <a:off x="15001875" y="14535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123825</xdr:rowOff>
    </xdr:from>
    <xdr:to>
      <xdr:col>23</xdr:col>
      <xdr:colOff>457200</xdr:colOff>
      <xdr:row>85</xdr:row>
      <xdr:rowOff>47625</xdr:rowOff>
    </xdr:to>
    <xdr:sp macro="" textlink="">
      <xdr:nvSpPr>
        <xdr:cNvPr id="275" name="円/楕円 274"/>
        <xdr:cNvSpPr/>
      </xdr:nvSpPr>
      <xdr:spPr>
        <a:xfrm>
          <a:off x="14154150" y="1452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38100</xdr:rowOff>
    </xdr:from>
    <xdr:ext cx="733425" cy="257175"/>
    <xdr:sp macro="" textlink="">
      <xdr:nvSpPr>
        <xdr:cNvPr id="276" name="テキスト ボックス 275"/>
        <xdr:cNvSpPr txBox="1"/>
      </xdr:nvSpPr>
      <xdr:spPr>
        <a:xfrm>
          <a:off x="13830300" y="1461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19050</xdr:rowOff>
    </xdr:from>
    <xdr:to>
      <xdr:col>22</xdr:col>
      <xdr:colOff>257175</xdr:colOff>
      <xdr:row>84</xdr:row>
      <xdr:rowOff>123825</xdr:rowOff>
    </xdr:to>
    <xdr:sp macro="" textlink="">
      <xdr:nvSpPr>
        <xdr:cNvPr id="277" name="円/楕円 276"/>
        <xdr:cNvSpPr/>
      </xdr:nvSpPr>
      <xdr:spPr>
        <a:xfrm>
          <a:off x="13354050"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78" name="テキスト ボックス 277"/>
        <xdr:cNvSpPr txBox="1"/>
      </xdr:nvSpPr>
      <xdr:spPr>
        <a:xfrm>
          <a:off x="13106400"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76200</xdr:rowOff>
    </xdr:from>
    <xdr:to>
      <xdr:col>21</xdr:col>
      <xdr:colOff>47625</xdr:colOff>
      <xdr:row>85</xdr:row>
      <xdr:rowOff>0</xdr:rowOff>
    </xdr:to>
    <xdr:sp macro="" textlink="">
      <xdr:nvSpPr>
        <xdr:cNvPr id="279" name="円/楕円 278"/>
        <xdr:cNvSpPr/>
      </xdr:nvSpPr>
      <xdr:spPr>
        <a:xfrm>
          <a:off x="12601575" y="144780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161925</xdr:rowOff>
    </xdr:from>
    <xdr:ext cx="762000" cy="257175"/>
    <xdr:sp macro="" textlink="">
      <xdr:nvSpPr>
        <xdr:cNvPr id="280" name="テキスト ボックス 279"/>
        <xdr:cNvSpPr txBox="1"/>
      </xdr:nvSpPr>
      <xdr:spPr>
        <a:xfrm>
          <a:off x="12306300" y="1456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142875</xdr:rowOff>
    </xdr:from>
    <xdr:to>
      <xdr:col>19</xdr:col>
      <xdr:colOff>533400</xdr:colOff>
      <xdr:row>88</xdr:row>
      <xdr:rowOff>76200</xdr:rowOff>
    </xdr:to>
    <xdr:sp macro="" textlink="">
      <xdr:nvSpPr>
        <xdr:cNvPr id="281" name="円/楕円 280"/>
        <xdr:cNvSpPr/>
      </xdr:nvSpPr>
      <xdr:spPr>
        <a:xfrm>
          <a:off x="11830050" y="15059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57150</xdr:rowOff>
    </xdr:from>
    <xdr:ext cx="762000" cy="257175"/>
    <xdr:sp macro="" textlink="">
      <xdr:nvSpPr>
        <xdr:cNvPr id="282" name="テキスト ボックス 281"/>
        <xdr:cNvSpPr txBox="1"/>
      </xdr:nvSpPr>
      <xdr:spPr>
        <a:xfrm>
          <a:off x="11506200" y="1514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4" name="正方形/長方形 293"/>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退職者増により２ヵ年連続で減となっている。</a:t>
          </a:r>
          <a:endParaRPr kumimoji="1" lang="en-US" altLang="ja-JP" sz="1300">
            <a:latin typeface="ＭＳ Ｐゴシック"/>
          </a:endParaRPr>
        </a:p>
        <a:p>
          <a:r>
            <a:rPr kumimoji="1" lang="ja-JP" altLang="en-US" sz="1300">
              <a:latin typeface="ＭＳ Ｐゴシック"/>
            </a:rPr>
            <a:t>　限られた資源でより良い市民サービスを持続的に提供すること、さらに安心、安全な市民サービスの向上を目指し、事務事業の見直しや適正な職員配置を検討し、適正な定員管理に努める。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9" name="直線コネクタ 298"/>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0" name="テキスト ボックス 299"/>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1" name="直線コネクタ 300"/>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2" name="テキスト ボックス 301"/>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3" name="直線コネクタ 302"/>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4" name="テキスト ボックス 303"/>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5" name="直線コネクタ 304"/>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6" name="テキスト ボックス 305"/>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7" name="直線コネクタ 306"/>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8" name="テキスト ボックス 307"/>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9" name="直線コネクタ 308"/>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0" name="テキスト ボックス 309"/>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9525</xdr:rowOff>
    </xdr:to>
    <xdr:cxnSp macro="">
      <xdr:nvCxnSpPr>
        <xdr:cNvPr id="314" name="直線コネクタ 313"/>
        <xdr:cNvCxnSpPr/>
      </xdr:nvCxnSpPr>
      <xdr:spPr>
        <a:xfrm flipV="1">
          <a:off x="14963775" y="1004887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152400</xdr:rowOff>
    </xdr:from>
    <xdr:ext cx="752475" cy="257175"/>
    <xdr:sp macro="" textlink="">
      <xdr:nvSpPr>
        <xdr:cNvPr id="315" name="定員管理の状況最小値テキスト"/>
        <xdr:cNvSpPr txBox="1"/>
      </xdr:nvSpPr>
      <xdr:spPr>
        <a:xfrm>
          <a:off x="15001875" y="1146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600075</xdr:colOff>
      <xdr:row>67</xdr:row>
      <xdr:rowOff>9525</xdr:rowOff>
    </xdr:to>
    <xdr:cxnSp macro="">
      <xdr:nvCxnSpPr>
        <xdr:cNvPr id="316" name="直線コネクタ 315"/>
        <xdr:cNvCxnSpPr/>
      </xdr:nvCxnSpPr>
      <xdr:spPr>
        <a:xfrm>
          <a:off x="14868525" y="1149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7"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8" name="直線コネクタ 317"/>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123825</xdr:rowOff>
    </xdr:from>
    <xdr:to>
      <xdr:col>24</xdr:col>
      <xdr:colOff>561975</xdr:colOff>
      <xdr:row>61</xdr:row>
      <xdr:rowOff>152400</xdr:rowOff>
    </xdr:to>
    <xdr:cxnSp macro="">
      <xdr:nvCxnSpPr>
        <xdr:cNvPr id="319" name="直線コネクタ 318"/>
        <xdr:cNvCxnSpPr/>
      </xdr:nvCxnSpPr>
      <xdr:spPr>
        <a:xfrm flipV="1">
          <a:off x="14211300" y="105822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95250</xdr:rowOff>
    </xdr:from>
    <xdr:ext cx="752475" cy="257175"/>
    <xdr:sp macro="" textlink="">
      <xdr:nvSpPr>
        <xdr:cNvPr id="320" name="定員管理の状況平均値テキスト"/>
        <xdr:cNvSpPr txBox="1"/>
      </xdr:nvSpPr>
      <xdr:spPr>
        <a:xfrm>
          <a:off x="15001875" y="1055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114300</xdr:rowOff>
    </xdr:from>
    <xdr:to>
      <xdr:col>24</xdr:col>
      <xdr:colOff>600075</xdr:colOff>
      <xdr:row>62</xdr:row>
      <xdr:rowOff>47625</xdr:rowOff>
    </xdr:to>
    <xdr:sp macro="" textlink="">
      <xdr:nvSpPr>
        <xdr:cNvPr id="321" name="フローチャート : 判断 320"/>
        <xdr:cNvSpPr/>
      </xdr:nvSpPr>
      <xdr:spPr>
        <a:xfrm>
          <a:off x="14906625" y="1057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152400</xdr:rowOff>
    </xdr:from>
    <xdr:to>
      <xdr:col>23</xdr:col>
      <xdr:colOff>409575</xdr:colOff>
      <xdr:row>61</xdr:row>
      <xdr:rowOff>171450</xdr:rowOff>
    </xdr:to>
    <xdr:cxnSp macro="">
      <xdr:nvCxnSpPr>
        <xdr:cNvPr id="322" name="直線コネクタ 321"/>
        <xdr:cNvCxnSpPr/>
      </xdr:nvCxnSpPr>
      <xdr:spPr>
        <a:xfrm flipV="1">
          <a:off x="13401675" y="106108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323" name="フローチャート : 判断 322"/>
        <xdr:cNvSpPr/>
      </xdr:nvSpPr>
      <xdr:spPr>
        <a:xfrm>
          <a:off x="141541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66675</xdr:rowOff>
    </xdr:from>
    <xdr:ext cx="733425" cy="257175"/>
    <xdr:sp macro="" textlink="">
      <xdr:nvSpPr>
        <xdr:cNvPr id="324" name="テキスト ボックス 323"/>
        <xdr:cNvSpPr txBox="1"/>
      </xdr:nvSpPr>
      <xdr:spPr>
        <a:xfrm>
          <a:off x="13830300" y="1069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161925</xdr:rowOff>
    </xdr:from>
    <xdr:to>
      <xdr:col>22</xdr:col>
      <xdr:colOff>200025</xdr:colOff>
      <xdr:row>61</xdr:row>
      <xdr:rowOff>171450</xdr:rowOff>
    </xdr:to>
    <xdr:cxnSp macro="">
      <xdr:nvCxnSpPr>
        <xdr:cNvPr id="325" name="直線コネクタ 324"/>
        <xdr:cNvCxnSpPr/>
      </xdr:nvCxnSpPr>
      <xdr:spPr>
        <a:xfrm>
          <a:off x="12601575" y="106203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114300</xdr:rowOff>
    </xdr:to>
    <xdr:sp macro="" textlink="">
      <xdr:nvSpPr>
        <xdr:cNvPr id="326" name="フローチャート : 判断 325"/>
        <xdr:cNvSpPr/>
      </xdr:nvSpPr>
      <xdr:spPr>
        <a:xfrm>
          <a:off x="13354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27" name="テキスト ボックス 326"/>
        <xdr:cNvSpPr txBox="1"/>
      </xdr:nvSpPr>
      <xdr:spPr>
        <a:xfrm>
          <a:off x="131064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142875</xdr:rowOff>
    </xdr:from>
    <xdr:to>
      <xdr:col>21</xdr:col>
      <xdr:colOff>0</xdr:colOff>
      <xdr:row>61</xdr:row>
      <xdr:rowOff>161925</xdr:rowOff>
    </xdr:to>
    <xdr:cxnSp macro="">
      <xdr:nvCxnSpPr>
        <xdr:cNvPr id="328" name="直線コネクタ 327"/>
        <xdr:cNvCxnSpPr/>
      </xdr:nvCxnSpPr>
      <xdr:spPr>
        <a:xfrm>
          <a:off x="11887200" y="106013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63</xdr:row>
      <xdr:rowOff>9525</xdr:rowOff>
    </xdr:from>
    <xdr:to>
      <xdr:col>21</xdr:col>
      <xdr:colOff>47625</xdr:colOff>
      <xdr:row>63</xdr:row>
      <xdr:rowOff>104775</xdr:rowOff>
    </xdr:to>
    <xdr:sp macro="" textlink="">
      <xdr:nvSpPr>
        <xdr:cNvPr id="329" name="フローチャート : 判断 328"/>
        <xdr:cNvSpPr/>
      </xdr:nvSpPr>
      <xdr:spPr>
        <a:xfrm>
          <a:off x="12601575" y="108108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0" name="テキスト ボックス 329"/>
        <xdr:cNvSpPr txBox="1"/>
      </xdr:nvSpPr>
      <xdr:spPr>
        <a:xfrm>
          <a:off x="123063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9525</xdr:rowOff>
    </xdr:from>
    <xdr:to>
      <xdr:col>19</xdr:col>
      <xdr:colOff>533400</xdr:colOff>
      <xdr:row>63</xdr:row>
      <xdr:rowOff>114300</xdr:rowOff>
    </xdr:to>
    <xdr:sp macro="" textlink="">
      <xdr:nvSpPr>
        <xdr:cNvPr id="331" name="フローチャート : 判断 330"/>
        <xdr:cNvSpPr/>
      </xdr:nvSpPr>
      <xdr:spPr>
        <a:xfrm>
          <a:off x="11830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95250</xdr:rowOff>
    </xdr:from>
    <xdr:ext cx="762000" cy="257175"/>
    <xdr:sp macro="" textlink="">
      <xdr:nvSpPr>
        <xdr:cNvPr id="332" name="テキスト ボックス 331"/>
        <xdr:cNvSpPr txBox="1"/>
      </xdr:nvSpPr>
      <xdr:spPr>
        <a:xfrm>
          <a:off x="115062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5" name="テキスト ボックス 334"/>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61</xdr:row>
      <xdr:rowOff>76200</xdr:rowOff>
    </xdr:from>
    <xdr:to>
      <xdr:col>24</xdr:col>
      <xdr:colOff>600075</xdr:colOff>
      <xdr:row>62</xdr:row>
      <xdr:rowOff>9525</xdr:rowOff>
    </xdr:to>
    <xdr:sp macro="" textlink="">
      <xdr:nvSpPr>
        <xdr:cNvPr id="338" name="円/楕円 337"/>
        <xdr:cNvSpPr/>
      </xdr:nvSpPr>
      <xdr:spPr>
        <a:xfrm>
          <a:off x="14906625" y="1053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95250</xdr:rowOff>
    </xdr:from>
    <xdr:ext cx="752475" cy="257175"/>
    <xdr:sp macro="" textlink="">
      <xdr:nvSpPr>
        <xdr:cNvPr id="339" name="定員管理の状況該当値テキスト"/>
        <xdr:cNvSpPr txBox="1"/>
      </xdr:nvSpPr>
      <xdr:spPr>
        <a:xfrm>
          <a:off x="15001875" y="10382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95250</xdr:rowOff>
    </xdr:from>
    <xdr:to>
      <xdr:col>23</xdr:col>
      <xdr:colOff>457200</xdr:colOff>
      <xdr:row>62</xdr:row>
      <xdr:rowOff>28575</xdr:rowOff>
    </xdr:to>
    <xdr:sp macro="" textlink="">
      <xdr:nvSpPr>
        <xdr:cNvPr id="340" name="円/楕円 339"/>
        <xdr:cNvSpPr/>
      </xdr:nvSpPr>
      <xdr:spPr>
        <a:xfrm>
          <a:off x="14154150" y="1055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38100</xdr:rowOff>
    </xdr:from>
    <xdr:ext cx="733425" cy="257175"/>
    <xdr:sp macro="" textlink="">
      <xdr:nvSpPr>
        <xdr:cNvPr id="341" name="テキスト ボックス 340"/>
        <xdr:cNvSpPr txBox="1"/>
      </xdr:nvSpPr>
      <xdr:spPr>
        <a:xfrm>
          <a:off x="13830300" y="1032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114300</xdr:rowOff>
    </xdr:from>
    <xdr:to>
      <xdr:col>22</xdr:col>
      <xdr:colOff>257175</xdr:colOff>
      <xdr:row>62</xdr:row>
      <xdr:rowOff>47625</xdr:rowOff>
    </xdr:to>
    <xdr:sp macro="" textlink="">
      <xdr:nvSpPr>
        <xdr:cNvPr id="342" name="円/楕円 341"/>
        <xdr:cNvSpPr/>
      </xdr:nvSpPr>
      <xdr:spPr>
        <a:xfrm>
          <a:off x="13354050"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57150</xdr:rowOff>
    </xdr:from>
    <xdr:ext cx="762000" cy="257175"/>
    <xdr:sp macro="" textlink="">
      <xdr:nvSpPr>
        <xdr:cNvPr id="343" name="テキスト ボックス 342"/>
        <xdr:cNvSpPr txBox="1"/>
      </xdr:nvSpPr>
      <xdr:spPr>
        <a:xfrm>
          <a:off x="13106400"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600075</xdr:colOff>
      <xdr:row>61</xdr:row>
      <xdr:rowOff>104775</xdr:rowOff>
    </xdr:from>
    <xdr:to>
      <xdr:col>21</xdr:col>
      <xdr:colOff>47625</xdr:colOff>
      <xdr:row>62</xdr:row>
      <xdr:rowOff>38100</xdr:rowOff>
    </xdr:to>
    <xdr:sp macro="" textlink="">
      <xdr:nvSpPr>
        <xdr:cNvPr id="344" name="円/楕円 343"/>
        <xdr:cNvSpPr/>
      </xdr:nvSpPr>
      <xdr:spPr>
        <a:xfrm>
          <a:off x="12601575" y="105632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47625</xdr:rowOff>
    </xdr:from>
    <xdr:ext cx="762000" cy="257175"/>
    <xdr:sp macro="" textlink="">
      <xdr:nvSpPr>
        <xdr:cNvPr id="345" name="テキスト ボックス 344"/>
        <xdr:cNvSpPr txBox="1"/>
      </xdr:nvSpPr>
      <xdr:spPr>
        <a:xfrm>
          <a:off x="123063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85725</xdr:rowOff>
    </xdr:from>
    <xdr:to>
      <xdr:col>19</xdr:col>
      <xdr:colOff>533400</xdr:colOff>
      <xdr:row>62</xdr:row>
      <xdr:rowOff>19050</xdr:rowOff>
    </xdr:to>
    <xdr:sp macro="" textlink="">
      <xdr:nvSpPr>
        <xdr:cNvPr id="346" name="円/楕円 345"/>
        <xdr:cNvSpPr/>
      </xdr:nvSpPr>
      <xdr:spPr>
        <a:xfrm>
          <a:off x="11830050" y="1054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28575</xdr:rowOff>
    </xdr:from>
    <xdr:ext cx="762000" cy="257175"/>
    <xdr:sp macro="" textlink="">
      <xdr:nvSpPr>
        <xdr:cNvPr id="347" name="テキスト ボックス 346"/>
        <xdr:cNvSpPr txBox="1"/>
      </xdr:nvSpPr>
      <xdr:spPr>
        <a:xfrm>
          <a:off x="11506200" y="1031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9" name="テキスト ボックス 348"/>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9" name="正方形/長方形 358"/>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３ヵ年平均において</a:t>
          </a:r>
          <a:r>
            <a:rPr kumimoji="1" lang="en-US" altLang="ja-JP" sz="1300">
              <a:latin typeface="ＭＳ Ｐゴシック"/>
            </a:rPr>
            <a:t>0.9</a:t>
          </a:r>
          <a:r>
            <a:rPr kumimoji="1" lang="ja-JP" altLang="en-US" sz="1300">
              <a:latin typeface="ＭＳ Ｐゴシック"/>
            </a:rPr>
            <a:t>ポイント増の</a:t>
          </a:r>
          <a:r>
            <a:rPr kumimoji="1" lang="en-US" altLang="ja-JP" sz="1300">
              <a:latin typeface="ＭＳ Ｐゴシック"/>
            </a:rPr>
            <a:t>13.6</a:t>
          </a:r>
          <a:r>
            <a:rPr kumimoji="1" lang="ja-JP" altLang="en-US" sz="1300">
              <a:latin typeface="ＭＳ Ｐゴシック"/>
            </a:rPr>
            <a:t>％と悪化している。</a:t>
          </a:r>
          <a:endParaRPr kumimoji="1" lang="en-US" altLang="ja-JP" sz="1300">
            <a:latin typeface="ＭＳ Ｐゴシック"/>
          </a:endParaRPr>
        </a:p>
        <a:p>
          <a:r>
            <a:rPr kumimoji="1" lang="ja-JP" altLang="en-US" sz="1300">
              <a:latin typeface="ＭＳ Ｐゴシック"/>
            </a:rPr>
            <a:t>　主な要因は繰入金の増加で、工業団地特別会計において５年毎の繰上償還を行ったことと、下水道事業特別会計において平成</a:t>
          </a:r>
          <a:r>
            <a:rPr kumimoji="1" lang="en-US" altLang="ja-JP" sz="1300">
              <a:latin typeface="ＭＳ Ｐゴシック"/>
            </a:rPr>
            <a:t>29</a:t>
          </a:r>
          <a:r>
            <a:rPr kumimoji="1" lang="ja-JP" altLang="en-US" sz="1300">
              <a:latin typeface="ＭＳ Ｐゴシック"/>
            </a:rPr>
            <a:t>年度４月からの法適用に向け、健全な財政運営を行うため資本平準化債の発行を行わなかったことが原因である。</a:t>
          </a:r>
          <a:endParaRPr kumimoji="1" lang="en-US" altLang="ja-JP" sz="1300">
            <a:latin typeface="ＭＳ Ｐゴシック"/>
          </a:endParaRPr>
        </a:p>
        <a:p>
          <a:r>
            <a:rPr kumimoji="1" lang="ja-JP" altLang="en-US" sz="1300">
              <a:latin typeface="ＭＳ Ｐゴシック"/>
            </a:rPr>
            <a:t>　今後は、野洲駅前周辺整備やこども園整備等の大型普通建設事業を継続して実施していくこととしており、借入償還への影響が大きいと見込まれるので、適正な予算規模による財政運営が急務となっている。</a:t>
          </a: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4" name="直線コネクタ 363"/>
        <xdr:cNvCxnSpPr/>
      </xdr:nvCxnSpPr>
      <xdr:spPr>
        <a:xfrm>
          <a:off x="11287125" y="779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5" name="テキスト ボックス 364"/>
        <xdr:cNvSpPr txBox="1"/>
      </xdr:nvSpPr>
      <xdr:spPr>
        <a:xfrm>
          <a:off x="1061085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6" name="直線コネクタ 365"/>
        <xdr:cNvCxnSpPr/>
      </xdr:nvCxnSpPr>
      <xdr:spPr>
        <a:xfrm>
          <a:off x="11287125" y="739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7" name="テキスト ボックス 366"/>
        <xdr:cNvSpPr txBox="1"/>
      </xdr:nvSpPr>
      <xdr:spPr>
        <a:xfrm>
          <a:off x="106108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0" name="直線コネクタ 369"/>
        <xdr:cNvCxnSpPr/>
      </xdr:nvCxnSpPr>
      <xdr:spPr>
        <a:xfrm>
          <a:off x="11287125" y="658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1" name="テキスト ボックス 370"/>
        <xdr:cNvSpPr txBox="1"/>
      </xdr:nvSpPr>
      <xdr:spPr>
        <a:xfrm>
          <a:off x="106108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2" name="直線コネクタ 371"/>
        <xdr:cNvCxnSpPr/>
      </xdr:nvCxnSpPr>
      <xdr:spPr>
        <a:xfrm>
          <a:off x="11287125" y="618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3" name="テキスト ボックス 372"/>
        <xdr:cNvSpPr txBox="1"/>
      </xdr:nvSpPr>
      <xdr:spPr>
        <a:xfrm>
          <a:off x="106108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152400</xdr:rowOff>
    </xdr:from>
    <xdr:to>
      <xdr:col>24</xdr:col>
      <xdr:colOff>561975</xdr:colOff>
      <xdr:row>44</xdr:row>
      <xdr:rowOff>66675</xdr:rowOff>
    </xdr:to>
    <xdr:cxnSp macro="">
      <xdr:nvCxnSpPr>
        <xdr:cNvPr id="376" name="直線コネクタ 375"/>
        <xdr:cNvCxnSpPr/>
      </xdr:nvCxnSpPr>
      <xdr:spPr>
        <a:xfrm flipV="1">
          <a:off x="14963775" y="61531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38100</xdr:rowOff>
    </xdr:from>
    <xdr:ext cx="752475" cy="257175"/>
    <xdr:sp macro="" textlink="">
      <xdr:nvSpPr>
        <xdr:cNvPr id="377" name="公債費負担の状況最小値テキスト"/>
        <xdr:cNvSpPr txBox="1"/>
      </xdr:nvSpPr>
      <xdr:spPr>
        <a:xfrm>
          <a:off x="15001875" y="7581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466725</xdr:colOff>
      <xdr:row>44</xdr:row>
      <xdr:rowOff>66675</xdr:rowOff>
    </xdr:from>
    <xdr:to>
      <xdr:col>24</xdr:col>
      <xdr:colOff>600075</xdr:colOff>
      <xdr:row>44</xdr:row>
      <xdr:rowOff>66675</xdr:rowOff>
    </xdr:to>
    <xdr:cxnSp macro="">
      <xdr:nvCxnSpPr>
        <xdr:cNvPr id="378" name="直線コネクタ 377"/>
        <xdr:cNvCxnSpPr/>
      </xdr:nvCxnSpPr>
      <xdr:spPr>
        <a:xfrm>
          <a:off x="14868525" y="76104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66675</xdr:rowOff>
    </xdr:from>
    <xdr:ext cx="752475" cy="257175"/>
    <xdr:sp macro="" textlink="">
      <xdr:nvSpPr>
        <xdr:cNvPr id="379" name="公債費負担の状況最大値テキスト"/>
        <xdr:cNvSpPr txBox="1"/>
      </xdr:nvSpPr>
      <xdr:spPr>
        <a:xfrm>
          <a:off x="15001875" y="589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466725</xdr:colOff>
      <xdr:row>35</xdr:row>
      <xdr:rowOff>152400</xdr:rowOff>
    </xdr:from>
    <xdr:to>
      <xdr:col>24</xdr:col>
      <xdr:colOff>600075</xdr:colOff>
      <xdr:row>35</xdr:row>
      <xdr:rowOff>152400</xdr:rowOff>
    </xdr:to>
    <xdr:cxnSp macro="">
      <xdr:nvCxnSpPr>
        <xdr:cNvPr id="380" name="直線コネクタ 379"/>
        <xdr:cNvCxnSpPr/>
      </xdr:nvCxnSpPr>
      <xdr:spPr>
        <a:xfrm>
          <a:off x="14868525" y="615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0</xdr:rowOff>
    </xdr:from>
    <xdr:to>
      <xdr:col>24</xdr:col>
      <xdr:colOff>561975</xdr:colOff>
      <xdr:row>42</xdr:row>
      <xdr:rowOff>76200</xdr:rowOff>
    </xdr:to>
    <xdr:cxnSp macro="">
      <xdr:nvCxnSpPr>
        <xdr:cNvPr id="381" name="直線コネクタ 380"/>
        <xdr:cNvCxnSpPr/>
      </xdr:nvCxnSpPr>
      <xdr:spPr>
        <a:xfrm>
          <a:off x="14211300" y="72009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95250</xdr:rowOff>
    </xdr:from>
    <xdr:ext cx="752475" cy="257175"/>
    <xdr:sp macro="" textlink="">
      <xdr:nvSpPr>
        <xdr:cNvPr id="382" name="公債費負担の状況平均値テキスト"/>
        <xdr:cNvSpPr txBox="1"/>
      </xdr:nvSpPr>
      <xdr:spPr>
        <a:xfrm>
          <a:off x="15001875" y="678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3" name="フローチャート : 判断 382"/>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0</xdr:rowOff>
    </xdr:from>
    <xdr:to>
      <xdr:col>23</xdr:col>
      <xdr:colOff>409575</xdr:colOff>
      <xdr:row>42</xdr:row>
      <xdr:rowOff>0</xdr:rowOff>
    </xdr:to>
    <xdr:cxnSp macro="">
      <xdr:nvCxnSpPr>
        <xdr:cNvPr id="384" name="直線コネクタ 383"/>
        <xdr:cNvCxnSpPr/>
      </xdr:nvCxnSpPr>
      <xdr:spPr>
        <a:xfrm>
          <a:off x="13401675" y="72009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19050</xdr:rowOff>
    </xdr:to>
    <xdr:sp macro="" textlink="">
      <xdr:nvSpPr>
        <xdr:cNvPr id="385" name="フローチャート : 判断 384"/>
        <xdr:cNvSpPr/>
      </xdr:nvSpPr>
      <xdr:spPr>
        <a:xfrm>
          <a:off x="14154150"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28575</xdr:rowOff>
    </xdr:from>
    <xdr:ext cx="733425" cy="257175"/>
    <xdr:sp macro="" textlink="">
      <xdr:nvSpPr>
        <xdr:cNvPr id="386" name="テキスト ボックス 385"/>
        <xdr:cNvSpPr txBox="1"/>
      </xdr:nvSpPr>
      <xdr:spPr>
        <a:xfrm>
          <a:off x="13830300" y="671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0</xdr:rowOff>
    </xdr:from>
    <xdr:to>
      <xdr:col>22</xdr:col>
      <xdr:colOff>200025</xdr:colOff>
      <xdr:row>42</xdr:row>
      <xdr:rowOff>85725</xdr:rowOff>
    </xdr:to>
    <xdr:cxnSp macro="">
      <xdr:nvCxnSpPr>
        <xdr:cNvPr id="387" name="直線コネクタ 386"/>
        <xdr:cNvCxnSpPr/>
      </xdr:nvCxnSpPr>
      <xdr:spPr>
        <a:xfrm flipV="1">
          <a:off x="12601575" y="72009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88" name="フローチャート : 判断 387"/>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104775</xdr:rowOff>
    </xdr:from>
    <xdr:ext cx="762000" cy="257175"/>
    <xdr:sp macro="" textlink="">
      <xdr:nvSpPr>
        <xdr:cNvPr id="389" name="テキスト ボックス 388"/>
        <xdr:cNvSpPr txBox="1"/>
      </xdr:nvSpPr>
      <xdr:spPr>
        <a:xfrm>
          <a:off x="1310640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85725</xdr:rowOff>
    </xdr:from>
    <xdr:to>
      <xdr:col>21</xdr:col>
      <xdr:colOff>0</xdr:colOff>
      <xdr:row>42</xdr:row>
      <xdr:rowOff>123825</xdr:rowOff>
    </xdr:to>
    <xdr:cxnSp macro="">
      <xdr:nvCxnSpPr>
        <xdr:cNvPr id="390" name="直線コネクタ 389"/>
        <xdr:cNvCxnSpPr/>
      </xdr:nvCxnSpPr>
      <xdr:spPr>
        <a:xfrm flipV="1">
          <a:off x="11887200" y="72866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66675</xdr:rowOff>
    </xdr:from>
    <xdr:to>
      <xdr:col>21</xdr:col>
      <xdr:colOff>47625</xdr:colOff>
      <xdr:row>41</xdr:row>
      <xdr:rowOff>171450</xdr:rowOff>
    </xdr:to>
    <xdr:sp macro="" textlink="">
      <xdr:nvSpPr>
        <xdr:cNvPr id="391" name="フローチャート : 判断 390"/>
        <xdr:cNvSpPr/>
      </xdr:nvSpPr>
      <xdr:spPr>
        <a:xfrm>
          <a:off x="12601575" y="7096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9525</xdr:rowOff>
    </xdr:from>
    <xdr:ext cx="762000" cy="257175"/>
    <xdr:sp macro="" textlink="">
      <xdr:nvSpPr>
        <xdr:cNvPr id="392" name="テキスト ボックス 391"/>
        <xdr:cNvSpPr txBox="1"/>
      </xdr:nvSpPr>
      <xdr:spPr>
        <a:xfrm>
          <a:off x="12306300"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133350</xdr:rowOff>
    </xdr:from>
    <xdr:to>
      <xdr:col>19</xdr:col>
      <xdr:colOff>533400</xdr:colOff>
      <xdr:row>42</xdr:row>
      <xdr:rowOff>57150</xdr:rowOff>
    </xdr:to>
    <xdr:sp macro="" textlink="">
      <xdr:nvSpPr>
        <xdr:cNvPr id="393" name="フローチャート : 判断 392"/>
        <xdr:cNvSpPr/>
      </xdr:nvSpPr>
      <xdr:spPr>
        <a:xfrm>
          <a:off x="11830050" y="7162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66675</xdr:rowOff>
    </xdr:from>
    <xdr:ext cx="762000" cy="257175"/>
    <xdr:sp macro="" textlink="">
      <xdr:nvSpPr>
        <xdr:cNvPr id="394" name="テキスト ボックス 393"/>
        <xdr:cNvSpPr txBox="1"/>
      </xdr:nvSpPr>
      <xdr:spPr>
        <a:xfrm>
          <a:off x="115062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42</xdr:row>
      <xdr:rowOff>19050</xdr:rowOff>
    </xdr:from>
    <xdr:to>
      <xdr:col>24</xdr:col>
      <xdr:colOff>600075</xdr:colOff>
      <xdr:row>42</xdr:row>
      <xdr:rowOff>123825</xdr:rowOff>
    </xdr:to>
    <xdr:sp macro="" textlink="">
      <xdr:nvSpPr>
        <xdr:cNvPr id="400" name="円/楕円 399"/>
        <xdr:cNvSpPr/>
      </xdr:nvSpPr>
      <xdr:spPr>
        <a:xfrm>
          <a:off x="14906625" y="7219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41</xdr:row>
      <xdr:rowOff>161925</xdr:rowOff>
    </xdr:from>
    <xdr:ext cx="752475" cy="257175"/>
    <xdr:sp macro="" textlink="">
      <xdr:nvSpPr>
        <xdr:cNvPr id="401" name="公債費負担の状況該当値テキスト"/>
        <xdr:cNvSpPr txBox="1"/>
      </xdr:nvSpPr>
      <xdr:spPr>
        <a:xfrm>
          <a:off x="15001875" y="7191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123825</xdr:rowOff>
    </xdr:from>
    <xdr:to>
      <xdr:col>23</xdr:col>
      <xdr:colOff>457200</xdr:colOff>
      <xdr:row>42</xdr:row>
      <xdr:rowOff>47625</xdr:rowOff>
    </xdr:to>
    <xdr:sp macro="" textlink="">
      <xdr:nvSpPr>
        <xdr:cNvPr id="402" name="円/楕円 401"/>
        <xdr:cNvSpPr/>
      </xdr:nvSpPr>
      <xdr:spPr>
        <a:xfrm>
          <a:off x="14154150"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38100</xdr:rowOff>
    </xdr:from>
    <xdr:ext cx="733425" cy="257175"/>
    <xdr:sp macro="" textlink="">
      <xdr:nvSpPr>
        <xdr:cNvPr id="403" name="テキスト ボックス 402"/>
        <xdr:cNvSpPr txBox="1"/>
      </xdr:nvSpPr>
      <xdr:spPr>
        <a:xfrm>
          <a:off x="13830300" y="723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123825</xdr:rowOff>
    </xdr:from>
    <xdr:to>
      <xdr:col>22</xdr:col>
      <xdr:colOff>257175</xdr:colOff>
      <xdr:row>42</xdr:row>
      <xdr:rowOff>47625</xdr:rowOff>
    </xdr:to>
    <xdr:sp macro="" textlink="">
      <xdr:nvSpPr>
        <xdr:cNvPr id="404" name="円/楕円 403"/>
        <xdr:cNvSpPr/>
      </xdr:nvSpPr>
      <xdr:spPr>
        <a:xfrm>
          <a:off x="13354050"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38100</xdr:rowOff>
    </xdr:from>
    <xdr:ext cx="762000" cy="257175"/>
    <xdr:sp macro="" textlink="">
      <xdr:nvSpPr>
        <xdr:cNvPr id="405" name="テキスト ボックス 404"/>
        <xdr:cNvSpPr txBox="1"/>
      </xdr:nvSpPr>
      <xdr:spPr>
        <a:xfrm>
          <a:off x="13106400" y="723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38100</xdr:rowOff>
    </xdr:from>
    <xdr:to>
      <xdr:col>21</xdr:col>
      <xdr:colOff>47625</xdr:colOff>
      <xdr:row>42</xdr:row>
      <xdr:rowOff>142875</xdr:rowOff>
    </xdr:to>
    <xdr:sp macro="" textlink="">
      <xdr:nvSpPr>
        <xdr:cNvPr id="406" name="円/楕円 405"/>
        <xdr:cNvSpPr/>
      </xdr:nvSpPr>
      <xdr:spPr>
        <a:xfrm>
          <a:off x="12601575" y="72390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123825</xdr:rowOff>
    </xdr:from>
    <xdr:ext cx="762000" cy="257175"/>
    <xdr:sp macro="" textlink="">
      <xdr:nvSpPr>
        <xdr:cNvPr id="407" name="テキスト ボックス 406"/>
        <xdr:cNvSpPr txBox="1"/>
      </xdr:nvSpPr>
      <xdr:spPr>
        <a:xfrm>
          <a:off x="123063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66675</xdr:rowOff>
    </xdr:from>
    <xdr:to>
      <xdr:col>19</xdr:col>
      <xdr:colOff>533400</xdr:colOff>
      <xdr:row>43</xdr:row>
      <xdr:rowOff>0</xdr:rowOff>
    </xdr:to>
    <xdr:sp macro="" textlink="">
      <xdr:nvSpPr>
        <xdr:cNvPr id="408" name="円/楕円 407"/>
        <xdr:cNvSpPr/>
      </xdr:nvSpPr>
      <xdr:spPr>
        <a:xfrm>
          <a:off x="11830050" y="726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161925</xdr:rowOff>
    </xdr:from>
    <xdr:ext cx="762000" cy="257175"/>
    <xdr:sp macro="" textlink="">
      <xdr:nvSpPr>
        <xdr:cNvPr id="409" name="テキスト ボックス 408"/>
        <xdr:cNvSpPr txBox="1"/>
      </xdr:nvSpPr>
      <xdr:spPr>
        <a:xfrm>
          <a:off x="1150620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債務負担に基づく支出額として滋賀県土地開発公社に委託して実施する工業団地造成事業</a:t>
          </a:r>
          <a:r>
            <a:rPr kumimoji="1" lang="en-US" altLang="ja-JP" sz="1300">
              <a:latin typeface="ＭＳ Ｐゴシック"/>
            </a:rPr>
            <a:t>2,100</a:t>
          </a:r>
          <a:r>
            <a:rPr kumimoji="1" lang="ja-JP" altLang="en-US" sz="1300">
              <a:latin typeface="ＭＳ Ｐゴシック"/>
            </a:rPr>
            <a:t>百万円を新たに算入し、これに伴う債務保証</a:t>
          </a:r>
          <a:r>
            <a:rPr kumimoji="1" lang="en-US" altLang="ja-JP" sz="1300">
              <a:latin typeface="ＭＳ Ｐゴシック"/>
            </a:rPr>
            <a:t>2,100</a:t>
          </a:r>
          <a:r>
            <a:rPr kumimoji="1" lang="ja-JP" altLang="en-US" sz="1300">
              <a:latin typeface="ＭＳ Ｐゴシック"/>
            </a:rPr>
            <a:t>百万円も併せて算入したことが大きな増加要因となっている。</a:t>
          </a:r>
          <a:endParaRPr kumimoji="1" lang="en-US" altLang="ja-JP" sz="1300">
            <a:latin typeface="ＭＳ Ｐゴシック"/>
          </a:endParaRPr>
        </a:p>
        <a:p>
          <a:r>
            <a:rPr kumimoji="1" lang="ja-JP" altLang="en-US" sz="1300">
              <a:latin typeface="ＭＳ Ｐゴシック"/>
            </a:rPr>
            <a:t>　債務負担に基づく支出額の増加については、一時的に数値を悪化させたものであり、特定の歳入を見込んでいるため懸念材料とはならないが、今後も新規事業については、適正な事業費の精査と抑制を図る。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142875</xdr:rowOff>
    </xdr:to>
    <xdr:cxnSp macro="">
      <xdr:nvCxnSpPr>
        <xdr:cNvPr id="438" name="直線コネクタ 437"/>
        <xdr:cNvCxnSpPr/>
      </xdr:nvCxnSpPr>
      <xdr:spPr>
        <a:xfrm flipV="1">
          <a:off x="14963775" y="23717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9"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40" name="直線コネクタ 439"/>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1"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57150</xdr:rowOff>
    </xdr:from>
    <xdr:to>
      <xdr:col>24</xdr:col>
      <xdr:colOff>561975</xdr:colOff>
      <xdr:row>18</xdr:row>
      <xdr:rowOff>142875</xdr:rowOff>
    </xdr:to>
    <xdr:cxnSp macro="">
      <xdr:nvCxnSpPr>
        <xdr:cNvPr id="443" name="直線コネクタ 442"/>
        <xdr:cNvCxnSpPr/>
      </xdr:nvCxnSpPr>
      <xdr:spPr>
        <a:xfrm>
          <a:off x="14211300" y="2800350"/>
          <a:ext cx="752475"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9525</xdr:rowOff>
    </xdr:from>
    <xdr:ext cx="752475" cy="257175"/>
    <xdr:sp macro="" textlink="">
      <xdr:nvSpPr>
        <xdr:cNvPr id="444" name="将来負担の状況平均値テキスト"/>
        <xdr:cNvSpPr txBox="1"/>
      </xdr:nvSpPr>
      <xdr:spPr>
        <a:xfrm>
          <a:off x="15001875" y="258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171450</xdr:rowOff>
    </xdr:from>
    <xdr:to>
      <xdr:col>24</xdr:col>
      <xdr:colOff>600075</xdr:colOff>
      <xdr:row>16</xdr:row>
      <xdr:rowOff>95250</xdr:rowOff>
    </xdr:to>
    <xdr:sp macro="" textlink="">
      <xdr:nvSpPr>
        <xdr:cNvPr id="445" name="フローチャート : 判断 444"/>
        <xdr:cNvSpPr/>
      </xdr:nvSpPr>
      <xdr:spPr>
        <a:xfrm>
          <a:off x="14906625" y="274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38100</xdr:rowOff>
    </xdr:from>
    <xdr:to>
      <xdr:col>23</xdr:col>
      <xdr:colOff>409575</xdr:colOff>
      <xdr:row>16</xdr:row>
      <xdr:rowOff>57150</xdr:rowOff>
    </xdr:to>
    <xdr:cxnSp macro="">
      <xdr:nvCxnSpPr>
        <xdr:cNvPr id="446" name="直線コネクタ 445"/>
        <xdr:cNvCxnSpPr/>
      </xdr:nvCxnSpPr>
      <xdr:spPr>
        <a:xfrm>
          <a:off x="13401675" y="27813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16</xdr:row>
      <xdr:rowOff>38100</xdr:rowOff>
    </xdr:from>
    <xdr:to>
      <xdr:col>23</xdr:col>
      <xdr:colOff>457200</xdr:colOff>
      <xdr:row>16</xdr:row>
      <xdr:rowOff>133350</xdr:rowOff>
    </xdr:to>
    <xdr:sp macro="" textlink="">
      <xdr:nvSpPr>
        <xdr:cNvPr id="447" name="フローチャート : 判断 446"/>
        <xdr:cNvSpPr/>
      </xdr:nvSpPr>
      <xdr:spPr>
        <a:xfrm>
          <a:off x="14154150" y="278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123825</xdr:rowOff>
    </xdr:from>
    <xdr:ext cx="733425" cy="257175"/>
    <xdr:sp macro="" textlink="">
      <xdr:nvSpPr>
        <xdr:cNvPr id="448" name="テキスト ボックス 447"/>
        <xdr:cNvSpPr txBox="1"/>
      </xdr:nvSpPr>
      <xdr:spPr>
        <a:xfrm>
          <a:off x="13830300"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38100</xdr:rowOff>
    </xdr:from>
    <xdr:to>
      <xdr:col>22</xdr:col>
      <xdr:colOff>200025</xdr:colOff>
      <xdr:row>16</xdr:row>
      <xdr:rowOff>57150</xdr:rowOff>
    </xdr:to>
    <xdr:cxnSp macro="">
      <xdr:nvCxnSpPr>
        <xdr:cNvPr id="449" name="直線コネクタ 448"/>
        <xdr:cNvCxnSpPr/>
      </xdr:nvCxnSpPr>
      <xdr:spPr>
        <a:xfrm flipV="1">
          <a:off x="12601575" y="2781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66675</xdr:rowOff>
    </xdr:from>
    <xdr:to>
      <xdr:col>22</xdr:col>
      <xdr:colOff>257175</xdr:colOff>
      <xdr:row>16</xdr:row>
      <xdr:rowOff>171450</xdr:rowOff>
    </xdr:to>
    <xdr:sp macro="" textlink="">
      <xdr:nvSpPr>
        <xdr:cNvPr id="450" name="フローチャート : 判断 449"/>
        <xdr:cNvSpPr/>
      </xdr:nvSpPr>
      <xdr:spPr>
        <a:xfrm>
          <a:off x="1335405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152400</xdr:rowOff>
    </xdr:from>
    <xdr:ext cx="762000" cy="257175"/>
    <xdr:sp macro="" textlink="">
      <xdr:nvSpPr>
        <xdr:cNvPr id="451" name="テキスト ボックス 450"/>
        <xdr:cNvSpPr txBox="1"/>
      </xdr:nvSpPr>
      <xdr:spPr>
        <a:xfrm>
          <a:off x="131064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57150</xdr:rowOff>
    </xdr:from>
    <xdr:to>
      <xdr:col>21</xdr:col>
      <xdr:colOff>0</xdr:colOff>
      <xdr:row>16</xdr:row>
      <xdr:rowOff>161925</xdr:rowOff>
    </xdr:to>
    <xdr:cxnSp macro="">
      <xdr:nvCxnSpPr>
        <xdr:cNvPr id="452" name="直線コネクタ 451"/>
        <xdr:cNvCxnSpPr/>
      </xdr:nvCxnSpPr>
      <xdr:spPr>
        <a:xfrm flipV="1">
          <a:off x="11887200" y="280035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16</xdr:row>
      <xdr:rowOff>104775</xdr:rowOff>
    </xdr:from>
    <xdr:to>
      <xdr:col>21</xdr:col>
      <xdr:colOff>47625</xdr:colOff>
      <xdr:row>17</xdr:row>
      <xdr:rowOff>28575</xdr:rowOff>
    </xdr:to>
    <xdr:sp macro="" textlink="">
      <xdr:nvSpPr>
        <xdr:cNvPr id="453" name="フローチャート : 判断 452"/>
        <xdr:cNvSpPr/>
      </xdr:nvSpPr>
      <xdr:spPr>
        <a:xfrm>
          <a:off x="12601575" y="2847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19050</xdr:rowOff>
    </xdr:from>
    <xdr:ext cx="762000" cy="257175"/>
    <xdr:sp macro="" textlink="">
      <xdr:nvSpPr>
        <xdr:cNvPr id="454" name="テキスト ボックス 453"/>
        <xdr:cNvSpPr txBox="1"/>
      </xdr:nvSpPr>
      <xdr:spPr>
        <a:xfrm>
          <a:off x="12306300"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19050</xdr:rowOff>
    </xdr:from>
    <xdr:to>
      <xdr:col>19</xdr:col>
      <xdr:colOff>533400</xdr:colOff>
      <xdr:row>17</xdr:row>
      <xdr:rowOff>123825</xdr:rowOff>
    </xdr:to>
    <xdr:sp macro="" textlink="">
      <xdr:nvSpPr>
        <xdr:cNvPr id="455" name="フローチャート : 判断 454"/>
        <xdr:cNvSpPr/>
      </xdr:nvSpPr>
      <xdr:spPr>
        <a:xfrm>
          <a:off x="11830050" y="293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104775</xdr:rowOff>
    </xdr:from>
    <xdr:ext cx="762000" cy="257175"/>
    <xdr:sp macro="" textlink="">
      <xdr:nvSpPr>
        <xdr:cNvPr id="456" name="テキスト ボックス 455"/>
        <xdr:cNvSpPr txBox="1"/>
      </xdr:nvSpPr>
      <xdr:spPr>
        <a:xfrm>
          <a:off x="115062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9" name="テキスト ボックス 458"/>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18</xdr:row>
      <xdr:rowOff>95250</xdr:rowOff>
    </xdr:from>
    <xdr:to>
      <xdr:col>24</xdr:col>
      <xdr:colOff>600075</xdr:colOff>
      <xdr:row>19</xdr:row>
      <xdr:rowOff>19050</xdr:rowOff>
    </xdr:to>
    <xdr:sp macro="" textlink="">
      <xdr:nvSpPr>
        <xdr:cNvPr id="462" name="円/楕円 461"/>
        <xdr:cNvSpPr/>
      </xdr:nvSpPr>
      <xdr:spPr>
        <a:xfrm>
          <a:off x="14906625" y="3181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18</xdr:row>
      <xdr:rowOff>66675</xdr:rowOff>
    </xdr:from>
    <xdr:ext cx="752475" cy="257175"/>
    <xdr:sp macro="" textlink="">
      <xdr:nvSpPr>
        <xdr:cNvPr id="463" name="将来負担の状況該当値テキスト"/>
        <xdr:cNvSpPr txBox="1"/>
      </xdr:nvSpPr>
      <xdr:spPr>
        <a:xfrm>
          <a:off x="15001875" y="3152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9525</xdr:rowOff>
    </xdr:from>
    <xdr:to>
      <xdr:col>23</xdr:col>
      <xdr:colOff>457200</xdr:colOff>
      <xdr:row>16</xdr:row>
      <xdr:rowOff>104775</xdr:rowOff>
    </xdr:to>
    <xdr:sp macro="" textlink="">
      <xdr:nvSpPr>
        <xdr:cNvPr id="464" name="円/楕円 463"/>
        <xdr:cNvSpPr/>
      </xdr:nvSpPr>
      <xdr:spPr>
        <a:xfrm>
          <a:off x="14154150"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114300</xdr:rowOff>
    </xdr:from>
    <xdr:ext cx="733425" cy="257175"/>
    <xdr:sp macro="" textlink="">
      <xdr:nvSpPr>
        <xdr:cNvPr id="465" name="テキスト ボックス 464"/>
        <xdr:cNvSpPr txBox="1"/>
      </xdr:nvSpPr>
      <xdr:spPr>
        <a:xfrm>
          <a:off x="13830300" y="2514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161925</xdr:rowOff>
    </xdr:from>
    <xdr:to>
      <xdr:col>22</xdr:col>
      <xdr:colOff>257175</xdr:colOff>
      <xdr:row>16</xdr:row>
      <xdr:rowOff>95250</xdr:rowOff>
    </xdr:to>
    <xdr:sp macro="" textlink="">
      <xdr:nvSpPr>
        <xdr:cNvPr id="466" name="円/楕円 465"/>
        <xdr:cNvSpPr/>
      </xdr:nvSpPr>
      <xdr:spPr>
        <a:xfrm>
          <a:off x="13354050" y="273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104775</xdr:rowOff>
    </xdr:from>
    <xdr:ext cx="762000" cy="257175"/>
    <xdr:sp macro="" textlink="">
      <xdr:nvSpPr>
        <xdr:cNvPr id="467" name="テキスト ボックス 466"/>
        <xdr:cNvSpPr txBox="1"/>
      </xdr:nvSpPr>
      <xdr:spPr>
        <a:xfrm>
          <a:off x="13106400"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600075</xdr:colOff>
      <xdr:row>16</xdr:row>
      <xdr:rowOff>9525</xdr:rowOff>
    </xdr:from>
    <xdr:to>
      <xdr:col>21</xdr:col>
      <xdr:colOff>47625</xdr:colOff>
      <xdr:row>16</xdr:row>
      <xdr:rowOff>114300</xdr:rowOff>
    </xdr:to>
    <xdr:sp macro="" textlink="">
      <xdr:nvSpPr>
        <xdr:cNvPr id="468" name="円/楕円 467"/>
        <xdr:cNvSpPr/>
      </xdr:nvSpPr>
      <xdr:spPr>
        <a:xfrm>
          <a:off x="12601575" y="27527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123825</xdr:rowOff>
    </xdr:from>
    <xdr:ext cx="762000" cy="257175"/>
    <xdr:sp macro="" textlink="">
      <xdr:nvSpPr>
        <xdr:cNvPr id="469" name="テキスト ボックス 468"/>
        <xdr:cNvSpPr txBox="1"/>
      </xdr:nvSpPr>
      <xdr:spPr>
        <a:xfrm>
          <a:off x="12306300"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114300</xdr:rowOff>
    </xdr:from>
    <xdr:to>
      <xdr:col>19</xdr:col>
      <xdr:colOff>533400</xdr:colOff>
      <xdr:row>17</xdr:row>
      <xdr:rowOff>38100</xdr:rowOff>
    </xdr:to>
    <xdr:sp macro="" textlink="">
      <xdr:nvSpPr>
        <xdr:cNvPr id="470" name="円/楕円 469"/>
        <xdr:cNvSpPr/>
      </xdr:nvSpPr>
      <xdr:spPr>
        <a:xfrm>
          <a:off x="11830050" y="285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47625</xdr:rowOff>
    </xdr:from>
    <xdr:ext cx="762000" cy="257175"/>
    <xdr:sp macro="" textlink="">
      <xdr:nvSpPr>
        <xdr:cNvPr id="471" name="テキスト ボックス 470"/>
        <xdr:cNvSpPr txBox="1"/>
      </xdr:nvSpPr>
      <xdr:spPr>
        <a:xfrm>
          <a:off x="11506200"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全国平均を上回っている。</a:t>
          </a:r>
          <a:endParaRPr kumimoji="1" lang="en-US" altLang="ja-JP" sz="1300">
            <a:latin typeface="ＭＳ Ｐゴシック"/>
          </a:endParaRPr>
        </a:p>
        <a:p>
          <a:r>
            <a:rPr kumimoji="1" lang="ja-JP" altLang="en-US" sz="1300">
              <a:latin typeface="ＭＳ Ｐゴシック"/>
            </a:rPr>
            <a:t>　勧奨退職や若年層の採用等により、職員の偏在については多少改善されつつあるが、再任用制度を活用した緩やかな世代交代を行うとともに、定員適正化計画に基づき計画的な職員採用を行い、今後も年齢構成の平準化を図りながら人件費の抑制に努めていく。</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40</xdr:row>
      <xdr:rowOff>38100</xdr:rowOff>
    </xdr:to>
    <xdr:cxnSp macro="">
      <xdr:nvCxnSpPr>
        <xdr:cNvPr id="61" name="直線コネクタ 60"/>
        <xdr:cNvCxnSpPr/>
      </xdr:nvCxnSpPr>
      <xdr:spPr>
        <a:xfrm flipV="1">
          <a:off x="4229100" y="56102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4" name="人件費最大値テキスト"/>
        <xdr:cNvSpPr txBox="1"/>
      </xdr:nvSpPr>
      <xdr:spPr>
        <a:xfrm>
          <a:off x="4314825"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600075</xdr:colOff>
      <xdr:row>32</xdr:row>
      <xdr:rowOff>123825</xdr:rowOff>
    </xdr:from>
    <xdr:to>
      <xdr:col>7</xdr:col>
      <xdr:colOff>104775</xdr:colOff>
      <xdr:row>32</xdr:row>
      <xdr:rowOff>123825</xdr:rowOff>
    </xdr:to>
    <xdr:cxnSp macro="">
      <xdr:nvCxnSpPr>
        <xdr:cNvPr id="65" name="直線コネクタ 64"/>
        <xdr:cNvCxnSpPr/>
      </xdr:nvCxnSpPr>
      <xdr:spPr>
        <a:xfrm>
          <a:off x="4210050" y="56102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95250</xdr:rowOff>
    </xdr:from>
    <xdr:to>
      <xdr:col>7</xdr:col>
      <xdr:colOff>19050</xdr:colOff>
      <xdr:row>38</xdr:row>
      <xdr:rowOff>123825</xdr:rowOff>
    </xdr:to>
    <xdr:cxnSp macro="">
      <xdr:nvCxnSpPr>
        <xdr:cNvPr id="66" name="直線コネクタ 65"/>
        <xdr:cNvCxnSpPr/>
      </xdr:nvCxnSpPr>
      <xdr:spPr>
        <a:xfrm>
          <a:off x="3562350" y="6438900"/>
          <a:ext cx="6667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142875</xdr:rowOff>
    </xdr:from>
    <xdr:ext cx="762000" cy="257175"/>
    <xdr:sp macro="" textlink="">
      <xdr:nvSpPr>
        <xdr:cNvPr id="67" name="人件費平均値テキスト"/>
        <xdr:cNvSpPr txBox="1"/>
      </xdr:nvSpPr>
      <xdr:spPr>
        <a:xfrm>
          <a:off x="4314825"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123825</xdr:rowOff>
    </xdr:from>
    <xdr:to>
      <xdr:col>7</xdr:col>
      <xdr:colOff>66675</xdr:colOff>
      <xdr:row>36</xdr:row>
      <xdr:rowOff>57150</xdr:rowOff>
    </xdr:to>
    <xdr:sp macro="" textlink="">
      <xdr:nvSpPr>
        <xdr:cNvPr id="68" name="フローチャート : 判断 67"/>
        <xdr:cNvSpPr/>
      </xdr:nvSpPr>
      <xdr:spPr>
        <a:xfrm>
          <a:off x="4210050" y="61245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95250</xdr:rowOff>
    </xdr:from>
    <xdr:to>
      <xdr:col>5</xdr:col>
      <xdr:colOff>552450</xdr:colOff>
      <xdr:row>38</xdr:row>
      <xdr:rowOff>142875</xdr:rowOff>
    </xdr:to>
    <xdr:cxnSp macro="">
      <xdr:nvCxnSpPr>
        <xdr:cNvPr id="69" name="直線コネクタ 68"/>
        <xdr:cNvCxnSpPr/>
      </xdr:nvCxnSpPr>
      <xdr:spPr>
        <a:xfrm flipV="1">
          <a:off x="2752725" y="6438900"/>
          <a:ext cx="8096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9525</xdr:rowOff>
    </xdr:from>
    <xdr:to>
      <xdr:col>4</xdr:col>
      <xdr:colOff>342900</xdr:colOff>
      <xdr:row>38</xdr:row>
      <xdr:rowOff>142875</xdr:rowOff>
    </xdr:to>
    <xdr:cxnSp macro="">
      <xdr:nvCxnSpPr>
        <xdr:cNvPr id="72" name="直線コネクタ 71"/>
        <xdr:cNvCxnSpPr/>
      </xdr:nvCxnSpPr>
      <xdr:spPr>
        <a:xfrm>
          <a:off x="1952625" y="6524625"/>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28575</xdr:rowOff>
    </xdr:to>
    <xdr:sp macro="" textlink="">
      <xdr:nvSpPr>
        <xdr:cNvPr id="73" name="フローチャート : 判断 72"/>
        <xdr:cNvSpPr/>
      </xdr:nvSpPr>
      <xdr:spPr>
        <a:xfrm>
          <a:off x="27051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38100</xdr:rowOff>
    </xdr:from>
    <xdr:ext cx="752475" cy="257175"/>
    <xdr:sp macro="" textlink="">
      <xdr:nvSpPr>
        <xdr:cNvPr id="74" name="テキスト ボックス 73"/>
        <xdr:cNvSpPr txBox="1"/>
      </xdr:nvSpPr>
      <xdr:spPr>
        <a:xfrm>
          <a:off x="2409825" y="603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600075</xdr:colOff>
      <xdr:row>38</xdr:row>
      <xdr:rowOff>9525</xdr:rowOff>
    </xdr:from>
    <xdr:to>
      <xdr:col>3</xdr:col>
      <xdr:colOff>142875</xdr:colOff>
      <xdr:row>38</xdr:row>
      <xdr:rowOff>142875</xdr:rowOff>
    </xdr:to>
    <xdr:cxnSp macro="">
      <xdr:nvCxnSpPr>
        <xdr:cNvPr id="75" name="直線コネクタ 74"/>
        <xdr:cNvCxnSpPr/>
      </xdr:nvCxnSpPr>
      <xdr:spPr>
        <a:xfrm flipV="1">
          <a:off x="1209675" y="6524625"/>
          <a:ext cx="7429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85725</xdr:rowOff>
    </xdr:from>
    <xdr:to>
      <xdr:col>3</xdr:col>
      <xdr:colOff>190500</xdr:colOff>
      <xdr:row>37</xdr:row>
      <xdr:rowOff>9525</xdr:rowOff>
    </xdr:to>
    <xdr:sp macro="" textlink="">
      <xdr:nvSpPr>
        <xdr:cNvPr id="76" name="フローチャート : 判断 75"/>
        <xdr:cNvSpPr/>
      </xdr:nvSpPr>
      <xdr:spPr>
        <a:xfrm>
          <a:off x="1905000" y="6257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28575</xdr:rowOff>
    </xdr:from>
    <xdr:ext cx="762000" cy="257175"/>
    <xdr:sp macro="" textlink="">
      <xdr:nvSpPr>
        <xdr:cNvPr id="77" name="テキスト ボックス 76"/>
        <xdr:cNvSpPr txBox="1"/>
      </xdr:nvSpPr>
      <xdr:spPr>
        <a:xfrm>
          <a:off x="165735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152400</xdr:rowOff>
    </xdr:from>
    <xdr:to>
      <xdr:col>1</xdr:col>
      <xdr:colOff>600075</xdr:colOff>
      <xdr:row>37</xdr:row>
      <xdr:rowOff>85725</xdr:rowOff>
    </xdr:to>
    <xdr:sp macro="" textlink="">
      <xdr:nvSpPr>
        <xdr:cNvPr id="78" name="フローチャート : 判断 77"/>
        <xdr:cNvSpPr/>
      </xdr:nvSpPr>
      <xdr:spPr>
        <a:xfrm>
          <a:off x="1181100" y="63246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95250</xdr:rowOff>
    </xdr:from>
    <xdr:ext cx="762000" cy="257175"/>
    <xdr:sp macro="" textlink="">
      <xdr:nvSpPr>
        <xdr:cNvPr id="79" name="テキスト ボックス 78"/>
        <xdr:cNvSpPr txBox="1"/>
      </xdr:nvSpPr>
      <xdr:spPr>
        <a:xfrm>
          <a:off x="85725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38</xdr:row>
      <xdr:rowOff>66675</xdr:rowOff>
    </xdr:from>
    <xdr:to>
      <xdr:col>7</xdr:col>
      <xdr:colOff>66675</xdr:colOff>
      <xdr:row>38</xdr:row>
      <xdr:rowOff>171450</xdr:rowOff>
    </xdr:to>
    <xdr:sp macro="" textlink="">
      <xdr:nvSpPr>
        <xdr:cNvPr id="85" name="円/楕円 84"/>
        <xdr:cNvSpPr/>
      </xdr:nvSpPr>
      <xdr:spPr>
        <a:xfrm>
          <a:off x="4210050" y="65817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38100</xdr:rowOff>
    </xdr:from>
    <xdr:ext cx="762000" cy="257175"/>
    <xdr:sp macro="" textlink="">
      <xdr:nvSpPr>
        <xdr:cNvPr id="86" name="人件費該当値テキスト"/>
        <xdr:cNvSpPr txBox="1"/>
      </xdr:nvSpPr>
      <xdr:spPr>
        <a:xfrm>
          <a:off x="431482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38100</xdr:rowOff>
    </xdr:from>
    <xdr:to>
      <xdr:col>5</xdr:col>
      <xdr:colOff>600075</xdr:colOff>
      <xdr:row>37</xdr:row>
      <xdr:rowOff>142875</xdr:rowOff>
    </xdr:to>
    <xdr:sp macro="" textlink="">
      <xdr:nvSpPr>
        <xdr:cNvPr id="87" name="円/楕円 86"/>
        <xdr:cNvSpPr/>
      </xdr:nvSpPr>
      <xdr:spPr>
        <a:xfrm>
          <a:off x="3505200"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123825</xdr:rowOff>
    </xdr:from>
    <xdr:ext cx="733425" cy="257175"/>
    <xdr:sp macro="" textlink="">
      <xdr:nvSpPr>
        <xdr:cNvPr id="88" name="テキスト ボックス 87"/>
        <xdr:cNvSpPr txBox="1"/>
      </xdr:nvSpPr>
      <xdr:spPr>
        <a:xfrm>
          <a:off x="3181350"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400050</xdr:colOff>
      <xdr:row>39</xdr:row>
      <xdr:rowOff>19050</xdr:rowOff>
    </xdr:to>
    <xdr:sp macro="" textlink="">
      <xdr:nvSpPr>
        <xdr:cNvPr id="89" name="円/楕円 88"/>
        <xdr:cNvSpPr/>
      </xdr:nvSpPr>
      <xdr:spPr>
        <a:xfrm>
          <a:off x="2705100" y="6610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39</xdr:row>
      <xdr:rowOff>9525</xdr:rowOff>
    </xdr:from>
    <xdr:ext cx="752475" cy="257175"/>
    <xdr:sp macro="" textlink="">
      <xdr:nvSpPr>
        <xdr:cNvPr id="90" name="テキスト ボックス 89"/>
        <xdr:cNvSpPr txBox="1"/>
      </xdr:nvSpPr>
      <xdr:spPr>
        <a:xfrm>
          <a:off x="2409825" y="6696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133350</xdr:rowOff>
    </xdr:from>
    <xdr:to>
      <xdr:col>3</xdr:col>
      <xdr:colOff>190500</xdr:colOff>
      <xdr:row>38</xdr:row>
      <xdr:rowOff>66675</xdr:rowOff>
    </xdr:to>
    <xdr:sp macro="" textlink="">
      <xdr:nvSpPr>
        <xdr:cNvPr id="91" name="円/楕円 90"/>
        <xdr:cNvSpPr/>
      </xdr:nvSpPr>
      <xdr:spPr>
        <a:xfrm>
          <a:off x="1905000"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47625</xdr:rowOff>
    </xdr:from>
    <xdr:ext cx="762000" cy="257175"/>
    <xdr:sp macro="" textlink="">
      <xdr:nvSpPr>
        <xdr:cNvPr id="92" name="テキスト ボックス 91"/>
        <xdr:cNvSpPr txBox="1"/>
      </xdr:nvSpPr>
      <xdr:spPr>
        <a:xfrm>
          <a:off x="1657350"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571500</xdr:colOff>
      <xdr:row>38</xdr:row>
      <xdr:rowOff>95250</xdr:rowOff>
    </xdr:from>
    <xdr:to>
      <xdr:col>1</xdr:col>
      <xdr:colOff>600075</xdr:colOff>
      <xdr:row>39</xdr:row>
      <xdr:rowOff>19050</xdr:rowOff>
    </xdr:to>
    <xdr:sp macro="" textlink="">
      <xdr:nvSpPr>
        <xdr:cNvPr id="93" name="円/楕円 92"/>
        <xdr:cNvSpPr/>
      </xdr:nvSpPr>
      <xdr:spPr>
        <a:xfrm>
          <a:off x="1181100" y="66103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9525</xdr:rowOff>
    </xdr:from>
    <xdr:ext cx="762000" cy="257175"/>
    <xdr:sp macro="" textlink="">
      <xdr:nvSpPr>
        <xdr:cNvPr id="94" name="テキスト ボックス 93"/>
        <xdr:cNvSpPr txBox="1"/>
      </xdr:nvSpPr>
      <xdr:spPr>
        <a:xfrm>
          <a:off x="85725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類似団体を下回っている。</a:t>
          </a:r>
          <a:endParaRPr kumimoji="1" lang="en-US" altLang="ja-JP" sz="1300">
            <a:latin typeface="ＭＳ Ｐゴシック"/>
          </a:endParaRPr>
        </a:p>
        <a:p>
          <a:r>
            <a:rPr kumimoji="1" lang="ja-JP" altLang="en-US" sz="1300">
              <a:latin typeface="ＭＳ Ｐゴシック"/>
            </a:rPr>
            <a:t>　行財政改革の推進等により、合併において重複した公共施設の統廃合をはじめ、内部管理経費の更なる見直しを含めた計画を策定し、実行する。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21</xdr:row>
      <xdr:rowOff>95250</xdr:rowOff>
    </xdr:to>
    <xdr:cxnSp macro="">
      <xdr:nvCxnSpPr>
        <xdr:cNvPr id="122" name="直線コネクタ 121"/>
        <xdr:cNvCxnSpPr/>
      </xdr:nvCxnSpPr>
      <xdr:spPr>
        <a:xfrm flipV="1">
          <a:off x="14449425" y="2286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66675</xdr:rowOff>
    </xdr:from>
    <xdr:ext cx="762000" cy="257175"/>
    <xdr:sp macro="" textlink="">
      <xdr:nvSpPr>
        <xdr:cNvPr id="123" name="物件費最小値テキスト"/>
        <xdr:cNvSpPr txBox="1"/>
      </xdr:nvSpPr>
      <xdr:spPr>
        <a:xfrm>
          <a:off x="14544675" y="366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600075</xdr:colOff>
      <xdr:row>21</xdr:row>
      <xdr:rowOff>95250</xdr:rowOff>
    </xdr:from>
    <xdr:to>
      <xdr:col>24</xdr:col>
      <xdr:colOff>123825</xdr:colOff>
      <xdr:row>21</xdr:row>
      <xdr:rowOff>95250</xdr:rowOff>
    </xdr:to>
    <xdr:cxnSp macro="">
      <xdr:nvCxnSpPr>
        <xdr:cNvPr id="124" name="直線コネクタ 123"/>
        <xdr:cNvCxnSpPr/>
      </xdr:nvCxnSpPr>
      <xdr:spPr>
        <a:xfrm>
          <a:off x="14420850" y="3695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5" name="物件費最大値テキスト"/>
        <xdr:cNvSpPr txBox="1"/>
      </xdr:nvSpPr>
      <xdr:spPr>
        <a:xfrm>
          <a:off x="145446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600075</xdr:colOff>
      <xdr:row>13</xdr:row>
      <xdr:rowOff>57150</xdr:rowOff>
    </xdr:from>
    <xdr:to>
      <xdr:col>24</xdr:col>
      <xdr:colOff>123825</xdr:colOff>
      <xdr:row>13</xdr:row>
      <xdr:rowOff>57150</xdr:rowOff>
    </xdr:to>
    <xdr:cxnSp macro="">
      <xdr:nvCxnSpPr>
        <xdr:cNvPr id="126" name="直線コネクタ 125"/>
        <xdr:cNvCxnSpPr/>
      </xdr:nvCxnSpPr>
      <xdr:spPr>
        <a:xfrm>
          <a:off x="14420850" y="2286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133350</xdr:rowOff>
    </xdr:from>
    <xdr:to>
      <xdr:col>24</xdr:col>
      <xdr:colOff>28575</xdr:colOff>
      <xdr:row>16</xdr:row>
      <xdr:rowOff>76200</xdr:rowOff>
    </xdr:to>
    <xdr:cxnSp macro="">
      <xdr:nvCxnSpPr>
        <xdr:cNvPr id="127" name="直線コネクタ 126"/>
        <xdr:cNvCxnSpPr/>
      </xdr:nvCxnSpPr>
      <xdr:spPr>
        <a:xfrm>
          <a:off x="13782675" y="2705100"/>
          <a:ext cx="6667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57150</xdr:rowOff>
    </xdr:from>
    <xdr:ext cx="762000" cy="257175"/>
    <xdr:sp macro="" textlink="">
      <xdr:nvSpPr>
        <xdr:cNvPr id="128" name="物件費平均値テキスト"/>
        <xdr:cNvSpPr txBox="1"/>
      </xdr:nvSpPr>
      <xdr:spPr>
        <a:xfrm>
          <a:off x="1454467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85725</xdr:rowOff>
    </xdr:from>
    <xdr:to>
      <xdr:col>24</xdr:col>
      <xdr:colOff>85725</xdr:colOff>
      <xdr:row>17</xdr:row>
      <xdr:rowOff>19050</xdr:rowOff>
    </xdr:to>
    <xdr:sp macro="" textlink="">
      <xdr:nvSpPr>
        <xdr:cNvPr id="129" name="フローチャート : 判断 128"/>
        <xdr:cNvSpPr/>
      </xdr:nvSpPr>
      <xdr:spPr>
        <a:xfrm>
          <a:off x="14420850" y="282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561975</xdr:colOff>
      <xdr:row>16</xdr:row>
      <xdr:rowOff>85725</xdr:rowOff>
    </xdr:to>
    <xdr:cxnSp macro="">
      <xdr:nvCxnSpPr>
        <xdr:cNvPr id="130" name="直線コネクタ 129"/>
        <xdr:cNvCxnSpPr/>
      </xdr:nvCxnSpPr>
      <xdr:spPr>
        <a:xfrm flipV="1">
          <a:off x="12982575" y="27051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1" name="フローチャート : 判断 130"/>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123825</xdr:rowOff>
    </xdr:from>
    <xdr:ext cx="733425" cy="257175"/>
    <xdr:sp macro="" textlink="">
      <xdr:nvSpPr>
        <xdr:cNvPr id="132" name="テキスト ボックス 131"/>
        <xdr:cNvSpPr txBox="1"/>
      </xdr:nvSpPr>
      <xdr:spPr>
        <a:xfrm>
          <a:off x="13401675"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57150</xdr:rowOff>
    </xdr:from>
    <xdr:to>
      <xdr:col>21</xdr:col>
      <xdr:colOff>361950</xdr:colOff>
      <xdr:row>16</xdr:row>
      <xdr:rowOff>85725</xdr:rowOff>
    </xdr:to>
    <xdr:cxnSp macro="">
      <xdr:nvCxnSpPr>
        <xdr:cNvPr id="133" name="直線コネクタ 132"/>
        <xdr:cNvCxnSpPr/>
      </xdr:nvCxnSpPr>
      <xdr:spPr>
        <a:xfrm>
          <a:off x="12182475" y="2628900"/>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16</xdr:row>
      <xdr:rowOff>0</xdr:rowOff>
    </xdr:to>
    <xdr:sp macro="" textlink="">
      <xdr:nvSpPr>
        <xdr:cNvPr id="134" name="フローチャート : 判断 133"/>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5" name="テキスト ボックス 134"/>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57150</xdr:rowOff>
    </xdr:from>
    <xdr:to>
      <xdr:col>20</xdr:col>
      <xdr:colOff>161925</xdr:colOff>
      <xdr:row>16</xdr:row>
      <xdr:rowOff>104775</xdr:rowOff>
    </xdr:to>
    <xdr:cxnSp macro="">
      <xdr:nvCxnSpPr>
        <xdr:cNvPr id="136" name="直線コネクタ 135"/>
        <xdr:cNvCxnSpPr/>
      </xdr:nvCxnSpPr>
      <xdr:spPr>
        <a:xfrm flipV="1">
          <a:off x="11420475" y="2628900"/>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9525</xdr:rowOff>
    </xdr:from>
    <xdr:to>
      <xdr:col>20</xdr:col>
      <xdr:colOff>209550</xdr:colOff>
      <xdr:row>15</xdr:row>
      <xdr:rowOff>104775</xdr:rowOff>
    </xdr:to>
    <xdr:sp macro="" textlink="">
      <xdr:nvSpPr>
        <xdr:cNvPr id="137" name="フローチャート : 判断 136"/>
        <xdr:cNvSpPr/>
      </xdr:nvSpPr>
      <xdr:spPr>
        <a:xfrm>
          <a:off x="12125325" y="258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114300</xdr:rowOff>
    </xdr:from>
    <xdr:ext cx="762000" cy="257175"/>
    <xdr:sp macro="" textlink="">
      <xdr:nvSpPr>
        <xdr:cNvPr id="138" name="テキスト ボックス 137"/>
        <xdr:cNvSpPr txBox="1"/>
      </xdr:nvSpPr>
      <xdr:spPr>
        <a:xfrm>
          <a:off x="118872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123825</xdr:rowOff>
    </xdr:from>
    <xdr:to>
      <xdr:col>19</xdr:col>
      <xdr:colOff>9525</xdr:colOff>
      <xdr:row>15</xdr:row>
      <xdr:rowOff>57150</xdr:rowOff>
    </xdr:to>
    <xdr:sp macro="" textlink="">
      <xdr:nvSpPr>
        <xdr:cNvPr id="139" name="フローチャート : 判断 138"/>
        <xdr:cNvSpPr/>
      </xdr:nvSpPr>
      <xdr:spPr>
        <a:xfrm>
          <a:off x="11410950" y="252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66675</xdr:rowOff>
    </xdr:from>
    <xdr:ext cx="762000" cy="257175"/>
    <xdr:sp macro="" textlink="">
      <xdr:nvSpPr>
        <xdr:cNvPr id="140" name="テキスト ボックス 139"/>
        <xdr:cNvSpPr txBox="1"/>
      </xdr:nvSpPr>
      <xdr:spPr>
        <a:xfrm>
          <a:off x="1107757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28575</xdr:rowOff>
    </xdr:from>
    <xdr:to>
      <xdr:col>24</xdr:col>
      <xdr:colOff>85725</xdr:colOff>
      <xdr:row>16</xdr:row>
      <xdr:rowOff>123825</xdr:rowOff>
    </xdr:to>
    <xdr:sp macro="" textlink="">
      <xdr:nvSpPr>
        <xdr:cNvPr id="146" name="円/楕円 145"/>
        <xdr:cNvSpPr/>
      </xdr:nvSpPr>
      <xdr:spPr>
        <a:xfrm>
          <a:off x="14420850" y="2771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38100</xdr:rowOff>
    </xdr:from>
    <xdr:ext cx="762000" cy="257175"/>
    <xdr:sp macro="" textlink="">
      <xdr:nvSpPr>
        <xdr:cNvPr id="147" name="物件費該当値テキスト"/>
        <xdr:cNvSpPr txBox="1"/>
      </xdr:nvSpPr>
      <xdr:spPr>
        <a:xfrm>
          <a:off x="145446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85725</xdr:rowOff>
    </xdr:from>
    <xdr:to>
      <xdr:col>22</xdr:col>
      <xdr:colOff>600075</xdr:colOff>
      <xdr:row>16</xdr:row>
      <xdr:rowOff>9525</xdr:rowOff>
    </xdr:to>
    <xdr:sp macro="" textlink="">
      <xdr:nvSpPr>
        <xdr:cNvPr id="148" name="円/楕円 147"/>
        <xdr:cNvSpPr/>
      </xdr:nvSpPr>
      <xdr:spPr>
        <a:xfrm>
          <a:off x="13735050" y="2657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49" name="テキスト ボックス 148"/>
        <xdr:cNvSpPr txBox="1"/>
      </xdr:nvSpPr>
      <xdr:spPr>
        <a:xfrm>
          <a:off x="1340167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0" name="円/楕円 149"/>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1" name="テキスト ボックス 150"/>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9525</xdr:rowOff>
    </xdr:from>
    <xdr:to>
      <xdr:col>20</xdr:col>
      <xdr:colOff>209550</xdr:colOff>
      <xdr:row>15</xdr:row>
      <xdr:rowOff>104775</xdr:rowOff>
    </xdr:to>
    <xdr:sp macro="" textlink="">
      <xdr:nvSpPr>
        <xdr:cNvPr id="152" name="円/楕円 151"/>
        <xdr:cNvSpPr/>
      </xdr:nvSpPr>
      <xdr:spPr>
        <a:xfrm>
          <a:off x="12125325" y="258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95250</xdr:rowOff>
    </xdr:from>
    <xdr:ext cx="762000" cy="257175"/>
    <xdr:sp macro="" textlink="">
      <xdr:nvSpPr>
        <xdr:cNvPr id="153" name="テキスト ボックス 152"/>
        <xdr:cNvSpPr txBox="1"/>
      </xdr:nvSpPr>
      <xdr:spPr>
        <a:xfrm>
          <a:off x="118872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47625</xdr:rowOff>
    </xdr:from>
    <xdr:to>
      <xdr:col>19</xdr:col>
      <xdr:colOff>9525</xdr:colOff>
      <xdr:row>16</xdr:row>
      <xdr:rowOff>152400</xdr:rowOff>
    </xdr:to>
    <xdr:sp macro="" textlink="">
      <xdr:nvSpPr>
        <xdr:cNvPr id="154" name="円/楕円 153"/>
        <xdr:cNvSpPr/>
      </xdr:nvSpPr>
      <xdr:spPr>
        <a:xfrm>
          <a:off x="11410950" y="2790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133350</xdr:rowOff>
    </xdr:from>
    <xdr:ext cx="762000" cy="257175"/>
    <xdr:sp macro="" textlink="">
      <xdr:nvSpPr>
        <xdr:cNvPr id="155" name="テキスト ボックス 154"/>
        <xdr:cNvSpPr txBox="1"/>
      </xdr:nvSpPr>
      <xdr:spPr>
        <a:xfrm>
          <a:off x="11077575"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全国平均を若干下回っているものの、扶助費全体は年々増加している。</a:t>
          </a:r>
          <a:endParaRPr kumimoji="1" lang="en-US" altLang="ja-JP" sz="1300">
            <a:latin typeface="ＭＳ Ｐゴシック"/>
          </a:endParaRPr>
        </a:p>
        <a:p>
          <a:r>
            <a:rPr kumimoji="1" lang="ja-JP" altLang="en-US" sz="1300">
              <a:latin typeface="ＭＳ Ｐゴシック"/>
            </a:rPr>
            <a:t>　主な要因は障害者自立支援事業費のうち介護給付費・訓練等給付、自立支援医療費等が膨らんでいることが挙げられる。</a:t>
          </a:r>
          <a:endParaRPr kumimoji="1" lang="en-US" altLang="ja-JP" sz="1300">
            <a:latin typeface="ＭＳ Ｐゴシック"/>
          </a:endParaRPr>
        </a:p>
        <a:p>
          <a:r>
            <a:rPr kumimoji="1" lang="ja-JP" altLang="en-US" sz="1300">
              <a:latin typeface="ＭＳ Ｐゴシック"/>
            </a:rPr>
            <a:t>　今後は給付基準等の見直しを図るなど、一定抑制するよう努める。</a:t>
          </a:r>
          <a:endParaRPr kumimoji="1" lang="en-US" altLang="ja-JP"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62</xdr:row>
      <xdr:rowOff>47625</xdr:rowOff>
    </xdr:to>
    <xdr:cxnSp macro="">
      <xdr:nvCxnSpPr>
        <xdr:cNvPr id="185" name="直線コネクタ 184"/>
        <xdr:cNvCxnSpPr/>
      </xdr:nvCxnSpPr>
      <xdr:spPr>
        <a:xfrm flipV="1">
          <a:off x="4229100" y="91916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19050</xdr:rowOff>
    </xdr:from>
    <xdr:ext cx="762000" cy="257175"/>
    <xdr:sp macro="" textlink="">
      <xdr:nvSpPr>
        <xdr:cNvPr id="186" name="扶助費最小値テキスト"/>
        <xdr:cNvSpPr txBox="1"/>
      </xdr:nvSpPr>
      <xdr:spPr>
        <a:xfrm>
          <a:off x="431482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600075</xdr:colOff>
      <xdr:row>62</xdr:row>
      <xdr:rowOff>47625</xdr:rowOff>
    </xdr:from>
    <xdr:to>
      <xdr:col>7</xdr:col>
      <xdr:colOff>104775</xdr:colOff>
      <xdr:row>62</xdr:row>
      <xdr:rowOff>47625</xdr:rowOff>
    </xdr:to>
    <xdr:cxnSp macro="">
      <xdr:nvCxnSpPr>
        <xdr:cNvPr id="187" name="直線コネクタ 186"/>
        <xdr:cNvCxnSpPr/>
      </xdr:nvCxnSpPr>
      <xdr:spPr>
        <a:xfrm>
          <a:off x="4210050" y="10677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8"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9" name="直線コネクタ 188"/>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171450</xdr:rowOff>
    </xdr:from>
    <xdr:to>
      <xdr:col>7</xdr:col>
      <xdr:colOff>19050</xdr:colOff>
      <xdr:row>56</xdr:row>
      <xdr:rowOff>161925</xdr:rowOff>
    </xdr:to>
    <xdr:cxnSp macro="">
      <xdr:nvCxnSpPr>
        <xdr:cNvPr id="190" name="直線コネクタ 189"/>
        <xdr:cNvCxnSpPr/>
      </xdr:nvCxnSpPr>
      <xdr:spPr>
        <a:xfrm>
          <a:off x="3562350" y="960120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91" name="扶助費平均値テキスト"/>
        <xdr:cNvSpPr txBox="1"/>
      </xdr:nvSpPr>
      <xdr:spPr>
        <a:xfrm>
          <a:off x="43148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123825</xdr:rowOff>
    </xdr:from>
    <xdr:to>
      <xdr:col>7</xdr:col>
      <xdr:colOff>66675</xdr:colOff>
      <xdr:row>57</xdr:row>
      <xdr:rowOff>57150</xdr:rowOff>
    </xdr:to>
    <xdr:sp macro="" textlink="">
      <xdr:nvSpPr>
        <xdr:cNvPr id="192" name="フローチャート : 判断 191"/>
        <xdr:cNvSpPr/>
      </xdr:nvSpPr>
      <xdr:spPr>
        <a:xfrm>
          <a:off x="4210050" y="97250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171450</xdr:rowOff>
    </xdr:from>
    <xdr:to>
      <xdr:col>5</xdr:col>
      <xdr:colOff>552450</xdr:colOff>
      <xdr:row>56</xdr:row>
      <xdr:rowOff>28575</xdr:rowOff>
    </xdr:to>
    <xdr:cxnSp macro="">
      <xdr:nvCxnSpPr>
        <xdr:cNvPr id="193" name="直線コネクタ 192"/>
        <xdr:cNvCxnSpPr/>
      </xdr:nvCxnSpPr>
      <xdr:spPr>
        <a:xfrm flipV="1">
          <a:off x="2752725" y="96012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47625</xdr:rowOff>
    </xdr:from>
    <xdr:to>
      <xdr:col>5</xdr:col>
      <xdr:colOff>600075</xdr:colOff>
      <xdr:row>56</xdr:row>
      <xdr:rowOff>142875</xdr:rowOff>
    </xdr:to>
    <xdr:sp macro="" textlink="">
      <xdr:nvSpPr>
        <xdr:cNvPr id="194" name="フローチャート : 判断 193"/>
        <xdr:cNvSpPr/>
      </xdr:nvSpPr>
      <xdr:spPr>
        <a:xfrm>
          <a:off x="3505200"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195" name="テキスト ボックス 194"/>
        <xdr:cNvSpPr txBox="1"/>
      </xdr:nvSpPr>
      <xdr:spPr>
        <a:xfrm>
          <a:off x="3181350"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152400</xdr:rowOff>
    </xdr:from>
    <xdr:to>
      <xdr:col>4</xdr:col>
      <xdr:colOff>342900</xdr:colOff>
      <xdr:row>56</xdr:row>
      <xdr:rowOff>28575</xdr:rowOff>
    </xdr:to>
    <xdr:cxnSp macro="">
      <xdr:nvCxnSpPr>
        <xdr:cNvPr id="196" name="直線コネクタ 195"/>
        <xdr:cNvCxnSpPr/>
      </xdr:nvCxnSpPr>
      <xdr:spPr>
        <a:xfrm>
          <a:off x="1952625" y="95821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28575</xdr:rowOff>
    </xdr:from>
    <xdr:to>
      <xdr:col>4</xdr:col>
      <xdr:colOff>400050</xdr:colOff>
      <xdr:row>56</xdr:row>
      <xdr:rowOff>133350</xdr:rowOff>
    </xdr:to>
    <xdr:sp macro="" textlink="">
      <xdr:nvSpPr>
        <xdr:cNvPr id="197" name="フローチャート : 判断 196"/>
        <xdr:cNvSpPr/>
      </xdr:nvSpPr>
      <xdr:spPr>
        <a:xfrm>
          <a:off x="27051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198" name="テキスト ボックス 197"/>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152400</xdr:rowOff>
    </xdr:from>
    <xdr:to>
      <xdr:col>3</xdr:col>
      <xdr:colOff>142875</xdr:colOff>
      <xdr:row>56</xdr:row>
      <xdr:rowOff>47625</xdr:rowOff>
    </xdr:to>
    <xdr:cxnSp macro="">
      <xdr:nvCxnSpPr>
        <xdr:cNvPr id="199" name="直線コネクタ 198"/>
        <xdr:cNvCxnSpPr/>
      </xdr:nvCxnSpPr>
      <xdr:spPr>
        <a:xfrm flipV="1">
          <a:off x="1209675" y="9582150"/>
          <a:ext cx="7429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161925</xdr:rowOff>
    </xdr:from>
    <xdr:to>
      <xdr:col>3</xdr:col>
      <xdr:colOff>190500</xdr:colOff>
      <xdr:row>56</xdr:row>
      <xdr:rowOff>95250</xdr:rowOff>
    </xdr:to>
    <xdr:sp macro="" textlink="">
      <xdr:nvSpPr>
        <xdr:cNvPr id="200" name="フローチャート : 判断 199"/>
        <xdr:cNvSpPr/>
      </xdr:nvSpPr>
      <xdr:spPr>
        <a:xfrm>
          <a:off x="1905000" y="959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76200</xdr:rowOff>
    </xdr:from>
    <xdr:ext cx="762000" cy="257175"/>
    <xdr:sp macro="" textlink="">
      <xdr:nvSpPr>
        <xdr:cNvPr id="201" name="テキスト ボックス 200"/>
        <xdr:cNvSpPr txBox="1"/>
      </xdr:nvSpPr>
      <xdr:spPr>
        <a:xfrm>
          <a:off x="16573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02" name="フローチャート : 判断 201"/>
        <xdr:cNvSpPr/>
      </xdr:nvSpPr>
      <xdr:spPr>
        <a:xfrm>
          <a:off x="1181100" y="9591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104775</xdr:rowOff>
    </xdr:from>
    <xdr:ext cx="762000" cy="257175"/>
    <xdr:sp macro="" textlink="">
      <xdr:nvSpPr>
        <xdr:cNvPr id="203" name="テキスト ボックス 202"/>
        <xdr:cNvSpPr txBox="1"/>
      </xdr:nvSpPr>
      <xdr:spPr>
        <a:xfrm>
          <a:off x="85725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56</xdr:row>
      <xdr:rowOff>104775</xdr:rowOff>
    </xdr:from>
    <xdr:to>
      <xdr:col>7</xdr:col>
      <xdr:colOff>66675</xdr:colOff>
      <xdr:row>57</xdr:row>
      <xdr:rowOff>38100</xdr:rowOff>
    </xdr:to>
    <xdr:sp macro="" textlink="">
      <xdr:nvSpPr>
        <xdr:cNvPr id="209" name="円/楕円 208"/>
        <xdr:cNvSpPr/>
      </xdr:nvSpPr>
      <xdr:spPr>
        <a:xfrm>
          <a:off x="4210050" y="97059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123825</xdr:rowOff>
    </xdr:from>
    <xdr:ext cx="762000" cy="257175"/>
    <xdr:sp macro="" textlink="">
      <xdr:nvSpPr>
        <xdr:cNvPr id="210" name="扶助費該当値テキスト"/>
        <xdr:cNvSpPr txBox="1"/>
      </xdr:nvSpPr>
      <xdr:spPr>
        <a:xfrm>
          <a:off x="431482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114300</xdr:rowOff>
    </xdr:from>
    <xdr:to>
      <xdr:col>5</xdr:col>
      <xdr:colOff>600075</xdr:colOff>
      <xdr:row>56</xdr:row>
      <xdr:rowOff>47625</xdr:rowOff>
    </xdr:to>
    <xdr:sp macro="" textlink="">
      <xdr:nvSpPr>
        <xdr:cNvPr id="211" name="円/楕円 210"/>
        <xdr:cNvSpPr/>
      </xdr:nvSpPr>
      <xdr:spPr>
        <a:xfrm>
          <a:off x="3505200"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212" name="テキスト ボックス 211"/>
        <xdr:cNvSpPr txBox="1"/>
      </xdr:nvSpPr>
      <xdr:spPr>
        <a:xfrm>
          <a:off x="3181350"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76200</xdr:rowOff>
    </xdr:to>
    <xdr:sp macro="" textlink="">
      <xdr:nvSpPr>
        <xdr:cNvPr id="213" name="円/楕円 212"/>
        <xdr:cNvSpPr/>
      </xdr:nvSpPr>
      <xdr:spPr>
        <a:xfrm>
          <a:off x="2705100"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85725</xdr:rowOff>
    </xdr:from>
    <xdr:ext cx="752475" cy="257175"/>
    <xdr:sp macro="" textlink="">
      <xdr:nvSpPr>
        <xdr:cNvPr id="214" name="テキスト ボックス 213"/>
        <xdr:cNvSpPr txBox="1"/>
      </xdr:nvSpPr>
      <xdr:spPr>
        <a:xfrm>
          <a:off x="2409825" y="9344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104775</xdr:rowOff>
    </xdr:from>
    <xdr:to>
      <xdr:col>3</xdr:col>
      <xdr:colOff>190500</xdr:colOff>
      <xdr:row>56</xdr:row>
      <xdr:rowOff>28575</xdr:rowOff>
    </xdr:to>
    <xdr:sp macro="" textlink="">
      <xdr:nvSpPr>
        <xdr:cNvPr id="215" name="円/楕円 214"/>
        <xdr:cNvSpPr/>
      </xdr:nvSpPr>
      <xdr:spPr>
        <a:xfrm>
          <a:off x="1905000" y="953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38100</xdr:rowOff>
    </xdr:from>
    <xdr:ext cx="762000" cy="257175"/>
    <xdr:sp macro="" textlink="">
      <xdr:nvSpPr>
        <xdr:cNvPr id="216" name="テキスト ボックス 215"/>
        <xdr:cNvSpPr txBox="1"/>
      </xdr:nvSpPr>
      <xdr:spPr>
        <a:xfrm>
          <a:off x="165735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17" name="円/楕円 216"/>
        <xdr:cNvSpPr/>
      </xdr:nvSpPr>
      <xdr:spPr>
        <a:xfrm>
          <a:off x="1181100" y="95916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76200</xdr:rowOff>
    </xdr:from>
    <xdr:ext cx="762000" cy="257175"/>
    <xdr:sp macro="" textlink="">
      <xdr:nvSpPr>
        <xdr:cNvPr id="218" name="テキスト ボックス 217"/>
        <xdr:cNvSpPr txBox="1"/>
      </xdr:nvSpPr>
      <xdr:spPr>
        <a:xfrm>
          <a:off x="8572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その他に係る経常収支比率は、類似団体を下回っている。</a:t>
          </a:r>
          <a:endParaRPr kumimoji="1" lang="en-US" altLang="ja-JP" sz="1300">
            <a:latin typeface="ＭＳ Ｐゴシック"/>
          </a:endParaRPr>
        </a:p>
        <a:p>
          <a:r>
            <a:rPr kumimoji="1" lang="ja-JP" altLang="en-US" sz="1300">
              <a:latin typeface="ＭＳ Ｐゴシック"/>
            </a:rPr>
            <a:t>　今後も、公営企業会計の健全化・適正化等により一般会計からの繰出金の抑制を図る。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66675</xdr:rowOff>
    </xdr:from>
    <xdr:to>
      <xdr:col>24</xdr:col>
      <xdr:colOff>28575</xdr:colOff>
      <xdr:row>60</xdr:row>
      <xdr:rowOff>142875</xdr:rowOff>
    </xdr:to>
    <xdr:cxnSp macro="">
      <xdr:nvCxnSpPr>
        <xdr:cNvPr id="248" name="直線コネクタ 247"/>
        <xdr:cNvCxnSpPr/>
      </xdr:nvCxnSpPr>
      <xdr:spPr>
        <a:xfrm flipV="1">
          <a:off x="14449425" y="91535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114300</xdr:rowOff>
    </xdr:from>
    <xdr:ext cx="762000" cy="257175"/>
    <xdr:sp macro="" textlink="">
      <xdr:nvSpPr>
        <xdr:cNvPr id="249" name="その他最小値テキスト"/>
        <xdr:cNvSpPr txBox="1"/>
      </xdr:nvSpPr>
      <xdr:spPr>
        <a:xfrm>
          <a:off x="1454467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600075</xdr:colOff>
      <xdr:row>60</xdr:row>
      <xdr:rowOff>142875</xdr:rowOff>
    </xdr:from>
    <xdr:to>
      <xdr:col>24</xdr:col>
      <xdr:colOff>123825</xdr:colOff>
      <xdr:row>60</xdr:row>
      <xdr:rowOff>142875</xdr:rowOff>
    </xdr:to>
    <xdr:cxnSp macro="">
      <xdr:nvCxnSpPr>
        <xdr:cNvPr id="250" name="直線コネクタ 249"/>
        <xdr:cNvCxnSpPr/>
      </xdr:nvCxnSpPr>
      <xdr:spPr>
        <a:xfrm>
          <a:off x="14420850" y="10429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152400</xdr:rowOff>
    </xdr:from>
    <xdr:ext cx="762000" cy="257175"/>
    <xdr:sp macro="" textlink="">
      <xdr:nvSpPr>
        <xdr:cNvPr id="251" name="その他最大値テキスト"/>
        <xdr:cNvSpPr txBox="1"/>
      </xdr:nvSpPr>
      <xdr:spPr>
        <a:xfrm>
          <a:off x="145446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53</xdr:row>
      <xdr:rowOff>66675</xdr:rowOff>
    </xdr:from>
    <xdr:to>
      <xdr:col>24</xdr:col>
      <xdr:colOff>123825</xdr:colOff>
      <xdr:row>53</xdr:row>
      <xdr:rowOff>66675</xdr:rowOff>
    </xdr:to>
    <xdr:cxnSp macro="">
      <xdr:nvCxnSpPr>
        <xdr:cNvPr id="252" name="直線コネクタ 251"/>
        <xdr:cNvCxnSpPr/>
      </xdr:nvCxnSpPr>
      <xdr:spPr>
        <a:xfrm>
          <a:off x="14420850" y="9153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54</xdr:row>
      <xdr:rowOff>104775</xdr:rowOff>
    </xdr:from>
    <xdr:to>
      <xdr:col>24</xdr:col>
      <xdr:colOff>28575</xdr:colOff>
      <xdr:row>55</xdr:row>
      <xdr:rowOff>152400</xdr:rowOff>
    </xdr:to>
    <xdr:cxnSp macro="">
      <xdr:nvCxnSpPr>
        <xdr:cNvPr id="253" name="直線コネクタ 252"/>
        <xdr:cNvCxnSpPr/>
      </xdr:nvCxnSpPr>
      <xdr:spPr>
        <a:xfrm>
          <a:off x="13782675" y="9363075"/>
          <a:ext cx="66675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66675</xdr:rowOff>
    </xdr:from>
    <xdr:ext cx="762000" cy="257175"/>
    <xdr:sp macro="" textlink="">
      <xdr:nvSpPr>
        <xdr:cNvPr id="254" name="その他平均値テキスト"/>
        <xdr:cNvSpPr txBox="1"/>
      </xdr:nvSpPr>
      <xdr:spPr>
        <a:xfrm>
          <a:off x="14544675"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95250</xdr:rowOff>
    </xdr:from>
    <xdr:to>
      <xdr:col>24</xdr:col>
      <xdr:colOff>85725</xdr:colOff>
      <xdr:row>57</xdr:row>
      <xdr:rowOff>28575</xdr:rowOff>
    </xdr:to>
    <xdr:sp macro="" textlink="">
      <xdr:nvSpPr>
        <xdr:cNvPr id="255" name="フローチャート : 判断 254"/>
        <xdr:cNvSpPr/>
      </xdr:nvSpPr>
      <xdr:spPr>
        <a:xfrm>
          <a:off x="14420850" y="9696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104775</xdr:rowOff>
    </xdr:from>
    <xdr:to>
      <xdr:col>22</xdr:col>
      <xdr:colOff>561975</xdr:colOff>
      <xdr:row>55</xdr:row>
      <xdr:rowOff>9525</xdr:rowOff>
    </xdr:to>
    <xdr:cxnSp macro="">
      <xdr:nvCxnSpPr>
        <xdr:cNvPr id="256" name="直線コネクタ 255"/>
        <xdr:cNvCxnSpPr/>
      </xdr:nvCxnSpPr>
      <xdr:spPr>
        <a:xfrm flipV="1">
          <a:off x="12982575" y="936307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600075</xdr:colOff>
      <xdr:row>56</xdr:row>
      <xdr:rowOff>142875</xdr:rowOff>
    </xdr:to>
    <xdr:sp macro="" textlink="">
      <xdr:nvSpPr>
        <xdr:cNvPr id="257" name="フローチャート : 判断 256"/>
        <xdr:cNvSpPr/>
      </xdr:nvSpPr>
      <xdr:spPr>
        <a:xfrm>
          <a:off x="13735050" y="9639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123825</xdr:rowOff>
    </xdr:from>
    <xdr:ext cx="733425" cy="257175"/>
    <xdr:sp macro="" textlink="">
      <xdr:nvSpPr>
        <xdr:cNvPr id="258" name="テキスト ボックス 257"/>
        <xdr:cNvSpPr txBox="1"/>
      </xdr:nvSpPr>
      <xdr:spPr>
        <a:xfrm>
          <a:off x="13401675" y="9725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161925</xdr:colOff>
      <xdr:row>54</xdr:row>
      <xdr:rowOff>57150</xdr:rowOff>
    </xdr:from>
    <xdr:to>
      <xdr:col>21</xdr:col>
      <xdr:colOff>361950</xdr:colOff>
      <xdr:row>55</xdr:row>
      <xdr:rowOff>9525</xdr:rowOff>
    </xdr:to>
    <xdr:cxnSp macro="">
      <xdr:nvCxnSpPr>
        <xdr:cNvPr id="259" name="直線コネクタ 258"/>
        <xdr:cNvCxnSpPr/>
      </xdr:nvCxnSpPr>
      <xdr:spPr>
        <a:xfrm>
          <a:off x="12182475" y="931545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60" name="フローチャート : 判断 259"/>
        <xdr:cNvSpPr/>
      </xdr:nvSpPr>
      <xdr:spPr>
        <a:xfrm>
          <a:off x="1293495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95250</xdr:rowOff>
    </xdr:from>
    <xdr:ext cx="752475" cy="257175"/>
    <xdr:sp macro="" textlink="">
      <xdr:nvSpPr>
        <xdr:cNvPr id="261" name="テキスト ボックス 260"/>
        <xdr:cNvSpPr txBox="1"/>
      </xdr:nvSpPr>
      <xdr:spPr>
        <a:xfrm>
          <a:off x="12620625" y="9696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600075</xdr:colOff>
      <xdr:row>54</xdr:row>
      <xdr:rowOff>28575</xdr:rowOff>
    </xdr:from>
    <xdr:to>
      <xdr:col>20</xdr:col>
      <xdr:colOff>161925</xdr:colOff>
      <xdr:row>54</xdr:row>
      <xdr:rowOff>57150</xdr:rowOff>
    </xdr:to>
    <xdr:cxnSp macro="">
      <xdr:nvCxnSpPr>
        <xdr:cNvPr id="262" name="直線コネクタ 261"/>
        <xdr:cNvCxnSpPr/>
      </xdr:nvCxnSpPr>
      <xdr:spPr>
        <a:xfrm>
          <a:off x="11420475" y="92868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63" name="フローチャート : 判断 262"/>
        <xdr:cNvSpPr/>
      </xdr:nvSpPr>
      <xdr:spPr>
        <a:xfrm>
          <a:off x="12125325"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76200</xdr:rowOff>
    </xdr:from>
    <xdr:ext cx="762000" cy="257175"/>
    <xdr:sp macro="" textlink="">
      <xdr:nvSpPr>
        <xdr:cNvPr id="264" name="テキスト ボックス 263"/>
        <xdr:cNvSpPr txBox="1"/>
      </xdr:nvSpPr>
      <xdr:spPr>
        <a:xfrm>
          <a:off x="1188720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161925</xdr:rowOff>
    </xdr:from>
    <xdr:to>
      <xdr:col>19</xdr:col>
      <xdr:colOff>9525</xdr:colOff>
      <xdr:row>56</xdr:row>
      <xdr:rowOff>85725</xdr:rowOff>
    </xdr:to>
    <xdr:sp macro="" textlink="">
      <xdr:nvSpPr>
        <xdr:cNvPr id="265" name="フローチャート : 判断 264"/>
        <xdr:cNvSpPr/>
      </xdr:nvSpPr>
      <xdr:spPr>
        <a:xfrm>
          <a:off x="11410950" y="9591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76200</xdr:rowOff>
    </xdr:from>
    <xdr:ext cx="762000" cy="257175"/>
    <xdr:sp macro="" textlink="">
      <xdr:nvSpPr>
        <xdr:cNvPr id="266" name="テキスト ボックス 265"/>
        <xdr:cNvSpPr txBox="1"/>
      </xdr:nvSpPr>
      <xdr:spPr>
        <a:xfrm>
          <a:off x="11077575"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55</xdr:row>
      <xdr:rowOff>104775</xdr:rowOff>
    </xdr:from>
    <xdr:to>
      <xdr:col>24</xdr:col>
      <xdr:colOff>85725</xdr:colOff>
      <xdr:row>56</xdr:row>
      <xdr:rowOff>28575</xdr:rowOff>
    </xdr:to>
    <xdr:sp macro="" textlink="">
      <xdr:nvSpPr>
        <xdr:cNvPr id="272" name="円/楕円 271"/>
        <xdr:cNvSpPr/>
      </xdr:nvSpPr>
      <xdr:spPr>
        <a:xfrm>
          <a:off x="14420850" y="9534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54</xdr:row>
      <xdr:rowOff>114300</xdr:rowOff>
    </xdr:from>
    <xdr:ext cx="762000" cy="257175"/>
    <xdr:sp macro="" textlink="">
      <xdr:nvSpPr>
        <xdr:cNvPr id="273" name="その他該当値テキスト"/>
        <xdr:cNvSpPr txBox="1"/>
      </xdr:nvSpPr>
      <xdr:spPr>
        <a:xfrm>
          <a:off x="1454467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47625</xdr:rowOff>
    </xdr:from>
    <xdr:to>
      <xdr:col>22</xdr:col>
      <xdr:colOff>600075</xdr:colOff>
      <xdr:row>54</xdr:row>
      <xdr:rowOff>152400</xdr:rowOff>
    </xdr:to>
    <xdr:sp macro="" textlink="">
      <xdr:nvSpPr>
        <xdr:cNvPr id="274" name="円/楕円 273"/>
        <xdr:cNvSpPr/>
      </xdr:nvSpPr>
      <xdr:spPr>
        <a:xfrm>
          <a:off x="13735050" y="9305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161925</xdr:rowOff>
    </xdr:from>
    <xdr:ext cx="733425" cy="257175"/>
    <xdr:sp macro="" textlink="">
      <xdr:nvSpPr>
        <xdr:cNvPr id="275" name="テキスト ボックス 274"/>
        <xdr:cNvSpPr txBox="1"/>
      </xdr:nvSpPr>
      <xdr:spPr>
        <a:xfrm>
          <a:off x="13401675" y="907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123825</xdr:rowOff>
    </xdr:from>
    <xdr:to>
      <xdr:col>21</xdr:col>
      <xdr:colOff>409575</xdr:colOff>
      <xdr:row>55</xdr:row>
      <xdr:rowOff>57150</xdr:rowOff>
    </xdr:to>
    <xdr:sp macro="" textlink="">
      <xdr:nvSpPr>
        <xdr:cNvPr id="276" name="円/楕円 275"/>
        <xdr:cNvSpPr/>
      </xdr:nvSpPr>
      <xdr:spPr>
        <a:xfrm>
          <a:off x="12934950" y="938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53</xdr:row>
      <xdr:rowOff>66675</xdr:rowOff>
    </xdr:from>
    <xdr:ext cx="752475" cy="257175"/>
    <xdr:sp macro="" textlink="">
      <xdr:nvSpPr>
        <xdr:cNvPr id="277" name="テキスト ボックス 276"/>
        <xdr:cNvSpPr txBox="1"/>
      </xdr:nvSpPr>
      <xdr:spPr>
        <a:xfrm>
          <a:off x="12620625" y="9153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104775</xdr:colOff>
      <xdr:row>54</xdr:row>
      <xdr:rowOff>9525</xdr:rowOff>
    </xdr:from>
    <xdr:to>
      <xdr:col>20</xdr:col>
      <xdr:colOff>209550</xdr:colOff>
      <xdr:row>54</xdr:row>
      <xdr:rowOff>114300</xdr:rowOff>
    </xdr:to>
    <xdr:sp macro="" textlink="">
      <xdr:nvSpPr>
        <xdr:cNvPr id="278" name="円/楕円 277"/>
        <xdr:cNvSpPr/>
      </xdr:nvSpPr>
      <xdr:spPr>
        <a:xfrm>
          <a:off x="12125325" y="926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52</xdr:row>
      <xdr:rowOff>123825</xdr:rowOff>
    </xdr:from>
    <xdr:ext cx="762000" cy="257175"/>
    <xdr:sp macro="" textlink="">
      <xdr:nvSpPr>
        <xdr:cNvPr id="279" name="テキスト ボックス 278"/>
        <xdr:cNvSpPr txBox="1"/>
      </xdr:nvSpPr>
      <xdr:spPr>
        <a:xfrm>
          <a:off x="11887200"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152400</xdr:rowOff>
    </xdr:from>
    <xdr:to>
      <xdr:col>19</xdr:col>
      <xdr:colOff>9525</xdr:colOff>
      <xdr:row>54</xdr:row>
      <xdr:rowOff>76200</xdr:rowOff>
    </xdr:to>
    <xdr:sp macro="" textlink="">
      <xdr:nvSpPr>
        <xdr:cNvPr id="280" name="円/楕円 279"/>
        <xdr:cNvSpPr/>
      </xdr:nvSpPr>
      <xdr:spPr>
        <a:xfrm>
          <a:off x="11410950" y="92392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85725</xdr:rowOff>
    </xdr:from>
    <xdr:ext cx="762000" cy="257175"/>
    <xdr:sp macro="" textlink="">
      <xdr:nvSpPr>
        <xdr:cNvPr id="281" name="テキスト ボックス 280"/>
        <xdr:cNvSpPr txBox="1"/>
      </xdr:nvSpPr>
      <xdr:spPr>
        <a:xfrm>
          <a:off x="11077575" y="900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補助費にかかる経常収支比率は、類似団体平均を下回っている。</a:t>
          </a:r>
          <a:endParaRPr kumimoji="1" lang="en-US" altLang="ja-JP" sz="1300">
            <a:latin typeface="ＭＳ Ｐゴシック"/>
          </a:endParaRPr>
        </a:p>
        <a:p>
          <a:r>
            <a:rPr kumimoji="1" lang="ja-JP" altLang="en-US" sz="1300">
              <a:latin typeface="ＭＳ Ｐゴシック"/>
            </a:rPr>
            <a:t>　今後も、事業・団体補助等の交付基準やゼロベースによる見直しを引き続き実施する。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41</xdr:row>
      <xdr:rowOff>66675</xdr:rowOff>
    </xdr:to>
    <xdr:cxnSp macro="">
      <xdr:nvCxnSpPr>
        <xdr:cNvPr id="306" name="直線コネクタ 305"/>
        <xdr:cNvCxnSpPr/>
      </xdr:nvCxnSpPr>
      <xdr:spPr>
        <a:xfrm flipV="1">
          <a:off x="14449425" y="581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7"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8" name="直線コネクタ 307"/>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9"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10" name="直線コネクタ 309"/>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47625</xdr:rowOff>
    </xdr:from>
    <xdr:to>
      <xdr:col>24</xdr:col>
      <xdr:colOff>28575</xdr:colOff>
      <xdr:row>35</xdr:row>
      <xdr:rowOff>95250</xdr:rowOff>
    </xdr:to>
    <xdr:cxnSp macro="">
      <xdr:nvCxnSpPr>
        <xdr:cNvPr id="311" name="直線コネクタ 310"/>
        <xdr:cNvCxnSpPr/>
      </xdr:nvCxnSpPr>
      <xdr:spPr>
        <a:xfrm>
          <a:off x="13782675" y="6048375"/>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13" name="フローチャート : 判断 312"/>
        <xdr:cNvSpPr/>
      </xdr:nvSpPr>
      <xdr:spPr>
        <a:xfrm>
          <a:off x="14420850" y="6257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47625</xdr:rowOff>
    </xdr:from>
    <xdr:to>
      <xdr:col>22</xdr:col>
      <xdr:colOff>561975</xdr:colOff>
      <xdr:row>35</xdr:row>
      <xdr:rowOff>66675</xdr:rowOff>
    </xdr:to>
    <xdr:cxnSp macro="">
      <xdr:nvCxnSpPr>
        <xdr:cNvPr id="314" name="直線コネクタ 313"/>
        <xdr:cNvCxnSpPr/>
      </xdr:nvCxnSpPr>
      <xdr:spPr>
        <a:xfrm flipV="1">
          <a:off x="12982575" y="60483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600075</xdr:colOff>
      <xdr:row>36</xdr:row>
      <xdr:rowOff>152400</xdr:rowOff>
    </xdr:to>
    <xdr:sp macro="" textlink="">
      <xdr:nvSpPr>
        <xdr:cNvPr id="315" name="フローチャート : 判断 314"/>
        <xdr:cNvSpPr/>
      </xdr:nvSpPr>
      <xdr:spPr>
        <a:xfrm>
          <a:off x="13735050" y="621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133350</xdr:rowOff>
    </xdr:from>
    <xdr:ext cx="733425" cy="257175"/>
    <xdr:sp macro="" textlink="">
      <xdr:nvSpPr>
        <xdr:cNvPr id="316" name="テキスト ボックス 315"/>
        <xdr:cNvSpPr txBox="1"/>
      </xdr:nvSpPr>
      <xdr:spPr>
        <a:xfrm>
          <a:off x="13401675" y="630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66675</xdr:rowOff>
    </xdr:from>
    <xdr:to>
      <xdr:col>21</xdr:col>
      <xdr:colOff>361950</xdr:colOff>
      <xdr:row>35</xdr:row>
      <xdr:rowOff>66675</xdr:rowOff>
    </xdr:to>
    <xdr:cxnSp macro="">
      <xdr:nvCxnSpPr>
        <xdr:cNvPr id="317" name="直線コネクタ 316"/>
        <xdr:cNvCxnSpPr/>
      </xdr:nvCxnSpPr>
      <xdr:spPr>
        <a:xfrm>
          <a:off x="12182475" y="60674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18" name="フローチャート : 判断 317"/>
        <xdr:cNvSpPr/>
      </xdr:nvSpPr>
      <xdr:spPr>
        <a:xfrm>
          <a:off x="1293495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104775</xdr:rowOff>
    </xdr:from>
    <xdr:ext cx="752475" cy="257175"/>
    <xdr:sp macro="" textlink="">
      <xdr:nvSpPr>
        <xdr:cNvPr id="319" name="テキスト ボックス 318"/>
        <xdr:cNvSpPr txBox="1"/>
      </xdr:nvSpPr>
      <xdr:spPr>
        <a:xfrm>
          <a:off x="12620625" y="627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600075</xdr:colOff>
      <xdr:row>35</xdr:row>
      <xdr:rowOff>66675</xdr:rowOff>
    </xdr:from>
    <xdr:to>
      <xdr:col>20</xdr:col>
      <xdr:colOff>161925</xdr:colOff>
      <xdr:row>35</xdr:row>
      <xdr:rowOff>123825</xdr:rowOff>
    </xdr:to>
    <xdr:cxnSp macro="">
      <xdr:nvCxnSpPr>
        <xdr:cNvPr id="320" name="直線コネクタ 319"/>
        <xdr:cNvCxnSpPr/>
      </xdr:nvCxnSpPr>
      <xdr:spPr>
        <a:xfrm flipV="1">
          <a:off x="11420475" y="60674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171450</xdr:rowOff>
    </xdr:from>
    <xdr:to>
      <xdr:col>20</xdr:col>
      <xdr:colOff>209550</xdr:colOff>
      <xdr:row>36</xdr:row>
      <xdr:rowOff>104775</xdr:rowOff>
    </xdr:to>
    <xdr:sp macro="" textlink="">
      <xdr:nvSpPr>
        <xdr:cNvPr id="321" name="フローチャート : 判断 320"/>
        <xdr:cNvSpPr/>
      </xdr:nvSpPr>
      <xdr:spPr>
        <a:xfrm>
          <a:off x="121253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2" name="テキスト ボックス 321"/>
        <xdr:cNvSpPr txBox="1"/>
      </xdr:nvSpPr>
      <xdr:spPr>
        <a:xfrm>
          <a:off x="118872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3" name="フローチャート : 判断 322"/>
        <xdr:cNvSpPr/>
      </xdr:nvSpPr>
      <xdr:spPr>
        <a:xfrm>
          <a:off x="11410950" y="6172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4" name="テキスト ボックス 323"/>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35</xdr:row>
      <xdr:rowOff>38100</xdr:rowOff>
    </xdr:from>
    <xdr:to>
      <xdr:col>24</xdr:col>
      <xdr:colOff>85725</xdr:colOff>
      <xdr:row>35</xdr:row>
      <xdr:rowOff>142875</xdr:rowOff>
    </xdr:to>
    <xdr:sp macro="" textlink="">
      <xdr:nvSpPr>
        <xdr:cNvPr id="330" name="円/楕円 329"/>
        <xdr:cNvSpPr/>
      </xdr:nvSpPr>
      <xdr:spPr>
        <a:xfrm>
          <a:off x="14420850" y="60388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57150</xdr:rowOff>
    </xdr:from>
    <xdr:ext cx="762000" cy="257175"/>
    <xdr:sp macro="" textlink="">
      <xdr:nvSpPr>
        <xdr:cNvPr id="331" name="補助費等該当値テキスト"/>
        <xdr:cNvSpPr txBox="1"/>
      </xdr:nvSpPr>
      <xdr:spPr>
        <a:xfrm>
          <a:off x="14544675"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171450</xdr:rowOff>
    </xdr:from>
    <xdr:to>
      <xdr:col>22</xdr:col>
      <xdr:colOff>600075</xdr:colOff>
      <xdr:row>35</xdr:row>
      <xdr:rowOff>95250</xdr:rowOff>
    </xdr:to>
    <xdr:sp macro="" textlink="">
      <xdr:nvSpPr>
        <xdr:cNvPr id="332" name="円/楕円 331"/>
        <xdr:cNvSpPr/>
      </xdr:nvSpPr>
      <xdr:spPr>
        <a:xfrm>
          <a:off x="13735050" y="60007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33</xdr:row>
      <xdr:rowOff>104775</xdr:rowOff>
    </xdr:from>
    <xdr:ext cx="733425" cy="257175"/>
    <xdr:sp macro="" textlink="">
      <xdr:nvSpPr>
        <xdr:cNvPr id="333" name="テキスト ボックス 332"/>
        <xdr:cNvSpPr txBox="1"/>
      </xdr:nvSpPr>
      <xdr:spPr>
        <a:xfrm>
          <a:off x="13401675" y="576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19050</xdr:rowOff>
    </xdr:from>
    <xdr:to>
      <xdr:col>21</xdr:col>
      <xdr:colOff>409575</xdr:colOff>
      <xdr:row>35</xdr:row>
      <xdr:rowOff>123825</xdr:rowOff>
    </xdr:to>
    <xdr:sp macro="" textlink="">
      <xdr:nvSpPr>
        <xdr:cNvPr id="334" name="円/楕円 333"/>
        <xdr:cNvSpPr/>
      </xdr:nvSpPr>
      <xdr:spPr>
        <a:xfrm>
          <a:off x="12934950" y="601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33</xdr:row>
      <xdr:rowOff>133350</xdr:rowOff>
    </xdr:from>
    <xdr:ext cx="752475" cy="257175"/>
    <xdr:sp macro="" textlink="">
      <xdr:nvSpPr>
        <xdr:cNvPr id="335" name="テキスト ボックス 334"/>
        <xdr:cNvSpPr txBox="1"/>
      </xdr:nvSpPr>
      <xdr:spPr>
        <a:xfrm>
          <a:off x="12620625" y="5791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19050</xdr:rowOff>
    </xdr:from>
    <xdr:to>
      <xdr:col>20</xdr:col>
      <xdr:colOff>209550</xdr:colOff>
      <xdr:row>35</xdr:row>
      <xdr:rowOff>123825</xdr:rowOff>
    </xdr:to>
    <xdr:sp macro="" textlink="">
      <xdr:nvSpPr>
        <xdr:cNvPr id="336" name="円/楕円 335"/>
        <xdr:cNvSpPr/>
      </xdr:nvSpPr>
      <xdr:spPr>
        <a:xfrm>
          <a:off x="12125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33</xdr:row>
      <xdr:rowOff>133350</xdr:rowOff>
    </xdr:from>
    <xdr:ext cx="762000" cy="257175"/>
    <xdr:sp macro="" textlink="">
      <xdr:nvSpPr>
        <xdr:cNvPr id="337" name="テキスト ボックス 336"/>
        <xdr:cNvSpPr txBox="1"/>
      </xdr:nvSpPr>
      <xdr:spPr>
        <a:xfrm>
          <a:off x="11887200"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76200</xdr:rowOff>
    </xdr:from>
    <xdr:to>
      <xdr:col>19</xdr:col>
      <xdr:colOff>9525</xdr:colOff>
      <xdr:row>36</xdr:row>
      <xdr:rowOff>0</xdr:rowOff>
    </xdr:to>
    <xdr:sp macro="" textlink="">
      <xdr:nvSpPr>
        <xdr:cNvPr id="338" name="円/楕円 337"/>
        <xdr:cNvSpPr/>
      </xdr:nvSpPr>
      <xdr:spPr>
        <a:xfrm>
          <a:off x="11410950" y="6076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9525</xdr:rowOff>
    </xdr:from>
    <xdr:ext cx="762000" cy="257175"/>
    <xdr:sp macro="" textlink="">
      <xdr:nvSpPr>
        <xdr:cNvPr id="339" name="テキスト ボックス 338"/>
        <xdr:cNvSpPr txBox="1"/>
      </xdr:nvSpPr>
      <xdr:spPr>
        <a:xfrm>
          <a:off x="11077575" y="583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公債費にかかる経常収支比率は、前年度と比較して</a:t>
          </a:r>
          <a:r>
            <a:rPr kumimoji="1" lang="en-US" altLang="ja-JP" sz="1300">
              <a:latin typeface="ＭＳ Ｐゴシック"/>
            </a:rPr>
            <a:t>2.5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公債費は前年度と比較して減少（</a:t>
          </a:r>
          <a:r>
            <a:rPr kumimoji="1" lang="en-US" altLang="ja-JP" sz="1300">
              <a:latin typeface="ＭＳ Ｐゴシック"/>
            </a:rPr>
            <a:t>‐11,692</a:t>
          </a:r>
          <a:r>
            <a:rPr kumimoji="1" lang="ja-JP" altLang="en-US" sz="1300">
              <a:latin typeface="ＭＳ Ｐゴシック"/>
            </a:rPr>
            <a:t>千円）した一方で、歳入において市税が前年度から大幅に減少（</a:t>
          </a:r>
          <a:r>
            <a:rPr kumimoji="1" lang="en-US" altLang="ja-JP" sz="1300">
              <a:latin typeface="ＭＳ Ｐゴシック"/>
            </a:rPr>
            <a:t>-1,372,062</a:t>
          </a:r>
          <a:r>
            <a:rPr kumimoji="1" lang="ja-JP" altLang="en-US" sz="1300">
              <a:latin typeface="ＭＳ Ｐゴシック"/>
            </a:rPr>
            <a:t>千円）したため、比率が上昇したと考えられる。</a:t>
          </a:r>
          <a:endParaRPr kumimoji="1" lang="en-US" altLang="ja-JP" sz="1300">
            <a:latin typeface="ＭＳ Ｐゴシック"/>
          </a:endParaRPr>
        </a:p>
        <a:p>
          <a:r>
            <a:rPr kumimoji="1" lang="ja-JP" altLang="en-US" sz="1300">
              <a:latin typeface="ＭＳ Ｐゴシック"/>
            </a:rPr>
            <a:t>　今後も、事業費の抑制や事業年度の平準化、繰上償還の検討など、後年度に過重な負担とならないように努める。</a:t>
          </a:r>
          <a:endParaRPr kumimoji="1" lang="en-US" altLang="ja-JP"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66675</xdr:rowOff>
    </xdr:from>
    <xdr:to>
      <xdr:col>7</xdr:col>
      <xdr:colOff>19050</xdr:colOff>
      <xdr:row>80</xdr:row>
      <xdr:rowOff>152400</xdr:rowOff>
    </xdr:to>
    <xdr:cxnSp macro="">
      <xdr:nvCxnSpPr>
        <xdr:cNvPr id="367" name="直線コネクタ 366"/>
        <xdr:cNvCxnSpPr/>
      </xdr:nvCxnSpPr>
      <xdr:spPr>
        <a:xfrm flipV="1">
          <a:off x="4229100" y="124110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8" name="公債費最小値テキスト"/>
        <xdr:cNvSpPr txBox="1"/>
      </xdr:nvSpPr>
      <xdr:spPr>
        <a:xfrm>
          <a:off x="431482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600075</xdr:colOff>
      <xdr:row>80</xdr:row>
      <xdr:rowOff>152400</xdr:rowOff>
    </xdr:from>
    <xdr:to>
      <xdr:col>7</xdr:col>
      <xdr:colOff>104775</xdr:colOff>
      <xdr:row>80</xdr:row>
      <xdr:rowOff>152400</xdr:rowOff>
    </xdr:to>
    <xdr:cxnSp macro="">
      <xdr:nvCxnSpPr>
        <xdr:cNvPr id="369" name="直線コネクタ 368"/>
        <xdr:cNvCxnSpPr/>
      </xdr:nvCxnSpPr>
      <xdr:spPr>
        <a:xfrm>
          <a:off x="4210050" y="13868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62000" cy="257175"/>
    <xdr:sp macro="" textlink="">
      <xdr:nvSpPr>
        <xdr:cNvPr id="370" name="公債費最大値テキスト"/>
        <xdr:cNvSpPr txBox="1"/>
      </xdr:nvSpPr>
      <xdr:spPr>
        <a:xfrm>
          <a:off x="4314825" y="12153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72</xdr:row>
      <xdr:rowOff>66675</xdr:rowOff>
    </xdr:from>
    <xdr:to>
      <xdr:col>7</xdr:col>
      <xdr:colOff>104775</xdr:colOff>
      <xdr:row>72</xdr:row>
      <xdr:rowOff>66675</xdr:rowOff>
    </xdr:to>
    <xdr:cxnSp macro="">
      <xdr:nvCxnSpPr>
        <xdr:cNvPr id="371" name="直線コネクタ 370"/>
        <xdr:cNvCxnSpPr/>
      </xdr:nvCxnSpPr>
      <xdr:spPr>
        <a:xfrm>
          <a:off x="4210050" y="124110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152400</xdr:rowOff>
    </xdr:from>
    <xdr:to>
      <xdr:col>7</xdr:col>
      <xdr:colOff>19050</xdr:colOff>
      <xdr:row>79</xdr:row>
      <xdr:rowOff>0</xdr:rowOff>
    </xdr:to>
    <xdr:cxnSp macro="">
      <xdr:nvCxnSpPr>
        <xdr:cNvPr id="372" name="直線コネクタ 371"/>
        <xdr:cNvCxnSpPr/>
      </xdr:nvCxnSpPr>
      <xdr:spPr>
        <a:xfrm>
          <a:off x="3562350" y="13354050"/>
          <a:ext cx="6667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9525</xdr:rowOff>
    </xdr:from>
    <xdr:ext cx="762000" cy="257175"/>
    <xdr:sp macro="" textlink="">
      <xdr:nvSpPr>
        <xdr:cNvPr id="373" name="公債費平均値テキスト"/>
        <xdr:cNvSpPr txBox="1"/>
      </xdr:nvSpPr>
      <xdr:spPr>
        <a:xfrm>
          <a:off x="431482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600075</xdr:colOff>
      <xdr:row>75</xdr:row>
      <xdr:rowOff>161925</xdr:rowOff>
    </xdr:from>
    <xdr:to>
      <xdr:col>7</xdr:col>
      <xdr:colOff>66675</xdr:colOff>
      <xdr:row>76</xdr:row>
      <xdr:rowOff>95250</xdr:rowOff>
    </xdr:to>
    <xdr:sp macro="" textlink="">
      <xdr:nvSpPr>
        <xdr:cNvPr id="374" name="フローチャート : 判断 373"/>
        <xdr:cNvSpPr/>
      </xdr:nvSpPr>
      <xdr:spPr>
        <a:xfrm>
          <a:off x="4210050" y="13020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152400</xdr:rowOff>
    </xdr:from>
    <xdr:to>
      <xdr:col>5</xdr:col>
      <xdr:colOff>552450</xdr:colOff>
      <xdr:row>78</xdr:row>
      <xdr:rowOff>57150</xdr:rowOff>
    </xdr:to>
    <xdr:cxnSp macro="">
      <xdr:nvCxnSpPr>
        <xdr:cNvPr id="375" name="直線コネクタ 374"/>
        <xdr:cNvCxnSpPr/>
      </xdr:nvCxnSpPr>
      <xdr:spPr>
        <a:xfrm flipV="1">
          <a:off x="2752725" y="1335405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75</xdr:row>
      <xdr:rowOff>152400</xdr:rowOff>
    </xdr:from>
    <xdr:to>
      <xdr:col>5</xdr:col>
      <xdr:colOff>600075</xdr:colOff>
      <xdr:row>76</xdr:row>
      <xdr:rowOff>85725</xdr:rowOff>
    </xdr:to>
    <xdr:sp macro="" textlink="">
      <xdr:nvSpPr>
        <xdr:cNvPr id="376" name="フローチャート : 判断 375"/>
        <xdr:cNvSpPr/>
      </xdr:nvSpPr>
      <xdr:spPr>
        <a:xfrm>
          <a:off x="35052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95250</xdr:rowOff>
    </xdr:from>
    <xdr:ext cx="733425" cy="257175"/>
    <xdr:sp macro="" textlink="">
      <xdr:nvSpPr>
        <xdr:cNvPr id="377" name="テキスト ボックス 376"/>
        <xdr:cNvSpPr txBox="1"/>
      </xdr:nvSpPr>
      <xdr:spPr>
        <a:xfrm>
          <a:off x="3181350" y="12782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57150</xdr:rowOff>
    </xdr:from>
    <xdr:to>
      <xdr:col>4</xdr:col>
      <xdr:colOff>342900</xdr:colOff>
      <xdr:row>79</xdr:row>
      <xdr:rowOff>123825</xdr:rowOff>
    </xdr:to>
    <xdr:cxnSp macro="">
      <xdr:nvCxnSpPr>
        <xdr:cNvPr id="378" name="直線コネクタ 377"/>
        <xdr:cNvCxnSpPr/>
      </xdr:nvCxnSpPr>
      <xdr:spPr>
        <a:xfrm flipV="1">
          <a:off x="1952625" y="13430250"/>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171450</xdr:rowOff>
    </xdr:from>
    <xdr:to>
      <xdr:col>4</xdr:col>
      <xdr:colOff>400050</xdr:colOff>
      <xdr:row>77</xdr:row>
      <xdr:rowOff>95250</xdr:rowOff>
    </xdr:to>
    <xdr:sp macro="" textlink="">
      <xdr:nvSpPr>
        <xdr:cNvPr id="379" name="フローチャート : 判断 378"/>
        <xdr:cNvSpPr/>
      </xdr:nvSpPr>
      <xdr:spPr>
        <a:xfrm>
          <a:off x="2705100"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104775</xdr:rowOff>
    </xdr:from>
    <xdr:ext cx="752475" cy="257175"/>
    <xdr:sp macro="" textlink="">
      <xdr:nvSpPr>
        <xdr:cNvPr id="380" name="テキスト ボックス 379"/>
        <xdr:cNvSpPr txBox="1"/>
      </xdr:nvSpPr>
      <xdr:spPr>
        <a:xfrm>
          <a:off x="2409825" y="12963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600075</xdr:colOff>
      <xdr:row>79</xdr:row>
      <xdr:rowOff>123825</xdr:rowOff>
    </xdr:from>
    <xdr:to>
      <xdr:col>3</xdr:col>
      <xdr:colOff>142875</xdr:colOff>
      <xdr:row>79</xdr:row>
      <xdr:rowOff>152400</xdr:rowOff>
    </xdr:to>
    <xdr:cxnSp macro="">
      <xdr:nvCxnSpPr>
        <xdr:cNvPr id="381" name="直線コネクタ 380"/>
        <xdr:cNvCxnSpPr/>
      </xdr:nvCxnSpPr>
      <xdr:spPr>
        <a:xfrm flipV="1">
          <a:off x="1209675" y="13668375"/>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0</xdr:rowOff>
    </xdr:from>
    <xdr:to>
      <xdr:col>3</xdr:col>
      <xdr:colOff>190500</xdr:colOff>
      <xdr:row>77</xdr:row>
      <xdr:rowOff>104775</xdr:rowOff>
    </xdr:to>
    <xdr:sp macro="" textlink="">
      <xdr:nvSpPr>
        <xdr:cNvPr id="382" name="フローチャート : 判断 381"/>
        <xdr:cNvSpPr/>
      </xdr:nvSpPr>
      <xdr:spPr>
        <a:xfrm>
          <a:off x="1905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114300</xdr:rowOff>
    </xdr:from>
    <xdr:ext cx="762000" cy="257175"/>
    <xdr:sp macro="" textlink="">
      <xdr:nvSpPr>
        <xdr:cNvPr id="383" name="テキスト ボックス 382"/>
        <xdr:cNvSpPr txBox="1"/>
      </xdr:nvSpPr>
      <xdr:spPr>
        <a:xfrm>
          <a:off x="1657350"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38100</xdr:rowOff>
    </xdr:from>
    <xdr:to>
      <xdr:col>1</xdr:col>
      <xdr:colOff>600075</xdr:colOff>
      <xdr:row>77</xdr:row>
      <xdr:rowOff>133350</xdr:rowOff>
    </xdr:to>
    <xdr:sp macro="" textlink="">
      <xdr:nvSpPr>
        <xdr:cNvPr id="384" name="フローチャート : 判断 383"/>
        <xdr:cNvSpPr/>
      </xdr:nvSpPr>
      <xdr:spPr>
        <a:xfrm>
          <a:off x="1181100" y="132397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142875</xdr:rowOff>
    </xdr:from>
    <xdr:ext cx="762000" cy="257175"/>
    <xdr:sp macro="" textlink="">
      <xdr:nvSpPr>
        <xdr:cNvPr id="385" name="テキスト ボックス 384"/>
        <xdr:cNvSpPr txBox="1"/>
      </xdr:nvSpPr>
      <xdr:spPr>
        <a:xfrm>
          <a:off x="85725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78</xdr:row>
      <xdr:rowOff>123825</xdr:rowOff>
    </xdr:from>
    <xdr:to>
      <xdr:col>7</xdr:col>
      <xdr:colOff>66675</xdr:colOff>
      <xdr:row>79</xdr:row>
      <xdr:rowOff>47625</xdr:rowOff>
    </xdr:to>
    <xdr:sp macro="" textlink="">
      <xdr:nvSpPr>
        <xdr:cNvPr id="391" name="円/楕円 390"/>
        <xdr:cNvSpPr/>
      </xdr:nvSpPr>
      <xdr:spPr>
        <a:xfrm>
          <a:off x="4210050" y="134969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95250</xdr:rowOff>
    </xdr:from>
    <xdr:ext cx="762000" cy="257175"/>
    <xdr:sp macro="" textlink="">
      <xdr:nvSpPr>
        <xdr:cNvPr id="392" name="公債費該当値テキスト"/>
        <xdr:cNvSpPr txBox="1"/>
      </xdr:nvSpPr>
      <xdr:spPr>
        <a:xfrm>
          <a:off x="431482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104775</xdr:rowOff>
    </xdr:from>
    <xdr:to>
      <xdr:col>5</xdr:col>
      <xdr:colOff>600075</xdr:colOff>
      <xdr:row>78</xdr:row>
      <xdr:rowOff>28575</xdr:rowOff>
    </xdr:to>
    <xdr:sp macro="" textlink="">
      <xdr:nvSpPr>
        <xdr:cNvPr id="393" name="円/楕円 392"/>
        <xdr:cNvSpPr/>
      </xdr:nvSpPr>
      <xdr:spPr>
        <a:xfrm>
          <a:off x="3505200"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94" name="テキスト ボックス 393"/>
        <xdr:cNvSpPr txBox="1"/>
      </xdr:nvSpPr>
      <xdr:spPr>
        <a:xfrm>
          <a:off x="3181350"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9525</xdr:rowOff>
    </xdr:from>
    <xdr:to>
      <xdr:col>4</xdr:col>
      <xdr:colOff>400050</xdr:colOff>
      <xdr:row>78</xdr:row>
      <xdr:rowOff>104775</xdr:rowOff>
    </xdr:to>
    <xdr:sp macro="" textlink="">
      <xdr:nvSpPr>
        <xdr:cNvPr id="395" name="円/楕円 394"/>
        <xdr:cNvSpPr/>
      </xdr:nvSpPr>
      <xdr:spPr>
        <a:xfrm>
          <a:off x="27051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95250</xdr:rowOff>
    </xdr:from>
    <xdr:ext cx="752475" cy="257175"/>
    <xdr:sp macro="" textlink="">
      <xdr:nvSpPr>
        <xdr:cNvPr id="396" name="テキスト ボックス 395"/>
        <xdr:cNvSpPr txBox="1"/>
      </xdr:nvSpPr>
      <xdr:spPr>
        <a:xfrm>
          <a:off x="2409825" y="13468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95250</xdr:colOff>
      <xdr:row>79</xdr:row>
      <xdr:rowOff>76200</xdr:rowOff>
    </xdr:from>
    <xdr:to>
      <xdr:col>3</xdr:col>
      <xdr:colOff>190500</xdr:colOff>
      <xdr:row>80</xdr:row>
      <xdr:rowOff>0</xdr:rowOff>
    </xdr:to>
    <xdr:sp macro="" textlink="">
      <xdr:nvSpPr>
        <xdr:cNvPr id="397" name="円/楕円 396"/>
        <xdr:cNvSpPr/>
      </xdr:nvSpPr>
      <xdr:spPr>
        <a:xfrm>
          <a:off x="1905000" y="1362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161925</xdr:rowOff>
    </xdr:from>
    <xdr:ext cx="762000" cy="257175"/>
    <xdr:sp macro="" textlink="">
      <xdr:nvSpPr>
        <xdr:cNvPr id="398" name="テキスト ボックス 397"/>
        <xdr:cNvSpPr txBox="1"/>
      </xdr:nvSpPr>
      <xdr:spPr>
        <a:xfrm>
          <a:off x="165735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571500</xdr:colOff>
      <xdr:row>79</xdr:row>
      <xdr:rowOff>104775</xdr:rowOff>
    </xdr:from>
    <xdr:to>
      <xdr:col>1</xdr:col>
      <xdr:colOff>600075</xdr:colOff>
      <xdr:row>80</xdr:row>
      <xdr:rowOff>28575</xdr:rowOff>
    </xdr:to>
    <xdr:sp macro="" textlink="">
      <xdr:nvSpPr>
        <xdr:cNvPr id="399" name="円/楕円 398"/>
        <xdr:cNvSpPr/>
      </xdr:nvSpPr>
      <xdr:spPr>
        <a:xfrm>
          <a:off x="1181100" y="136493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80</xdr:row>
      <xdr:rowOff>19050</xdr:rowOff>
    </xdr:from>
    <xdr:ext cx="762000" cy="257175"/>
    <xdr:sp macro="" textlink="">
      <xdr:nvSpPr>
        <xdr:cNvPr id="400" name="テキスト ボックス 399"/>
        <xdr:cNvSpPr txBox="1"/>
      </xdr:nvSpPr>
      <xdr:spPr>
        <a:xfrm>
          <a:off x="8572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公債費以外に係る経常収支比率は、類似団体の平均を下回っている。</a:t>
          </a:r>
          <a:endParaRPr kumimoji="1" lang="en-US" altLang="ja-JP" sz="1300">
            <a:latin typeface="ＭＳ Ｐゴシック"/>
          </a:endParaRPr>
        </a:p>
        <a:p>
          <a:r>
            <a:rPr kumimoji="1" lang="ja-JP" altLang="en-US" sz="1300">
              <a:latin typeface="ＭＳ Ｐゴシック"/>
            </a:rPr>
            <a:t>　今後も、行財政改革の推進等に努めることにより、行政の効率化、財政の健全化を図る。</a:t>
          </a: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80</xdr:row>
      <xdr:rowOff>38100</xdr:rowOff>
    </xdr:to>
    <xdr:cxnSp macro="">
      <xdr:nvCxnSpPr>
        <xdr:cNvPr id="426" name="直線コネクタ 425"/>
        <xdr:cNvCxnSpPr/>
      </xdr:nvCxnSpPr>
      <xdr:spPr>
        <a:xfrm flipV="1">
          <a:off x="14449425" y="12611100"/>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9525</xdr:rowOff>
    </xdr:from>
    <xdr:ext cx="762000" cy="257175"/>
    <xdr:sp macro="" textlink="">
      <xdr:nvSpPr>
        <xdr:cNvPr id="427" name="公債費以外最小値テキスト"/>
        <xdr:cNvSpPr txBox="1"/>
      </xdr:nvSpPr>
      <xdr:spPr>
        <a:xfrm>
          <a:off x="14544675" y="1372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38100</xdr:rowOff>
    </xdr:from>
    <xdr:to>
      <xdr:col>24</xdr:col>
      <xdr:colOff>123825</xdr:colOff>
      <xdr:row>80</xdr:row>
      <xdr:rowOff>38100</xdr:rowOff>
    </xdr:to>
    <xdr:cxnSp macro="">
      <xdr:nvCxnSpPr>
        <xdr:cNvPr id="428" name="直線コネクタ 427"/>
        <xdr:cNvCxnSpPr/>
      </xdr:nvCxnSpPr>
      <xdr:spPr>
        <a:xfrm>
          <a:off x="14420850" y="13754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9"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30" name="直線コネクタ 429"/>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74</xdr:row>
      <xdr:rowOff>19050</xdr:rowOff>
    </xdr:from>
    <xdr:to>
      <xdr:col>24</xdr:col>
      <xdr:colOff>28575</xdr:colOff>
      <xdr:row>76</xdr:row>
      <xdr:rowOff>85725</xdr:rowOff>
    </xdr:to>
    <xdr:cxnSp macro="">
      <xdr:nvCxnSpPr>
        <xdr:cNvPr id="431" name="直線コネクタ 430"/>
        <xdr:cNvCxnSpPr/>
      </xdr:nvCxnSpPr>
      <xdr:spPr>
        <a:xfrm>
          <a:off x="13782675" y="12706350"/>
          <a:ext cx="66675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95250</xdr:rowOff>
    </xdr:from>
    <xdr:ext cx="762000" cy="257175"/>
    <xdr:sp macro="" textlink="">
      <xdr:nvSpPr>
        <xdr:cNvPr id="432" name="公債費以外平均値テキスト"/>
        <xdr:cNvSpPr txBox="1"/>
      </xdr:nvSpPr>
      <xdr:spPr>
        <a:xfrm>
          <a:off x="145446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123825</xdr:rowOff>
    </xdr:from>
    <xdr:to>
      <xdr:col>24</xdr:col>
      <xdr:colOff>85725</xdr:colOff>
      <xdr:row>77</xdr:row>
      <xdr:rowOff>47625</xdr:rowOff>
    </xdr:to>
    <xdr:sp macro="" textlink="">
      <xdr:nvSpPr>
        <xdr:cNvPr id="433" name="フローチャート : 判断 432"/>
        <xdr:cNvSpPr/>
      </xdr:nvSpPr>
      <xdr:spPr>
        <a:xfrm>
          <a:off x="14420850" y="13154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19050</xdr:rowOff>
    </xdr:from>
    <xdr:to>
      <xdr:col>22</xdr:col>
      <xdr:colOff>561975</xdr:colOff>
      <xdr:row>75</xdr:row>
      <xdr:rowOff>114300</xdr:rowOff>
    </xdr:to>
    <xdr:cxnSp macro="">
      <xdr:nvCxnSpPr>
        <xdr:cNvPr id="434" name="直線コネクタ 433"/>
        <xdr:cNvCxnSpPr/>
      </xdr:nvCxnSpPr>
      <xdr:spPr>
        <a:xfrm flipV="1">
          <a:off x="12982575" y="12706350"/>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xdr:rowOff>
    </xdr:from>
    <xdr:to>
      <xdr:col>22</xdr:col>
      <xdr:colOff>600075</xdr:colOff>
      <xdr:row>76</xdr:row>
      <xdr:rowOff>104775</xdr:rowOff>
    </xdr:to>
    <xdr:sp macro="" textlink="">
      <xdr:nvSpPr>
        <xdr:cNvPr id="435" name="フローチャート : 判断 434"/>
        <xdr:cNvSpPr/>
      </xdr:nvSpPr>
      <xdr:spPr>
        <a:xfrm>
          <a:off x="13735050" y="13039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95250</xdr:rowOff>
    </xdr:from>
    <xdr:ext cx="733425" cy="257175"/>
    <xdr:sp macro="" textlink="">
      <xdr:nvSpPr>
        <xdr:cNvPr id="436" name="テキスト ボックス 435"/>
        <xdr:cNvSpPr txBox="1"/>
      </xdr:nvSpPr>
      <xdr:spPr>
        <a:xfrm>
          <a:off x="13401675" y="1312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38100</xdr:rowOff>
    </xdr:from>
    <xdr:to>
      <xdr:col>21</xdr:col>
      <xdr:colOff>361950</xdr:colOff>
      <xdr:row>75</xdr:row>
      <xdr:rowOff>114300</xdr:rowOff>
    </xdr:to>
    <xdr:cxnSp macro="">
      <xdr:nvCxnSpPr>
        <xdr:cNvPr id="437" name="直線コネクタ 436"/>
        <xdr:cNvCxnSpPr/>
      </xdr:nvCxnSpPr>
      <xdr:spPr>
        <a:xfrm>
          <a:off x="12182475" y="12725400"/>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438" name="フローチャート : 判断 437"/>
        <xdr:cNvSpPr/>
      </xdr:nvSpPr>
      <xdr:spPr>
        <a:xfrm>
          <a:off x="129349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66675</xdr:rowOff>
    </xdr:from>
    <xdr:ext cx="752475" cy="257175"/>
    <xdr:sp macro="" textlink="">
      <xdr:nvSpPr>
        <xdr:cNvPr id="439" name="テキスト ボックス 438"/>
        <xdr:cNvSpPr txBox="1"/>
      </xdr:nvSpPr>
      <xdr:spPr>
        <a:xfrm>
          <a:off x="12620625" y="13096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38100</xdr:rowOff>
    </xdr:from>
    <xdr:to>
      <xdr:col>20</xdr:col>
      <xdr:colOff>161925</xdr:colOff>
      <xdr:row>75</xdr:row>
      <xdr:rowOff>76200</xdr:rowOff>
    </xdr:to>
    <xdr:cxnSp macro="">
      <xdr:nvCxnSpPr>
        <xdr:cNvPr id="440" name="直線コネクタ 439"/>
        <xdr:cNvCxnSpPr/>
      </xdr:nvCxnSpPr>
      <xdr:spPr>
        <a:xfrm flipV="1">
          <a:off x="11420475" y="12725400"/>
          <a:ext cx="7620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85725</xdr:rowOff>
    </xdr:from>
    <xdr:to>
      <xdr:col>20</xdr:col>
      <xdr:colOff>209550</xdr:colOff>
      <xdr:row>76</xdr:row>
      <xdr:rowOff>9525</xdr:rowOff>
    </xdr:to>
    <xdr:sp macro="" textlink="">
      <xdr:nvSpPr>
        <xdr:cNvPr id="441" name="フローチャート : 判断 440"/>
        <xdr:cNvSpPr/>
      </xdr:nvSpPr>
      <xdr:spPr>
        <a:xfrm>
          <a:off x="12125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171450</xdr:rowOff>
    </xdr:from>
    <xdr:ext cx="762000" cy="257175"/>
    <xdr:sp macro="" textlink="">
      <xdr:nvSpPr>
        <xdr:cNvPr id="442" name="テキスト ボックス 441"/>
        <xdr:cNvSpPr txBox="1"/>
      </xdr:nvSpPr>
      <xdr:spPr>
        <a:xfrm>
          <a:off x="118872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9525</xdr:colOff>
      <xdr:row>76</xdr:row>
      <xdr:rowOff>38100</xdr:rowOff>
    </xdr:to>
    <xdr:sp macro="" textlink="">
      <xdr:nvSpPr>
        <xdr:cNvPr id="443" name="フローチャート : 判断 442"/>
        <xdr:cNvSpPr/>
      </xdr:nvSpPr>
      <xdr:spPr>
        <a:xfrm>
          <a:off x="11410950" y="12963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44" name="テキスト ボックス 443"/>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76</xdr:row>
      <xdr:rowOff>38100</xdr:rowOff>
    </xdr:from>
    <xdr:to>
      <xdr:col>24</xdr:col>
      <xdr:colOff>85725</xdr:colOff>
      <xdr:row>76</xdr:row>
      <xdr:rowOff>133350</xdr:rowOff>
    </xdr:to>
    <xdr:sp macro="" textlink="">
      <xdr:nvSpPr>
        <xdr:cNvPr id="450" name="円/楕円 449"/>
        <xdr:cNvSpPr/>
      </xdr:nvSpPr>
      <xdr:spPr>
        <a:xfrm>
          <a:off x="14420850" y="130683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47625</xdr:rowOff>
    </xdr:from>
    <xdr:ext cx="762000" cy="257175"/>
    <xdr:sp macro="" textlink="">
      <xdr:nvSpPr>
        <xdr:cNvPr id="451" name="公債費以外該当値テキスト"/>
        <xdr:cNvSpPr txBox="1"/>
      </xdr:nvSpPr>
      <xdr:spPr>
        <a:xfrm>
          <a:off x="145446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142875</xdr:rowOff>
    </xdr:from>
    <xdr:to>
      <xdr:col>22</xdr:col>
      <xdr:colOff>600075</xdr:colOff>
      <xdr:row>74</xdr:row>
      <xdr:rowOff>76200</xdr:rowOff>
    </xdr:to>
    <xdr:sp macro="" textlink="">
      <xdr:nvSpPr>
        <xdr:cNvPr id="452" name="円/楕円 451"/>
        <xdr:cNvSpPr/>
      </xdr:nvSpPr>
      <xdr:spPr>
        <a:xfrm>
          <a:off x="13735050" y="12658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72</xdr:row>
      <xdr:rowOff>85725</xdr:rowOff>
    </xdr:from>
    <xdr:ext cx="733425" cy="257175"/>
    <xdr:sp macro="" textlink="">
      <xdr:nvSpPr>
        <xdr:cNvPr id="453" name="テキスト ボックス 452"/>
        <xdr:cNvSpPr txBox="1"/>
      </xdr:nvSpPr>
      <xdr:spPr>
        <a:xfrm>
          <a:off x="13401675" y="12430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66675</xdr:rowOff>
    </xdr:from>
    <xdr:to>
      <xdr:col>21</xdr:col>
      <xdr:colOff>409575</xdr:colOff>
      <xdr:row>75</xdr:row>
      <xdr:rowOff>161925</xdr:rowOff>
    </xdr:to>
    <xdr:sp macro="" textlink="">
      <xdr:nvSpPr>
        <xdr:cNvPr id="454" name="円/楕円 453"/>
        <xdr:cNvSpPr/>
      </xdr:nvSpPr>
      <xdr:spPr>
        <a:xfrm>
          <a:off x="12934950" y="12925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9525</xdr:rowOff>
    </xdr:from>
    <xdr:ext cx="752475" cy="257175"/>
    <xdr:sp macro="" textlink="">
      <xdr:nvSpPr>
        <xdr:cNvPr id="455" name="テキスト ボックス 454"/>
        <xdr:cNvSpPr txBox="1"/>
      </xdr:nvSpPr>
      <xdr:spPr>
        <a:xfrm>
          <a:off x="12620625" y="12696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104775</xdr:colOff>
      <xdr:row>73</xdr:row>
      <xdr:rowOff>161925</xdr:rowOff>
    </xdr:from>
    <xdr:to>
      <xdr:col>20</xdr:col>
      <xdr:colOff>209550</xdr:colOff>
      <xdr:row>74</xdr:row>
      <xdr:rowOff>95250</xdr:rowOff>
    </xdr:to>
    <xdr:sp macro="" textlink="">
      <xdr:nvSpPr>
        <xdr:cNvPr id="456" name="円/楕円 455"/>
        <xdr:cNvSpPr/>
      </xdr:nvSpPr>
      <xdr:spPr>
        <a:xfrm>
          <a:off x="12125325" y="1267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104775</xdr:rowOff>
    </xdr:from>
    <xdr:ext cx="762000" cy="257175"/>
    <xdr:sp macro="" textlink="">
      <xdr:nvSpPr>
        <xdr:cNvPr id="457" name="テキスト ボックス 456"/>
        <xdr:cNvSpPr txBox="1"/>
      </xdr:nvSpPr>
      <xdr:spPr>
        <a:xfrm>
          <a:off x="11887200" y="12449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9525</xdr:colOff>
      <xdr:row>75</xdr:row>
      <xdr:rowOff>123825</xdr:rowOff>
    </xdr:to>
    <xdr:sp macro="" textlink="">
      <xdr:nvSpPr>
        <xdr:cNvPr id="458" name="円/楕円 457"/>
        <xdr:cNvSpPr/>
      </xdr:nvSpPr>
      <xdr:spPr>
        <a:xfrm>
          <a:off x="11410950" y="12877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133350</xdr:rowOff>
    </xdr:from>
    <xdr:ext cx="762000" cy="257175"/>
    <xdr:sp macro="" textlink="">
      <xdr:nvSpPr>
        <xdr:cNvPr id="459" name="テキスト ボックス 458"/>
        <xdr:cNvSpPr txBox="1"/>
      </xdr:nvSpPr>
      <xdr:spPr>
        <a:xfrm>
          <a:off x="11077575" y="12649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滋賀県野洲市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0</xdr:rowOff>
    </xdr:from>
    <xdr:to>
      <xdr:col>4</xdr:col>
      <xdr:colOff>990600</xdr:colOff>
      <xdr:row>19</xdr:row>
      <xdr:rowOff>9525</xdr:rowOff>
    </xdr:to>
    <xdr:cxnSp macro="">
      <xdr:nvCxnSpPr>
        <xdr:cNvPr id="45" name="直線コネクタ 44"/>
        <xdr:cNvCxnSpPr/>
      </xdr:nvCxnSpPr>
      <xdr:spPr bwMode="auto">
        <a:xfrm flipV="1">
          <a:off x="4953000" y="2133600"/>
          <a:ext cx="0" cy="12382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152400</xdr:rowOff>
    </xdr:from>
    <xdr:ext cx="762000" cy="257175"/>
    <xdr:sp macro="" textlink="">
      <xdr:nvSpPr>
        <xdr:cNvPr id="46" name="人口1人当たり決算額の推移最小値テキスト130"/>
        <xdr:cNvSpPr txBox="1"/>
      </xdr:nvSpPr>
      <xdr:spPr>
        <a:xfrm>
          <a:off x="5029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990600</xdr:colOff>
      <xdr:row>19</xdr:row>
      <xdr:rowOff>9525</xdr:rowOff>
    </xdr:from>
    <xdr:to>
      <xdr:col>5</xdr:col>
      <xdr:colOff>76200</xdr:colOff>
      <xdr:row>19</xdr:row>
      <xdr:rowOff>9525</xdr:rowOff>
    </xdr:to>
    <xdr:cxnSp macro="">
      <xdr:nvCxnSpPr>
        <xdr:cNvPr id="47" name="直線コネクタ 46"/>
        <xdr:cNvCxnSpPr/>
      </xdr:nvCxnSpPr>
      <xdr:spPr bwMode="auto">
        <a:xfrm>
          <a:off x="4953000" y="33718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029200"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990600</xdr:colOff>
      <xdr:row>12</xdr:row>
      <xdr:rowOff>0</xdr:rowOff>
    </xdr:from>
    <xdr:to>
      <xdr:col>5</xdr:col>
      <xdr:colOff>76200</xdr:colOff>
      <xdr:row>12</xdr:row>
      <xdr:rowOff>0</xdr:rowOff>
    </xdr:to>
    <xdr:cxnSp macro="">
      <xdr:nvCxnSpPr>
        <xdr:cNvPr id="49" name="直線コネクタ 48"/>
        <xdr:cNvCxnSpPr/>
      </xdr:nvCxnSpPr>
      <xdr:spPr bwMode="auto">
        <a:xfrm>
          <a:off x="4953000" y="2133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0</xdr:rowOff>
    </xdr:from>
    <xdr:to>
      <xdr:col>4</xdr:col>
      <xdr:colOff>990600</xdr:colOff>
      <xdr:row>15</xdr:row>
      <xdr:rowOff>9525</xdr:rowOff>
    </xdr:to>
    <xdr:cxnSp macro="">
      <xdr:nvCxnSpPr>
        <xdr:cNvPr id="50" name="直線コネクタ 49"/>
        <xdr:cNvCxnSpPr/>
      </xdr:nvCxnSpPr>
      <xdr:spPr bwMode="auto">
        <a:xfrm>
          <a:off x="4429125" y="264795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28575</xdr:rowOff>
    </xdr:from>
    <xdr:ext cx="762000" cy="257175"/>
    <xdr:sp macro="" textlink="">
      <xdr:nvSpPr>
        <xdr:cNvPr id="51" name="人口1人当たり決算額の推移平均値テキスト130"/>
        <xdr:cNvSpPr txBox="1"/>
      </xdr:nvSpPr>
      <xdr:spPr>
        <a:xfrm>
          <a:off x="5029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990600</xdr:colOff>
      <xdr:row>15</xdr:row>
      <xdr:rowOff>57150</xdr:rowOff>
    </xdr:from>
    <xdr:to>
      <xdr:col>5</xdr:col>
      <xdr:colOff>38100</xdr:colOff>
      <xdr:row>15</xdr:row>
      <xdr:rowOff>161925</xdr:rowOff>
    </xdr:to>
    <xdr:sp macro="" textlink="">
      <xdr:nvSpPr>
        <xdr:cNvPr id="52" name="フローチャート : 判断 51"/>
        <xdr:cNvSpPr/>
      </xdr:nvSpPr>
      <xdr:spPr bwMode="auto">
        <a:xfrm>
          <a:off x="4953000" y="27051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171450</xdr:rowOff>
    </xdr:from>
    <xdr:to>
      <xdr:col>4</xdr:col>
      <xdr:colOff>466725</xdr:colOff>
      <xdr:row>15</xdr:row>
      <xdr:rowOff>0</xdr:rowOff>
    </xdr:to>
    <xdr:cxnSp macro="">
      <xdr:nvCxnSpPr>
        <xdr:cNvPr id="53" name="直線コネクタ 52"/>
        <xdr:cNvCxnSpPr/>
      </xdr:nvCxnSpPr>
      <xdr:spPr bwMode="auto">
        <a:xfrm>
          <a:off x="3876675" y="2647950"/>
          <a:ext cx="552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9525</xdr:rowOff>
    </xdr:from>
    <xdr:to>
      <xdr:col>4</xdr:col>
      <xdr:colOff>523875</xdr:colOff>
      <xdr:row>15</xdr:row>
      <xdr:rowOff>114300</xdr:rowOff>
    </xdr:to>
    <xdr:sp macro="" textlink="">
      <xdr:nvSpPr>
        <xdr:cNvPr id="54" name="フローチャート : 判断 53"/>
        <xdr:cNvSpPr/>
      </xdr:nvSpPr>
      <xdr:spPr bwMode="auto">
        <a:xfrm>
          <a:off x="43815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104775</xdr:rowOff>
    </xdr:from>
    <xdr:ext cx="733425" cy="257175"/>
    <xdr:sp macro="" textlink="">
      <xdr:nvSpPr>
        <xdr:cNvPr id="55" name="テキスト ボックス 54"/>
        <xdr:cNvSpPr txBox="1"/>
      </xdr:nvSpPr>
      <xdr:spPr>
        <a:xfrm>
          <a:off x="404812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171450</xdr:rowOff>
    </xdr:from>
    <xdr:to>
      <xdr:col>3</xdr:col>
      <xdr:colOff>904875</xdr:colOff>
      <xdr:row>15</xdr:row>
      <xdr:rowOff>57150</xdr:rowOff>
    </xdr:to>
    <xdr:cxnSp macro="">
      <xdr:nvCxnSpPr>
        <xdr:cNvPr id="56" name="直線コネクタ 55"/>
        <xdr:cNvCxnSpPr/>
      </xdr:nvCxnSpPr>
      <xdr:spPr bwMode="auto">
        <a:xfrm flipV="1">
          <a:off x="3181350" y="26479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13</xdr:row>
      <xdr:rowOff>123825</xdr:rowOff>
    </xdr:from>
    <xdr:to>
      <xdr:col>3</xdr:col>
      <xdr:colOff>952500</xdr:colOff>
      <xdr:row>14</xdr:row>
      <xdr:rowOff>57150</xdr:rowOff>
    </xdr:to>
    <xdr:sp macro="" textlink="">
      <xdr:nvSpPr>
        <xdr:cNvPr id="57" name="フローチャート : 判断 56"/>
        <xdr:cNvSpPr/>
      </xdr:nvSpPr>
      <xdr:spPr bwMode="auto">
        <a:xfrm>
          <a:off x="3829050" y="2428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66675</xdr:rowOff>
    </xdr:from>
    <xdr:ext cx="762000" cy="257175"/>
    <xdr:sp macro="" textlink="">
      <xdr:nvSpPr>
        <xdr:cNvPr id="58" name="テキスト ボックス 57"/>
        <xdr:cNvSpPr txBox="1"/>
      </xdr:nvSpPr>
      <xdr:spPr>
        <a:xfrm>
          <a:off x="34956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47625</xdr:rowOff>
    </xdr:from>
    <xdr:to>
      <xdr:col>3</xdr:col>
      <xdr:colOff>209550</xdr:colOff>
      <xdr:row>15</xdr:row>
      <xdr:rowOff>57150</xdr:rowOff>
    </xdr:to>
    <xdr:cxnSp macro="">
      <xdr:nvCxnSpPr>
        <xdr:cNvPr id="59" name="直線コネクタ 58"/>
        <xdr:cNvCxnSpPr/>
      </xdr:nvCxnSpPr>
      <xdr:spPr bwMode="auto">
        <a:xfrm>
          <a:off x="2619375" y="2695575"/>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14</xdr:row>
      <xdr:rowOff>9525</xdr:rowOff>
    </xdr:from>
    <xdr:to>
      <xdr:col>3</xdr:col>
      <xdr:colOff>257175</xdr:colOff>
      <xdr:row>14</xdr:row>
      <xdr:rowOff>114300</xdr:rowOff>
    </xdr:to>
    <xdr:sp macro="" textlink="">
      <xdr:nvSpPr>
        <xdr:cNvPr id="60" name="フローチャート : 判断 59"/>
        <xdr:cNvSpPr/>
      </xdr:nvSpPr>
      <xdr:spPr bwMode="auto">
        <a:xfrm>
          <a:off x="3124200" y="2486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123825</xdr:rowOff>
    </xdr:from>
    <xdr:ext cx="762000" cy="257175"/>
    <xdr:sp macro="" textlink="">
      <xdr:nvSpPr>
        <xdr:cNvPr id="61" name="テキスト ボックス 60"/>
        <xdr:cNvSpPr txBox="1"/>
      </xdr:nvSpPr>
      <xdr:spPr>
        <a:xfrm>
          <a:off x="294322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62" name="フローチャート : 判断 61"/>
        <xdr:cNvSpPr/>
      </xdr:nvSpPr>
      <xdr:spPr bwMode="auto">
        <a:xfrm>
          <a:off x="2571750"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95250</xdr:rowOff>
    </xdr:from>
    <xdr:ext cx="762000" cy="257175"/>
    <xdr:sp macro="" textlink="">
      <xdr:nvSpPr>
        <xdr:cNvPr id="63" name="テキスト ボックス 62"/>
        <xdr:cNvSpPr txBox="1"/>
      </xdr:nvSpPr>
      <xdr:spPr>
        <a:xfrm>
          <a:off x="22383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14</xdr:row>
      <xdr:rowOff>123825</xdr:rowOff>
    </xdr:from>
    <xdr:to>
      <xdr:col>5</xdr:col>
      <xdr:colOff>38100</xdr:colOff>
      <xdr:row>15</xdr:row>
      <xdr:rowOff>57150</xdr:rowOff>
    </xdr:to>
    <xdr:sp macro="" textlink="">
      <xdr:nvSpPr>
        <xdr:cNvPr id="69" name="円/楕円 68"/>
        <xdr:cNvSpPr/>
      </xdr:nvSpPr>
      <xdr:spPr bwMode="auto">
        <a:xfrm>
          <a:off x="4953000" y="26003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142875</xdr:rowOff>
    </xdr:from>
    <xdr:ext cx="762000" cy="257175"/>
    <xdr:sp macro="" textlink="">
      <xdr:nvSpPr>
        <xdr:cNvPr id="70" name="人口1人当たり決算額の推移該当値テキスト130"/>
        <xdr:cNvSpPr txBox="1"/>
      </xdr:nvSpPr>
      <xdr:spPr>
        <a:xfrm>
          <a:off x="50292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123825</xdr:rowOff>
    </xdr:from>
    <xdr:to>
      <xdr:col>4</xdr:col>
      <xdr:colOff>523875</xdr:colOff>
      <xdr:row>15</xdr:row>
      <xdr:rowOff>57150</xdr:rowOff>
    </xdr:to>
    <xdr:sp macro="" textlink="">
      <xdr:nvSpPr>
        <xdr:cNvPr id="71" name="円/楕円 70"/>
        <xdr:cNvSpPr/>
      </xdr:nvSpPr>
      <xdr:spPr bwMode="auto">
        <a:xfrm>
          <a:off x="4381500" y="26003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66675</xdr:rowOff>
    </xdr:from>
    <xdr:ext cx="733425" cy="257175"/>
    <xdr:sp macro="" textlink="">
      <xdr:nvSpPr>
        <xdr:cNvPr id="72" name="テキスト ボックス 71"/>
        <xdr:cNvSpPr txBox="1"/>
      </xdr:nvSpPr>
      <xdr:spPr>
        <a:xfrm>
          <a:off x="4048125"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89,081</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114300</xdr:rowOff>
    </xdr:from>
    <xdr:to>
      <xdr:col>3</xdr:col>
      <xdr:colOff>952500</xdr:colOff>
      <xdr:row>15</xdr:row>
      <xdr:rowOff>47625</xdr:rowOff>
    </xdr:to>
    <xdr:sp macro="" textlink="">
      <xdr:nvSpPr>
        <xdr:cNvPr id="73" name="円/楕円 72"/>
        <xdr:cNvSpPr/>
      </xdr:nvSpPr>
      <xdr:spPr bwMode="auto">
        <a:xfrm>
          <a:off x="3829050" y="2590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28575</xdr:rowOff>
    </xdr:from>
    <xdr:ext cx="762000" cy="257175"/>
    <xdr:sp macro="" textlink="">
      <xdr:nvSpPr>
        <xdr:cNvPr id="74" name="テキスト ボックス 73"/>
        <xdr:cNvSpPr txBox="1"/>
      </xdr:nvSpPr>
      <xdr:spPr>
        <a:xfrm>
          <a:off x="3495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89,334</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0</xdr:rowOff>
    </xdr:from>
    <xdr:to>
      <xdr:col>3</xdr:col>
      <xdr:colOff>257175</xdr:colOff>
      <xdr:row>15</xdr:row>
      <xdr:rowOff>104775</xdr:rowOff>
    </xdr:to>
    <xdr:sp macro="" textlink="">
      <xdr:nvSpPr>
        <xdr:cNvPr id="75" name="円/楕円 74"/>
        <xdr:cNvSpPr/>
      </xdr:nvSpPr>
      <xdr:spPr bwMode="auto">
        <a:xfrm>
          <a:off x="312420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85725</xdr:rowOff>
    </xdr:from>
    <xdr:ext cx="762000" cy="257175"/>
    <xdr:sp macro="" textlink="">
      <xdr:nvSpPr>
        <xdr:cNvPr id="76" name="テキスト ボックス 75"/>
        <xdr:cNvSpPr txBox="1"/>
      </xdr:nvSpPr>
      <xdr:spPr>
        <a:xfrm>
          <a:off x="294322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0</xdr:rowOff>
    </xdr:from>
    <xdr:to>
      <xdr:col>2</xdr:col>
      <xdr:colOff>695325</xdr:colOff>
      <xdr:row>15</xdr:row>
      <xdr:rowOff>104775</xdr:rowOff>
    </xdr:to>
    <xdr:sp macro="" textlink="">
      <xdr:nvSpPr>
        <xdr:cNvPr id="77" name="円/楕円 76"/>
        <xdr:cNvSpPr/>
      </xdr:nvSpPr>
      <xdr:spPr bwMode="auto">
        <a:xfrm>
          <a:off x="257175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85725</xdr:rowOff>
    </xdr:from>
    <xdr:ext cx="762000" cy="257175"/>
    <xdr:sp macro="" textlink="">
      <xdr:nvSpPr>
        <xdr:cNvPr id="78" name="テキスト ボックス 77"/>
        <xdr:cNvSpPr txBox="1"/>
      </xdr:nvSpPr>
      <xdr:spPr>
        <a:xfrm>
          <a:off x="22383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86,491</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4" name="直線コネクタ 93"/>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6" name="直線コネクタ 95"/>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8" name="直線コネクタ 97"/>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100" name="直線コネクタ 99"/>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34</xdr:row>
      <xdr:rowOff>85725</xdr:rowOff>
    </xdr:from>
    <xdr:to>
      <xdr:col>4</xdr:col>
      <xdr:colOff>990600</xdr:colOff>
      <xdr:row>38</xdr:row>
      <xdr:rowOff>57150</xdr:rowOff>
    </xdr:to>
    <xdr:cxnSp macro="">
      <xdr:nvCxnSpPr>
        <xdr:cNvPr id="105" name="直線コネクタ 104"/>
        <xdr:cNvCxnSpPr/>
      </xdr:nvCxnSpPr>
      <xdr:spPr bwMode="auto">
        <a:xfrm flipV="1">
          <a:off x="4953000" y="6477000"/>
          <a:ext cx="0" cy="11715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28575</xdr:rowOff>
    </xdr:from>
    <xdr:ext cx="762000" cy="257175"/>
    <xdr:sp macro="" textlink="">
      <xdr:nvSpPr>
        <xdr:cNvPr id="106" name="人口1人当たり決算額の推移最小値テキスト445"/>
        <xdr:cNvSpPr txBox="1"/>
      </xdr:nvSpPr>
      <xdr:spPr>
        <a:xfrm>
          <a:off x="5029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990600</xdr:colOff>
      <xdr:row>38</xdr:row>
      <xdr:rowOff>57150</xdr:rowOff>
    </xdr:from>
    <xdr:to>
      <xdr:col>5</xdr:col>
      <xdr:colOff>76200</xdr:colOff>
      <xdr:row>38</xdr:row>
      <xdr:rowOff>57150</xdr:rowOff>
    </xdr:to>
    <xdr:cxnSp macro="">
      <xdr:nvCxnSpPr>
        <xdr:cNvPr id="107" name="直線コネクタ 106"/>
        <xdr:cNvCxnSpPr/>
      </xdr:nvCxnSpPr>
      <xdr:spPr bwMode="auto">
        <a:xfrm>
          <a:off x="4953000" y="76485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171450</xdr:rowOff>
    </xdr:from>
    <xdr:ext cx="762000" cy="257175"/>
    <xdr:sp macro="" textlink="">
      <xdr:nvSpPr>
        <xdr:cNvPr id="108" name="人口1人当たり決算額の推移最大値テキスト445"/>
        <xdr:cNvSpPr txBox="1"/>
      </xdr:nvSpPr>
      <xdr:spPr>
        <a:xfrm>
          <a:off x="50292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990600</xdr:colOff>
      <xdr:row>34</xdr:row>
      <xdr:rowOff>85725</xdr:rowOff>
    </xdr:from>
    <xdr:to>
      <xdr:col>5</xdr:col>
      <xdr:colOff>76200</xdr:colOff>
      <xdr:row>34</xdr:row>
      <xdr:rowOff>85725</xdr:rowOff>
    </xdr:to>
    <xdr:cxnSp macro="">
      <xdr:nvCxnSpPr>
        <xdr:cNvPr id="109" name="直線コネクタ 108"/>
        <xdr:cNvCxnSpPr/>
      </xdr:nvCxnSpPr>
      <xdr:spPr bwMode="auto">
        <a:xfrm>
          <a:off x="4953000" y="64770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114300</xdr:rowOff>
    </xdr:from>
    <xdr:to>
      <xdr:col>4</xdr:col>
      <xdr:colOff>990600</xdr:colOff>
      <xdr:row>35</xdr:row>
      <xdr:rowOff>285750</xdr:rowOff>
    </xdr:to>
    <xdr:cxnSp macro="">
      <xdr:nvCxnSpPr>
        <xdr:cNvPr id="110" name="直線コネクタ 109"/>
        <xdr:cNvCxnSpPr/>
      </xdr:nvCxnSpPr>
      <xdr:spPr bwMode="auto">
        <a:xfrm flipV="1">
          <a:off x="4429125" y="6848475"/>
          <a:ext cx="523875" cy="1714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266700</xdr:rowOff>
    </xdr:from>
    <xdr:ext cx="762000" cy="257175"/>
    <xdr:sp macro="" textlink="">
      <xdr:nvSpPr>
        <xdr:cNvPr id="111" name="人口1人当たり決算額の推移平均値テキスト445"/>
        <xdr:cNvSpPr txBox="1"/>
      </xdr:nvSpPr>
      <xdr:spPr>
        <a:xfrm>
          <a:off x="50292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2" name="フローチャート : 判断 111"/>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285750</xdr:rowOff>
    </xdr:from>
    <xdr:to>
      <xdr:col>4</xdr:col>
      <xdr:colOff>466725</xdr:colOff>
      <xdr:row>36</xdr:row>
      <xdr:rowOff>0</xdr:rowOff>
    </xdr:to>
    <xdr:cxnSp macro="">
      <xdr:nvCxnSpPr>
        <xdr:cNvPr id="113" name="直線コネクタ 112"/>
        <xdr:cNvCxnSpPr/>
      </xdr:nvCxnSpPr>
      <xdr:spPr bwMode="auto">
        <a:xfrm flipV="1">
          <a:off x="3876675" y="7019925"/>
          <a:ext cx="5524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304800</xdr:rowOff>
    </xdr:from>
    <xdr:to>
      <xdr:col>4</xdr:col>
      <xdr:colOff>523875</xdr:colOff>
      <xdr:row>36</xdr:row>
      <xdr:rowOff>57150</xdr:rowOff>
    </xdr:to>
    <xdr:sp macro="" textlink="">
      <xdr:nvSpPr>
        <xdr:cNvPr id="114" name="フローチャート : 判断 113"/>
        <xdr:cNvSpPr/>
      </xdr:nvSpPr>
      <xdr:spPr bwMode="auto">
        <a:xfrm>
          <a:off x="4381500" y="70389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47625</xdr:rowOff>
    </xdr:from>
    <xdr:ext cx="733425" cy="257175"/>
    <xdr:sp macro="" textlink="">
      <xdr:nvSpPr>
        <xdr:cNvPr id="115" name="テキスト ボックス 114"/>
        <xdr:cNvSpPr txBox="1"/>
      </xdr:nvSpPr>
      <xdr:spPr>
        <a:xfrm>
          <a:off x="404812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247650</xdr:rowOff>
    </xdr:from>
    <xdr:to>
      <xdr:col>3</xdr:col>
      <xdr:colOff>904875</xdr:colOff>
      <xdr:row>36</xdr:row>
      <xdr:rowOff>0</xdr:rowOff>
    </xdr:to>
    <xdr:cxnSp macro="">
      <xdr:nvCxnSpPr>
        <xdr:cNvPr id="116" name="直線コネクタ 115"/>
        <xdr:cNvCxnSpPr/>
      </xdr:nvCxnSpPr>
      <xdr:spPr bwMode="auto">
        <a:xfrm>
          <a:off x="3181350" y="698182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17" name="フローチャート : 判断 116"/>
        <xdr:cNvSpPr/>
      </xdr:nvSpPr>
      <xdr:spPr bwMode="auto">
        <a:xfrm>
          <a:off x="3829050" y="6953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323850</xdr:rowOff>
    </xdr:from>
    <xdr:ext cx="762000" cy="257175"/>
    <xdr:sp macro="" textlink="">
      <xdr:nvSpPr>
        <xdr:cNvPr id="118" name="テキスト ボックス 117"/>
        <xdr:cNvSpPr txBox="1"/>
      </xdr:nvSpPr>
      <xdr:spPr>
        <a:xfrm>
          <a:off x="34956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247650</xdr:rowOff>
    </xdr:from>
    <xdr:to>
      <xdr:col>3</xdr:col>
      <xdr:colOff>209550</xdr:colOff>
      <xdr:row>35</xdr:row>
      <xdr:rowOff>304800</xdr:rowOff>
    </xdr:to>
    <xdr:cxnSp macro="">
      <xdr:nvCxnSpPr>
        <xdr:cNvPr id="119" name="直線コネクタ 118"/>
        <xdr:cNvCxnSpPr/>
      </xdr:nvCxnSpPr>
      <xdr:spPr bwMode="auto">
        <a:xfrm flipV="1">
          <a:off x="2619375" y="6981825"/>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20" name="フローチャート : 判断 119"/>
        <xdr:cNvSpPr/>
      </xdr:nvSpPr>
      <xdr:spPr bwMode="auto">
        <a:xfrm>
          <a:off x="312420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266700</xdr:rowOff>
    </xdr:from>
    <xdr:ext cx="762000" cy="257175"/>
    <xdr:sp macro="" textlink="">
      <xdr:nvSpPr>
        <xdr:cNvPr id="121" name="テキスト ボックス 120"/>
        <xdr:cNvSpPr txBox="1"/>
      </xdr:nvSpPr>
      <xdr:spPr>
        <a:xfrm>
          <a:off x="29432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122" name="フローチャート : 判断 121"/>
        <xdr:cNvSpPr/>
      </xdr:nvSpPr>
      <xdr:spPr bwMode="auto">
        <a:xfrm>
          <a:off x="2571750" y="684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228600</xdr:rowOff>
    </xdr:from>
    <xdr:ext cx="762000" cy="257175"/>
    <xdr:sp macro="" textlink="">
      <xdr:nvSpPr>
        <xdr:cNvPr id="123" name="テキスト ボックス 122"/>
        <xdr:cNvSpPr txBox="1"/>
      </xdr:nvSpPr>
      <xdr:spPr>
        <a:xfrm>
          <a:off x="22383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57150</xdr:rowOff>
    </xdr:from>
    <xdr:to>
      <xdr:col>5</xdr:col>
      <xdr:colOff>38100</xdr:colOff>
      <xdr:row>35</xdr:row>
      <xdr:rowOff>161925</xdr:rowOff>
    </xdr:to>
    <xdr:sp macro="" textlink="">
      <xdr:nvSpPr>
        <xdr:cNvPr id="129" name="円/楕円 128"/>
        <xdr:cNvSpPr/>
      </xdr:nvSpPr>
      <xdr:spPr bwMode="auto">
        <a:xfrm>
          <a:off x="4953000" y="67913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247650</xdr:rowOff>
    </xdr:from>
    <xdr:ext cx="762000" cy="257175"/>
    <xdr:sp macro="" textlink="">
      <xdr:nvSpPr>
        <xdr:cNvPr id="130" name="人口1人当たり決算額の推移該当値テキスト445"/>
        <xdr:cNvSpPr txBox="1"/>
      </xdr:nvSpPr>
      <xdr:spPr>
        <a:xfrm>
          <a:off x="5029200"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342900</xdr:rowOff>
    </xdr:to>
    <xdr:sp macro="" textlink="">
      <xdr:nvSpPr>
        <xdr:cNvPr id="131" name="円/楕円 130"/>
        <xdr:cNvSpPr/>
      </xdr:nvSpPr>
      <xdr:spPr bwMode="auto">
        <a:xfrm>
          <a:off x="4381500" y="6972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32" name="テキスト ボックス 131"/>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295275</xdr:rowOff>
    </xdr:from>
    <xdr:to>
      <xdr:col>3</xdr:col>
      <xdr:colOff>952500</xdr:colOff>
      <xdr:row>36</xdr:row>
      <xdr:rowOff>57150</xdr:rowOff>
    </xdr:to>
    <xdr:sp macro="" textlink="">
      <xdr:nvSpPr>
        <xdr:cNvPr id="133" name="円/楕円 132"/>
        <xdr:cNvSpPr/>
      </xdr:nvSpPr>
      <xdr:spPr bwMode="auto">
        <a:xfrm>
          <a:off x="3829050" y="70294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38100</xdr:rowOff>
    </xdr:from>
    <xdr:ext cx="762000" cy="257175"/>
    <xdr:sp macro="" textlink="">
      <xdr:nvSpPr>
        <xdr:cNvPr id="134" name="テキスト ボックス 133"/>
        <xdr:cNvSpPr txBox="1"/>
      </xdr:nvSpPr>
      <xdr:spPr>
        <a:xfrm>
          <a:off x="3495675"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200025</xdr:rowOff>
    </xdr:from>
    <xdr:to>
      <xdr:col>3</xdr:col>
      <xdr:colOff>257175</xdr:colOff>
      <xdr:row>35</xdr:row>
      <xdr:rowOff>304800</xdr:rowOff>
    </xdr:to>
    <xdr:sp macro="" textlink="">
      <xdr:nvSpPr>
        <xdr:cNvPr id="135" name="円/楕円 134"/>
        <xdr:cNvSpPr/>
      </xdr:nvSpPr>
      <xdr:spPr bwMode="auto">
        <a:xfrm>
          <a:off x="3124200" y="693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285750</xdr:rowOff>
    </xdr:from>
    <xdr:ext cx="762000" cy="257175"/>
    <xdr:sp macro="" textlink="">
      <xdr:nvSpPr>
        <xdr:cNvPr id="136" name="テキスト ボックス 135"/>
        <xdr:cNvSpPr txBox="1"/>
      </xdr:nvSpPr>
      <xdr:spPr>
        <a:xfrm>
          <a:off x="294322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247650</xdr:rowOff>
    </xdr:from>
    <xdr:to>
      <xdr:col>2</xdr:col>
      <xdr:colOff>695325</xdr:colOff>
      <xdr:row>36</xdr:row>
      <xdr:rowOff>9525</xdr:rowOff>
    </xdr:to>
    <xdr:sp macro="" textlink="">
      <xdr:nvSpPr>
        <xdr:cNvPr id="137" name="円/楕円 136"/>
        <xdr:cNvSpPr/>
      </xdr:nvSpPr>
      <xdr:spPr bwMode="auto">
        <a:xfrm>
          <a:off x="2571750" y="6981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333375</xdr:rowOff>
    </xdr:from>
    <xdr:ext cx="762000" cy="257175"/>
    <xdr:sp macro="" textlink="">
      <xdr:nvSpPr>
        <xdr:cNvPr id="138" name="テキスト ボックス 137"/>
        <xdr:cNvSpPr txBox="1"/>
      </xdr:nvSpPr>
      <xdr:spPr>
        <a:xfrm>
          <a:off x="22383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39</xdr:row>
      <xdr:rowOff>9525</xdr:rowOff>
    </xdr:to>
    <xdr:cxnSp macro="">
      <xdr:nvCxnSpPr>
        <xdr:cNvPr id="54" name="直線コネクタ 53"/>
        <xdr:cNvCxnSpPr/>
      </xdr:nvCxnSpPr>
      <xdr:spPr>
        <a:xfrm flipV="1">
          <a:off x="4114800" y="51911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19050</xdr:rowOff>
    </xdr:from>
    <xdr:ext cx="533400" cy="257175"/>
    <xdr:sp macro="" textlink="">
      <xdr:nvSpPr>
        <xdr:cNvPr id="55" name="人件費最小値テキスト"/>
        <xdr:cNvSpPr txBox="1"/>
      </xdr:nvSpPr>
      <xdr:spPr>
        <a:xfrm>
          <a:off x="417195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6" name="直線コネクタ 55"/>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600075" cy="257175"/>
    <xdr:sp macro="" textlink="">
      <xdr:nvSpPr>
        <xdr:cNvPr id="57" name="人件費最大値テキスト"/>
        <xdr:cNvSpPr txBox="1"/>
      </xdr:nvSpPr>
      <xdr:spPr>
        <a:xfrm>
          <a:off x="4171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57150</xdr:rowOff>
    </xdr:to>
    <xdr:cxnSp macro="">
      <xdr:nvCxnSpPr>
        <xdr:cNvPr id="59" name="直線コネクタ 58"/>
        <xdr:cNvCxnSpPr/>
      </xdr:nvCxnSpPr>
      <xdr:spPr>
        <a:xfrm>
          <a:off x="3371850" y="5857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1719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61" name="フローチャート : 判断 60"/>
        <xdr:cNvSpPr/>
      </xdr:nvSpPr>
      <xdr:spPr>
        <a:xfrm>
          <a:off x="4067175" y="596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161925</xdr:rowOff>
    </xdr:from>
    <xdr:to>
      <xdr:col>5</xdr:col>
      <xdr:colOff>361950</xdr:colOff>
      <xdr:row>34</xdr:row>
      <xdr:rowOff>28575</xdr:rowOff>
    </xdr:to>
    <xdr:cxnSp macro="">
      <xdr:nvCxnSpPr>
        <xdr:cNvPr id="62" name="直線コネクタ 61"/>
        <xdr:cNvCxnSpPr/>
      </xdr:nvCxnSpPr>
      <xdr:spPr>
        <a:xfrm>
          <a:off x="2562225" y="58197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142875</xdr:rowOff>
    </xdr:to>
    <xdr:sp macro="" textlink="">
      <xdr:nvSpPr>
        <xdr:cNvPr id="63" name="フローチャート : 判断 62"/>
        <xdr:cNvSpPr/>
      </xdr:nvSpPr>
      <xdr:spPr>
        <a:xfrm>
          <a:off x="33147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133350</xdr:rowOff>
    </xdr:from>
    <xdr:ext cx="533400" cy="257175"/>
    <xdr:sp macro="" textlink="">
      <xdr:nvSpPr>
        <xdr:cNvPr id="64" name="テキスト ボックス 63"/>
        <xdr:cNvSpPr txBox="1"/>
      </xdr:nvSpPr>
      <xdr:spPr>
        <a:xfrm>
          <a:off x="3105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161925</xdr:rowOff>
    </xdr:from>
    <xdr:to>
      <xdr:col>4</xdr:col>
      <xdr:colOff>152400</xdr:colOff>
      <xdr:row>34</xdr:row>
      <xdr:rowOff>66675</xdr:rowOff>
    </xdr:to>
    <xdr:cxnSp macro="">
      <xdr:nvCxnSpPr>
        <xdr:cNvPr id="65" name="直線コネクタ 64"/>
        <xdr:cNvCxnSpPr/>
      </xdr:nvCxnSpPr>
      <xdr:spPr>
        <a:xfrm flipV="1">
          <a:off x="1809750" y="5819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66" name="フローチャート : 判断 65"/>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31</xdr:row>
      <xdr:rowOff>57150</xdr:rowOff>
    </xdr:from>
    <xdr:ext cx="533400" cy="257175"/>
    <xdr:sp macro="" textlink="">
      <xdr:nvSpPr>
        <xdr:cNvPr id="67" name="テキスト ボックス 66"/>
        <xdr:cNvSpPr txBox="1"/>
      </xdr:nvSpPr>
      <xdr:spPr>
        <a:xfrm>
          <a:off x="2381250" y="537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38100</xdr:rowOff>
    </xdr:from>
    <xdr:to>
      <xdr:col>2</xdr:col>
      <xdr:colOff>600075</xdr:colOff>
      <xdr:row>34</xdr:row>
      <xdr:rowOff>66675</xdr:rowOff>
    </xdr:to>
    <xdr:cxnSp macro="">
      <xdr:nvCxnSpPr>
        <xdr:cNvPr id="68" name="直線コネクタ 67"/>
        <xdr:cNvCxnSpPr/>
      </xdr:nvCxnSpPr>
      <xdr:spPr>
        <a:xfrm>
          <a:off x="1047750" y="58674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133350</xdr:rowOff>
    </xdr:from>
    <xdr:to>
      <xdr:col>3</xdr:col>
      <xdr:colOff>0</xdr:colOff>
      <xdr:row>33</xdr:row>
      <xdr:rowOff>57150</xdr:rowOff>
    </xdr:to>
    <xdr:sp macro="" textlink="">
      <xdr:nvSpPr>
        <xdr:cNvPr id="69" name="フローチャート : 判断 68"/>
        <xdr:cNvSpPr/>
      </xdr:nvSpPr>
      <xdr:spPr>
        <a:xfrm>
          <a:off x="1800225" y="56197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31</xdr:row>
      <xdr:rowOff>76200</xdr:rowOff>
    </xdr:from>
    <xdr:ext cx="533400" cy="257175"/>
    <xdr:sp macro="" textlink="">
      <xdr:nvSpPr>
        <xdr:cNvPr id="70" name="テキスト ボックス 69"/>
        <xdr:cNvSpPr txBox="1"/>
      </xdr:nvSpPr>
      <xdr:spPr>
        <a:xfrm>
          <a:off x="1581150" y="539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95250</xdr:rowOff>
    </xdr:from>
    <xdr:to>
      <xdr:col>1</xdr:col>
      <xdr:colOff>485775</xdr:colOff>
      <xdr:row>33</xdr:row>
      <xdr:rowOff>19050</xdr:rowOff>
    </xdr:to>
    <xdr:sp macro="" textlink="">
      <xdr:nvSpPr>
        <xdr:cNvPr id="71" name="フローチャート : 判断 70"/>
        <xdr:cNvSpPr/>
      </xdr:nvSpPr>
      <xdr:spPr>
        <a:xfrm>
          <a:off x="990600" y="558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38100</xdr:rowOff>
    </xdr:from>
    <xdr:ext cx="533400" cy="257175"/>
    <xdr:sp macro="" textlink="">
      <xdr:nvSpPr>
        <xdr:cNvPr id="72" name="テキスト ボックス 71"/>
        <xdr:cNvSpPr txBox="1"/>
      </xdr:nvSpPr>
      <xdr:spPr>
        <a:xfrm>
          <a:off x="781050" y="535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34</xdr:row>
      <xdr:rowOff>9525</xdr:rowOff>
    </xdr:from>
    <xdr:to>
      <xdr:col>6</xdr:col>
      <xdr:colOff>561975</xdr:colOff>
      <xdr:row>34</xdr:row>
      <xdr:rowOff>114300</xdr:rowOff>
    </xdr:to>
    <xdr:sp macro="" textlink="">
      <xdr:nvSpPr>
        <xdr:cNvPr id="78" name="円/楕円 77"/>
        <xdr:cNvSpPr/>
      </xdr:nvSpPr>
      <xdr:spPr>
        <a:xfrm>
          <a:off x="4067175"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28575</xdr:rowOff>
    </xdr:from>
    <xdr:ext cx="533400" cy="257175"/>
    <xdr:sp macro="" textlink="">
      <xdr:nvSpPr>
        <xdr:cNvPr id="79" name="人件費該当値テキスト"/>
        <xdr:cNvSpPr txBox="1"/>
      </xdr:nvSpPr>
      <xdr:spPr>
        <a:xfrm>
          <a:off x="4171950" y="568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142875</xdr:rowOff>
    </xdr:from>
    <xdr:to>
      <xdr:col>5</xdr:col>
      <xdr:colOff>409575</xdr:colOff>
      <xdr:row>34</xdr:row>
      <xdr:rowOff>76200</xdr:rowOff>
    </xdr:to>
    <xdr:sp macro="" textlink="">
      <xdr:nvSpPr>
        <xdr:cNvPr id="80" name="円/楕円 79"/>
        <xdr:cNvSpPr/>
      </xdr:nvSpPr>
      <xdr:spPr>
        <a:xfrm>
          <a:off x="3314700"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95250</xdr:rowOff>
    </xdr:from>
    <xdr:ext cx="533400" cy="257175"/>
    <xdr:sp macro="" textlink="">
      <xdr:nvSpPr>
        <xdr:cNvPr id="81" name="テキスト ボックス 80"/>
        <xdr:cNvSpPr txBox="1"/>
      </xdr:nvSpPr>
      <xdr:spPr>
        <a:xfrm>
          <a:off x="3105150" y="558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114300</xdr:rowOff>
    </xdr:from>
    <xdr:to>
      <xdr:col>4</xdr:col>
      <xdr:colOff>209550</xdr:colOff>
      <xdr:row>34</xdr:row>
      <xdr:rowOff>47625</xdr:rowOff>
    </xdr:to>
    <xdr:sp macro="" textlink="">
      <xdr:nvSpPr>
        <xdr:cNvPr id="82" name="円/楕円 81"/>
        <xdr:cNvSpPr/>
      </xdr:nvSpPr>
      <xdr:spPr>
        <a:xfrm>
          <a:off x="2514600"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38100</xdr:rowOff>
    </xdr:from>
    <xdr:ext cx="533400" cy="257175"/>
    <xdr:sp macro="" textlink="">
      <xdr:nvSpPr>
        <xdr:cNvPr id="83" name="テキスト ボックス 82"/>
        <xdr:cNvSpPr txBox="1"/>
      </xdr:nvSpPr>
      <xdr:spPr>
        <a:xfrm>
          <a:off x="23812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19050</xdr:rowOff>
    </xdr:from>
    <xdr:to>
      <xdr:col>3</xdr:col>
      <xdr:colOff>0</xdr:colOff>
      <xdr:row>34</xdr:row>
      <xdr:rowOff>123825</xdr:rowOff>
    </xdr:to>
    <xdr:sp macro="" textlink="">
      <xdr:nvSpPr>
        <xdr:cNvPr id="84" name="円/楕円 83"/>
        <xdr:cNvSpPr/>
      </xdr:nvSpPr>
      <xdr:spPr>
        <a:xfrm>
          <a:off x="1800225" y="5848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114300</xdr:rowOff>
    </xdr:from>
    <xdr:ext cx="533400" cy="257175"/>
    <xdr:sp macro="" textlink="">
      <xdr:nvSpPr>
        <xdr:cNvPr id="85" name="テキスト ボックス 84"/>
        <xdr:cNvSpPr txBox="1"/>
      </xdr:nvSpPr>
      <xdr:spPr>
        <a:xfrm>
          <a:off x="15811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73,066</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161925</xdr:rowOff>
    </xdr:from>
    <xdr:to>
      <xdr:col>1</xdr:col>
      <xdr:colOff>485775</xdr:colOff>
      <xdr:row>34</xdr:row>
      <xdr:rowOff>95250</xdr:rowOff>
    </xdr:to>
    <xdr:sp macro="" textlink="">
      <xdr:nvSpPr>
        <xdr:cNvPr id="86" name="円/楕円 85"/>
        <xdr:cNvSpPr/>
      </xdr:nvSpPr>
      <xdr:spPr>
        <a:xfrm>
          <a:off x="990600" y="581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85725</xdr:rowOff>
    </xdr:from>
    <xdr:ext cx="533400" cy="257175"/>
    <xdr:sp macro="" textlink="">
      <xdr:nvSpPr>
        <xdr:cNvPr id="87" name="テキスト ボックス 86"/>
        <xdr:cNvSpPr txBox="1"/>
      </xdr:nvSpPr>
      <xdr:spPr>
        <a:xfrm>
          <a:off x="7810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98" name="直線コネクタ 97"/>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0" name="直線コネクタ 99"/>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2" name="直線コネクタ 101"/>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4" name="直線コネクタ 103"/>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6" name="直線コネクタ 105"/>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47625</xdr:rowOff>
    </xdr:to>
    <xdr:cxnSp macro="">
      <xdr:nvCxnSpPr>
        <xdr:cNvPr id="111" name="直線コネクタ 110"/>
        <xdr:cNvCxnSpPr/>
      </xdr:nvCxnSpPr>
      <xdr:spPr>
        <a:xfrm flipV="1">
          <a:off x="4114800" y="8610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2" name="物件費最小値テキスト"/>
        <xdr:cNvSpPr txBox="1"/>
      </xdr:nvSpPr>
      <xdr:spPr>
        <a:xfrm>
          <a:off x="41719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419100</xdr:colOff>
      <xdr:row>58</xdr:row>
      <xdr:rowOff>47625</xdr:rowOff>
    </xdr:from>
    <xdr:to>
      <xdr:col>6</xdr:col>
      <xdr:colOff>600075</xdr:colOff>
      <xdr:row>58</xdr:row>
      <xdr:rowOff>47625</xdr:rowOff>
    </xdr:to>
    <xdr:cxnSp macro="">
      <xdr:nvCxnSpPr>
        <xdr:cNvPr id="113" name="直線コネクタ 112"/>
        <xdr:cNvCxnSpPr/>
      </xdr:nvCxnSpPr>
      <xdr:spPr>
        <a:xfrm>
          <a:off x="4029075" y="999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4" name="物件費最大値テキスト"/>
        <xdr:cNvSpPr txBox="1"/>
      </xdr:nvSpPr>
      <xdr:spPr>
        <a:xfrm>
          <a:off x="41719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15" name="直線コネクタ 114"/>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142875</xdr:rowOff>
    </xdr:from>
    <xdr:to>
      <xdr:col>6</xdr:col>
      <xdr:colOff>514350</xdr:colOff>
      <xdr:row>57</xdr:row>
      <xdr:rowOff>142875</xdr:rowOff>
    </xdr:to>
    <xdr:cxnSp macro="">
      <xdr:nvCxnSpPr>
        <xdr:cNvPr id="116" name="直線コネクタ 115"/>
        <xdr:cNvCxnSpPr/>
      </xdr:nvCxnSpPr>
      <xdr:spPr>
        <a:xfrm flipV="1">
          <a:off x="3371850" y="99155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95250</xdr:rowOff>
    </xdr:from>
    <xdr:ext cx="533400" cy="257175"/>
    <xdr:sp macro="" textlink="">
      <xdr:nvSpPr>
        <xdr:cNvPr id="117" name="物件費平均値テキスト"/>
        <xdr:cNvSpPr txBox="1"/>
      </xdr:nvSpPr>
      <xdr:spPr>
        <a:xfrm>
          <a:off x="41719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18" name="フローチャート : 判断 117"/>
        <xdr:cNvSpPr/>
      </xdr:nvSpPr>
      <xdr:spPr>
        <a:xfrm>
          <a:off x="40671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142875</xdr:rowOff>
    </xdr:from>
    <xdr:to>
      <xdr:col>5</xdr:col>
      <xdr:colOff>361950</xdr:colOff>
      <xdr:row>57</xdr:row>
      <xdr:rowOff>142875</xdr:rowOff>
    </xdr:to>
    <xdr:cxnSp macro="">
      <xdr:nvCxnSpPr>
        <xdr:cNvPr id="119" name="直線コネクタ 118"/>
        <xdr:cNvCxnSpPr/>
      </xdr:nvCxnSpPr>
      <xdr:spPr>
        <a:xfrm flipV="1">
          <a:off x="2562225" y="99155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66675</xdr:rowOff>
    </xdr:from>
    <xdr:to>
      <xdr:col>5</xdr:col>
      <xdr:colOff>409575</xdr:colOff>
      <xdr:row>57</xdr:row>
      <xdr:rowOff>171450</xdr:rowOff>
    </xdr:to>
    <xdr:sp macro="" textlink="">
      <xdr:nvSpPr>
        <xdr:cNvPr id="120" name="フローチャート : 判断 119"/>
        <xdr:cNvSpPr/>
      </xdr:nvSpPr>
      <xdr:spPr>
        <a:xfrm>
          <a:off x="33147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1" name="テキスト ボックス 120"/>
        <xdr:cNvSpPr txBox="1"/>
      </xdr:nvSpPr>
      <xdr:spPr>
        <a:xfrm>
          <a:off x="31051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142875</xdr:rowOff>
    </xdr:from>
    <xdr:to>
      <xdr:col>4</xdr:col>
      <xdr:colOff>152400</xdr:colOff>
      <xdr:row>57</xdr:row>
      <xdr:rowOff>161925</xdr:rowOff>
    </xdr:to>
    <xdr:cxnSp macro="">
      <xdr:nvCxnSpPr>
        <xdr:cNvPr id="122" name="直線コネクタ 121"/>
        <xdr:cNvCxnSpPr/>
      </xdr:nvCxnSpPr>
      <xdr:spPr>
        <a:xfrm flipV="1">
          <a:off x="1809750" y="9915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76200</xdr:rowOff>
    </xdr:from>
    <xdr:to>
      <xdr:col>4</xdr:col>
      <xdr:colOff>209550</xdr:colOff>
      <xdr:row>58</xdr:row>
      <xdr:rowOff>9525</xdr:rowOff>
    </xdr:to>
    <xdr:sp macro="" textlink="">
      <xdr:nvSpPr>
        <xdr:cNvPr id="123" name="フローチャート : 判断 122"/>
        <xdr:cNvSpPr/>
      </xdr:nvSpPr>
      <xdr:spPr>
        <a:xfrm>
          <a:off x="25146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19050</xdr:rowOff>
    </xdr:from>
    <xdr:ext cx="533400" cy="257175"/>
    <xdr:sp macro="" textlink="">
      <xdr:nvSpPr>
        <xdr:cNvPr id="124" name="テキスト ボックス 123"/>
        <xdr:cNvSpPr txBox="1"/>
      </xdr:nvSpPr>
      <xdr:spPr>
        <a:xfrm>
          <a:off x="23812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161925</xdr:rowOff>
    </xdr:from>
    <xdr:to>
      <xdr:col>2</xdr:col>
      <xdr:colOff>600075</xdr:colOff>
      <xdr:row>57</xdr:row>
      <xdr:rowOff>161925</xdr:rowOff>
    </xdr:to>
    <xdr:cxnSp macro="">
      <xdr:nvCxnSpPr>
        <xdr:cNvPr id="125" name="直線コネクタ 124"/>
        <xdr:cNvCxnSpPr/>
      </xdr:nvCxnSpPr>
      <xdr:spPr>
        <a:xfrm flipV="1">
          <a:off x="1047750" y="99345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6" name="フローチャート : 判断 125"/>
        <xdr:cNvSpPr/>
      </xdr:nvSpPr>
      <xdr:spPr>
        <a:xfrm>
          <a:off x="1800225" y="98583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7" name="テキスト ボックス 126"/>
        <xdr:cNvSpPr txBox="1"/>
      </xdr:nvSpPr>
      <xdr:spPr>
        <a:xfrm>
          <a:off x="1581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9525</xdr:rowOff>
    </xdr:to>
    <xdr:sp macro="" textlink="">
      <xdr:nvSpPr>
        <xdr:cNvPr id="128" name="フローチャート : 判断 127"/>
        <xdr:cNvSpPr/>
      </xdr:nvSpPr>
      <xdr:spPr>
        <a:xfrm>
          <a:off x="9906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29" name="テキスト ボックス 128"/>
        <xdr:cNvSpPr txBox="1"/>
      </xdr:nvSpPr>
      <xdr:spPr>
        <a:xfrm>
          <a:off x="7810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35" name="円/楕円 134"/>
        <xdr:cNvSpPr/>
      </xdr:nvSpPr>
      <xdr:spPr>
        <a:xfrm>
          <a:off x="406717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36" name="物件費該当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65,094</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85725</xdr:rowOff>
    </xdr:from>
    <xdr:to>
      <xdr:col>5</xdr:col>
      <xdr:colOff>409575</xdr:colOff>
      <xdr:row>58</xdr:row>
      <xdr:rowOff>19050</xdr:rowOff>
    </xdr:to>
    <xdr:sp macro="" textlink="">
      <xdr:nvSpPr>
        <xdr:cNvPr id="137" name="円/楕円 136"/>
        <xdr:cNvSpPr/>
      </xdr:nvSpPr>
      <xdr:spPr>
        <a:xfrm>
          <a:off x="33147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9525</xdr:rowOff>
    </xdr:from>
    <xdr:ext cx="533400" cy="257175"/>
    <xdr:sp macro="" textlink="">
      <xdr:nvSpPr>
        <xdr:cNvPr id="138" name="テキスト ボックス 137"/>
        <xdr:cNvSpPr txBox="1"/>
      </xdr:nvSpPr>
      <xdr:spPr>
        <a:xfrm>
          <a:off x="31051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95250</xdr:rowOff>
    </xdr:from>
    <xdr:to>
      <xdr:col>4</xdr:col>
      <xdr:colOff>209550</xdr:colOff>
      <xdr:row>58</xdr:row>
      <xdr:rowOff>28575</xdr:rowOff>
    </xdr:to>
    <xdr:sp macro="" textlink="">
      <xdr:nvSpPr>
        <xdr:cNvPr id="139" name="円/楕円 138"/>
        <xdr:cNvSpPr/>
      </xdr:nvSpPr>
      <xdr:spPr>
        <a:xfrm>
          <a:off x="25146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19050</xdr:rowOff>
    </xdr:from>
    <xdr:ext cx="533400" cy="257175"/>
    <xdr:sp macro="" textlink="">
      <xdr:nvSpPr>
        <xdr:cNvPr id="140" name="テキスト ボックス 139"/>
        <xdr:cNvSpPr txBox="1"/>
      </xdr:nvSpPr>
      <xdr:spPr>
        <a:xfrm>
          <a:off x="23812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1" name="円/楕円 140"/>
        <xdr:cNvSpPr/>
      </xdr:nvSpPr>
      <xdr:spPr>
        <a:xfrm>
          <a:off x="1800225" y="9877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2" name="テキスト ボックス 141"/>
        <xdr:cNvSpPr txBox="1"/>
      </xdr:nvSpPr>
      <xdr:spPr>
        <a:xfrm>
          <a:off x="15811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990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7810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5" name="直線コネクタ 154"/>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6" name="テキスト ボックス 155"/>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57" name="直線コネクタ 156"/>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58" name="テキスト ボックス 157"/>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59" name="直線コネクタ 158"/>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0" name="テキスト ボックス 159"/>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1" name="直線コネクタ 160"/>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2" name="テキスト ボックス 161"/>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3" name="直線コネクタ 162"/>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4" name="テキスト ボックス 163"/>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5" name="直線コネクタ 164"/>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7"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19050</xdr:rowOff>
    </xdr:to>
    <xdr:cxnSp macro="">
      <xdr:nvCxnSpPr>
        <xdr:cNvPr id="168" name="直線コネクタ 167"/>
        <xdr:cNvCxnSpPr/>
      </xdr:nvCxnSpPr>
      <xdr:spPr>
        <a:xfrm flipV="1">
          <a:off x="4114800" y="121539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69" name="維持補修費最小値テキスト"/>
        <xdr:cNvSpPr txBox="1"/>
      </xdr:nvSpPr>
      <xdr:spPr>
        <a:xfrm>
          <a:off x="41719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419100</xdr:colOff>
      <xdr:row>79</xdr:row>
      <xdr:rowOff>19050</xdr:rowOff>
    </xdr:from>
    <xdr:to>
      <xdr:col>6</xdr:col>
      <xdr:colOff>600075</xdr:colOff>
      <xdr:row>79</xdr:row>
      <xdr:rowOff>19050</xdr:rowOff>
    </xdr:to>
    <xdr:cxnSp macro="">
      <xdr:nvCxnSpPr>
        <xdr:cNvPr id="170" name="直線コネクタ 169"/>
        <xdr:cNvCxnSpPr/>
      </xdr:nvCxnSpPr>
      <xdr:spPr>
        <a:xfrm>
          <a:off x="402907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533400" cy="257175"/>
    <xdr:sp macro="" textlink="">
      <xdr:nvSpPr>
        <xdr:cNvPr id="171" name="維持補修費最大値テキスト"/>
        <xdr:cNvSpPr txBox="1"/>
      </xdr:nvSpPr>
      <xdr:spPr>
        <a:xfrm>
          <a:off x="4171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72" name="直線コネクタ 171"/>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161925</xdr:rowOff>
    </xdr:from>
    <xdr:to>
      <xdr:col>6</xdr:col>
      <xdr:colOff>514350</xdr:colOff>
      <xdr:row>78</xdr:row>
      <xdr:rowOff>161925</xdr:rowOff>
    </xdr:to>
    <xdr:cxnSp macro="">
      <xdr:nvCxnSpPr>
        <xdr:cNvPr id="173" name="直線コネクタ 172"/>
        <xdr:cNvCxnSpPr/>
      </xdr:nvCxnSpPr>
      <xdr:spPr>
        <a:xfrm>
          <a:off x="3371850" y="13535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142875</xdr:rowOff>
    </xdr:from>
    <xdr:ext cx="466725" cy="257175"/>
    <xdr:sp macro="" textlink="">
      <xdr:nvSpPr>
        <xdr:cNvPr id="174" name="維持補修費平均値テキスト"/>
        <xdr:cNvSpPr txBox="1"/>
      </xdr:nvSpPr>
      <xdr:spPr>
        <a:xfrm>
          <a:off x="41719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123825</xdr:rowOff>
    </xdr:from>
    <xdr:to>
      <xdr:col>6</xdr:col>
      <xdr:colOff>561975</xdr:colOff>
      <xdr:row>78</xdr:row>
      <xdr:rowOff>47625</xdr:rowOff>
    </xdr:to>
    <xdr:sp macro="" textlink="">
      <xdr:nvSpPr>
        <xdr:cNvPr id="175" name="フローチャート : 判断 174"/>
        <xdr:cNvSpPr/>
      </xdr:nvSpPr>
      <xdr:spPr>
        <a:xfrm>
          <a:off x="406717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161925</xdr:rowOff>
    </xdr:from>
    <xdr:to>
      <xdr:col>5</xdr:col>
      <xdr:colOff>361950</xdr:colOff>
      <xdr:row>78</xdr:row>
      <xdr:rowOff>161925</xdr:rowOff>
    </xdr:to>
    <xdr:cxnSp macro="">
      <xdr:nvCxnSpPr>
        <xdr:cNvPr id="176" name="直線コネクタ 175"/>
        <xdr:cNvCxnSpPr/>
      </xdr:nvCxnSpPr>
      <xdr:spPr>
        <a:xfrm flipV="1">
          <a:off x="2562225" y="135350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77" name="フローチャート : 判断 176"/>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66675</xdr:rowOff>
    </xdr:from>
    <xdr:ext cx="466725" cy="257175"/>
    <xdr:sp macro="" textlink="">
      <xdr:nvSpPr>
        <xdr:cNvPr id="178" name="テキスト ボックス 177"/>
        <xdr:cNvSpPr txBox="1"/>
      </xdr:nvSpPr>
      <xdr:spPr>
        <a:xfrm>
          <a:off x="31337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161925</xdr:rowOff>
    </xdr:from>
    <xdr:to>
      <xdr:col>4</xdr:col>
      <xdr:colOff>152400</xdr:colOff>
      <xdr:row>79</xdr:row>
      <xdr:rowOff>9525</xdr:rowOff>
    </xdr:to>
    <xdr:cxnSp macro="">
      <xdr:nvCxnSpPr>
        <xdr:cNvPr id="179" name="直線コネクタ 178"/>
        <xdr:cNvCxnSpPr/>
      </xdr:nvCxnSpPr>
      <xdr:spPr>
        <a:xfrm flipV="1">
          <a:off x="1809750" y="135350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76200</xdr:rowOff>
    </xdr:from>
    <xdr:to>
      <xdr:col>4</xdr:col>
      <xdr:colOff>209550</xdr:colOff>
      <xdr:row>78</xdr:row>
      <xdr:rowOff>9525</xdr:rowOff>
    </xdr:to>
    <xdr:sp macro="" textlink="">
      <xdr:nvSpPr>
        <xdr:cNvPr id="180" name="フローチャート : 判断 179"/>
        <xdr:cNvSpPr/>
      </xdr:nvSpPr>
      <xdr:spPr>
        <a:xfrm>
          <a:off x="25146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457200" cy="257175"/>
    <xdr:sp macro="" textlink="">
      <xdr:nvSpPr>
        <xdr:cNvPr id="181" name="テキスト ボックス 180"/>
        <xdr:cNvSpPr txBox="1"/>
      </xdr:nvSpPr>
      <xdr:spPr>
        <a:xfrm>
          <a:off x="240982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9525</xdr:rowOff>
    </xdr:from>
    <xdr:to>
      <xdr:col>2</xdr:col>
      <xdr:colOff>600075</xdr:colOff>
      <xdr:row>79</xdr:row>
      <xdr:rowOff>9525</xdr:rowOff>
    </xdr:to>
    <xdr:cxnSp macro="">
      <xdr:nvCxnSpPr>
        <xdr:cNvPr id="182" name="直線コネクタ 181"/>
        <xdr:cNvCxnSpPr/>
      </xdr:nvCxnSpPr>
      <xdr:spPr>
        <a:xfrm flipV="1">
          <a:off x="1047750" y="13554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104775</xdr:rowOff>
    </xdr:from>
    <xdr:to>
      <xdr:col>3</xdr:col>
      <xdr:colOff>0</xdr:colOff>
      <xdr:row>78</xdr:row>
      <xdr:rowOff>38100</xdr:rowOff>
    </xdr:to>
    <xdr:sp macro="" textlink="">
      <xdr:nvSpPr>
        <xdr:cNvPr id="183" name="フローチャート : 判断 182"/>
        <xdr:cNvSpPr/>
      </xdr:nvSpPr>
      <xdr:spPr>
        <a:xfrm>
          <a:off x="1800225" y="13306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57150</xdr:rowOff>
    </xdr:from>
    <xdr:ext cx="466725" cy="257175"/>
    <xdr:sp macro="" textlink="">
      <xdr:nvSpPr>
        <xdr:cNvPr id="184" name="テキスト ボックス 183"/>
        <xdr:cNvSpPr txBox="1"/>
      </xdr:nvSpPr>
      <xdr:spPr>
        <a:xfrm>
          <a:off x="1609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38100</xdr:rowOff>
    </xdr:to>
    <xdr:sp macro="" textlink="">
      <xdr:nvSpPr>
        <xdr:cNvPr id="185" name="フローチャート : 判断 184"/>
        <xdr:cNvSpPr/>
      </xdr:nvSpPr>
      <xdr:spPr>
        <a:xfrm>
          <a:off x="990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096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9" name="テキスト ボックス 188"/>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114300</xdr:rowOff>
    </xdr:from>
    <xdr:to>
      <xdr:col>6</xdr:col>
      <xdr:colOff>561975</xdr:colOff>
      <xdr:row>79</xdr:row>
      <xdr:rowOff>47625</xdr:rowOff>
    </xdr:to>
    <xdr:sp macro="" textlink="">
      <xdr:nvSpPr>
        <xdr:cNvPr id="192" name="円/楕円 191"/>
        <xdr:cNvSpPr/>
      </xdr:nvSpPr>
      <xdr:spPr>
        <a:xfrm>
          <a:off x="406717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28575</xdr:rowOff>
    </xdr:from>
    <xdr:ext cx="466725" cy="257175"/>
    <xdr:sp macro="" textlink="">
      <xdr:nvSpPr>
        <xdr:cNvPr id="193" name="維持補修費該当値テキスト"/>
        <xdr:cNvSpPr txBox="1"/>
      </xdr:nvSpPr>
      <xdr:spPr>
        <a:xfrm>
          <a:off x="41719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104775</xdr:rowOff>
    </xdr:from>
    <xdr:to>
      <xdr:col>5</xdr:col>
      <xdr:colOff>409575</xdr:colOff>
      <xdr:row>79</xdr:row>
      <xdr:rowOff>38100</xdr:rowOff>
    </xdr:to>
    <xdr:sp macro="" textlink="">
      <xdr:nvSpPr>
        <xdr:cNvPr id="194" name="円/楕円 193"/>
        <xdr:cNvSpPr/>
      </xdr:nvSpPr>
      <xdr:spPr>
        <a:xfrm>
          <a:off x="3314700"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28575</xdr:rowOff>
    </xdr:from>
    <xdr:ext cx="466725" cy="257175"/>
    <xdr:sp macro="" textlink="">
      <xdr:nvSpPr>
        <xdr:cNvPr id="195" name="テキスト ボックス 194"/>
        <xdr:cNvSpPr txBox="1"/>
      </xdr:nvSpPr>
      <xdr:spPr>
        <a:xfrm>
          <a:off x="313372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114300</xdr:rowOff>
    </xdr:from>
    <xdr:to>
      <xdr:col>4</xdr:col>
      <xdr:colOff>209550</xdr:colOff>
      <xdr:row>79</xdr:row>
      <xdr:rowOff>38100</xdr:rowOff>
    </xdr:to>
    <xdr:sp macro="" textlink="">
      <xdr:nvSpPr>
        <xdr:cNvPr id="196" name="円/楕円 195"/>
        <xdr:cNvSpPr/>
      </xdr:nvSpPr>
      <xdr:spPr>
        <a:xfrm>
          <a:off x="2514600" y="1348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79</xdr:row>
      <xdr:rowOff>28575</xdr:rowOff>
    </xdr:from>
    <xdr:ext cx="457200" cy="257175"/>
    <xdr:sp macro="" textlink="">
      <xdr:nvSpPr>
        <xdr:cNvPr id="197" name="テキスト ボックス 196"/>
        <xdr:cNvSpPr txBox="1"/>
      </xdr:nvSpPr>
      <xdr:spPr>
        <a:xfrm>
          <a:off x="24098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133350</xdr:rowOff>
    </xdr:from>
    <xdr:to>
      <xdr:col>3</xdr:col>
      <xdr:colOff>0</xdr:colOff>
      <xdr:row>79</xdr:row>
      <xdr:rowOff>57150</xdr:rowOff>
    </xdr:to>
    <xdr:sp macro="" textlink="">
      <xdr:nvSpPr>
        <xdr:cNvPr id="198" name="円/楕円 197"/>
        <xdr:cNvSpPr/>
      </xdr:nvSpPr>
      <xdr:spPr>
        <a:xfrm>
          <a:off x="1800225" y="135064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47625</xdr:rowOff>
    </xdr:from>
    <xdr:ext cx="381000" cy="257175"/>
    <xdr:sp macro="" textlink="">
      <xdr:nvSpPr>
        <xdr:cNvPr id="199" name="テキスト ボックス 198"/>
        <xdr:cNvSpPr txBox="1"/>
      </xdr:nvSpPr>
      <xdr:spPr>
        <a:xfrm>
          <a:off x="16573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133350</xdr:rowOff>
    </xdr:from>
    <xdr:to>
      <xdr:col>1</xdr:col>
      <xdr:colOff>485775</xdr:colOff>
      <xdr:row>79</xdr:row>
      <xdr:rowOff>57150</xdr:rowOff>
    </xdr:to>
    <xdr:sp macro="" textlink="">
      <xdr:nvSpPr>
        <xdr:cNvPr id="200" name="円/楕円 199"/>
        <xdr:cNvSpPr/>
      </xdr:nvSpPr>
      <xdr:spPr>
        <a:xfrm>
          <a:off x="990600" y="1350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47625</xdr:rowOff>
    </xdr:from>
    <xdr:ext cx="381000" cy="257175"/>
    <xdr:sp macro="" textlink="">
      <xdr:nvSpPr>
        <xdr:cNvPr id="201" name="テキスト ボックス 200"/>
        <xdr:cNvSpPr txBox="1"/>
      </xdr:nvSpPr>
      <xdr:spPr>
        <a:xfrm>
          <a:off x="8572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2" name="正方形/長方形 201"/>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5" name="正方形/長方形 204"/>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6" name="正方形/長方形 205"/>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9" name="正方形/長方形 208"/>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1" name="直線コネクタ 210"/>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2" name="テキスト ボックス 211"/>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3" name="直線コネクタ 212"/>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5" name="直線コネクタ 214"/>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17" name="直線コネクタ 216"/>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19" name="直線コネクタ 218"/>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0" name="テキスト ボックス 219"/>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1" name="直線コネクタ 220"/>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3" name="直線コネクタ 222"/>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5"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161925</xdr:rowOff>
    </xdr:from>
    <xdr:to>
      <xdr:col>6</xdr:col>
      <xdr:colOff>514350</xdr:colOff>
      <xdr:row>97</xdr:row>
      <xdr:rowOff>171450</xdr:rowOff>
    </xdr:to>
    <xdr:cxnSp macro="">
      <xdr:nvCxnSpPr>
        <xdr:cNvPr id="226" name="直線コネクタ 225"/>
        <xdr:cNvCxnSpPr/>
      </xdr:nvCxnSpPr>
      <xdr:spPr>
        <a:xfrm flipV="1">
          <a:off x="4114800" y="154209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1719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02907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114300</xdr:rowOff>
    </xdr:from>
    <xdr:ext cx="600075" cy="257175"/>
    <xdr:sp macro="" textlink="">
      <xdr:nvSpPr>
        <xdr:cNvPr id="229" name="扶助費最大値テキスト"/>
        <xdr:cNvSpPr txBox="1"/>
      </xdr:nvSpPr>
      <xdr:spPr>
        <a:xfrm>
          <a:off x="417195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419100</xdr:colOff>
      <xdr:row>89</xdr:row>
      <xdr:rowOff>161925</xdr:rowOff>
    </xdr:from>
    <xdr:to>
      <xdr:col>6</xdr:col>
      <xdr:colOff>600075</xdr:colOff>
      <xdr:row>89</xdr:row>
      <xdr:rowOff>161925</xdr:rowOff>
    </xdr:to>
    <xdr:cxnSp macro="">
      <xdr:nvCxnSpPr>
        <xdr:cNvPr id="230" name="直線コネクタ 229"/>
        <xdr:cNvCxnSpPr/>
      </xdr:nvCxnSpPr>
      <xdr:spPr>
        <a:xfrm>
          <a:off x="4029075" y="1542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104775</xdr:rowOff>
    </xdr:from>
    <xdr:to>
      <xdr:col>6</xdr:col>
      <xdr:colOff>514350</xdr:colOff>
      <xdr:row>95</xdr:row>
      <xdr:rowOff>161925</xdr:rowOff>
    </xdr:to>
    <xdr:cxnSp macro="">
      <xdr:nvCxnSpPr>
        <xdr:cNvPr id="231" name="直線コネクタ 230"/>
        <xdr:cNvCxnSpPr/>
      </xdr:nvCxnSpPr>
      <xdr:spPr>
        <a:xfrm flipV="1">
          <a:off x="3371850" y="163925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152400</xdr:rowOff>
    </xdr:from>
    <xdr:ext cx="533400" cy="257175"/>
    <xdr:sp macro="" textlink="">
      <xdr:nvSpPr>
        <xdr:cNvPr id="232" name="扶助費平均値テキスト"/>
        <xdr:cNvSpPr txBox="1"/>
      </xdr:nvSpPr>
      <xdr:spPr>
        <a:xfrm>
          <a:off x="41719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33" name="フローチャート : 判断 232"/>
        <xdr:cNvSpPr/>
      </xdr:nvSpPr>
      <xdr:spPr>
        <a:xfrm>
          <a:off x="4067175" y="1624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161925</xdr:rowOff>
    </xdr:from>
    <xdr:to>
      <xdr:col>5</xdr:col>
      <xdr:colOff>361950</xdr:colOff>
      <xdr:row>96</xdr:row>
      <xdr:rowOff>66675</xdr:rowOff>
    </xdr:to>
    <xdr:cxnSp macro="">
      <xdr:nvCxnSpPr>
        <xdr:cNvPr id="234" name="直線コネクタ 233"/>
        <xdr:cNvCxnSpPr/>
      </xdr:nvCxnSpPr>
      <xdr:spPr>
        <a:xfrm flipV="1">
          <a:off x="2562225" y="164496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28575</xdr:rowOff>
    </xdr:from>
    <xdr:to>
      <xdr:col>5</xdr:col>
      <xdr:colOff>409575</xdr:colOff>
      <xdr:row>95</xdr:row>
      <xdr:rowOff>123825</xdr:rowOff>
    </xdr:to>
    <xdr:sp macro="" textlink="">
      <xdr:nvSpPr>
        <xdr:cNvPr id="235" name="フローチャート : 判断 234"/>
        <xdr:cNvSpPr/>
      </xdr:nvSpPr>
      <xdr:spPr>
        <a:xfrm>
          <a:off x="33147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36" name="テキスト ボックス 235"/>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66675</xdr:rowOff>
    </xdr:from>
    <xdr:to>
      <xdr:col>4</xdr:col>
      <xdr:colOff>152400</xdr:colOff>
      <xdr:row>96</xdr:row>
      <xdr:rowOff>133350</xdr:rowOff>
    </xdr:to>
    <xdr:cxnSp macro="">
      <xdr:nvCxnSpPr>
        <xdr:cNvPr id="237" name="直線コネクタ 236"/>
        <xdr:cNvCxnSpPr/>
      </xdr:nvCxnSpPr>
      <xdr:spPr>
        <a:xfrm flipV="1">
          <a:off x="1809750" y="165258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152400</xdr:rowOff>
    </xdr:from>
    <xdr:to>
      <xdr:col>4</xdr:col>
      <xdr:colOff>209550</xdr:colOff>
      <xdr:row>94</xdr:row>
      <xdr:rowOff>76200</xdr:rowOff>
    </xdr:to>
    <xdr:sp macro="" textlink="">
      <xdr:nvSpPr>
        <xdr:cNvPr id="238" name="フローチャート : 判断 237"/>
        <xdr:cNvSpPr/>
      </xdr:nvSpPr>
      <xdr:spPr>
        <a:xfrm>
          <a:off x="2514600"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95250</xdr:rowOff>
    </xdr:from>
    <xdr:ext cx="533400" cy="257175"/>
    <xdr:sp macro="" textlink="">
      <xdr:nvSpPr>
        <xdr:cNvPr id="239" name="テキスト ボックス 238"/>
        <xdr:cNvSpPr txBox="1"/>
      </xdr:nvSpPr>
      <xdr:spPr>
        <a:xfrm>
          <a:off x="23812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600075</xdr:colOff>
      <xdr:row>96</xdr:row>
      <xdr:rowOff>133350</xdr:rowOff>
    </xdr:to>
    <xdr:cxnSp macro="">
      <xdr:nvCxnSpPr>
        <xdr:cNvPr id="240" name="直線コネクタ 239"/>
        <xdr:cNvCxnSpPr/>
      </xdr:nvCxnSpPr>
      <xdr:spPr>
        <a:xfrm>
          <a:off x="1047750" y="16583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95250</xdr:rowOff>
    </xdr:from>
    <xdr:to>
      <xdr:col>3</xdr:col>
      <xdr:colOff>0</xdr:colOff>
      <xdr:row>95</xdr:row>
      <xdr:rowOff>19050</xdr:rowOff>
    </xdr:to>
    <xdr:sp macro="" textlink="">
      <xdr:nvSpPr>
        <xdr:cNvPr id="241" name="フローチャート : 判断 240"/>
        <xdr:cNvSpPr/>
      </xdr:nvSpPr>
      <xdr:spPr>
        <a:xfrm>
          <a:off x="1800225" y="162115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42" name="テキスト ボックス 241"/>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133350</xdr:rowOff>
    </xdr:from>
    <xdr:to>
      <xdr:col>1</xdr:col>
      <xdr:colOff>485775</xdr:colOff>
      <xdr:row>95</xdr:row>
      <xdr:rowOff>57150</xdr:rowOff>
    </xdr:to>
    <xdr:sp macro="" textlink="">
      <xdr:nvSpPr>
        <xdr:cNvPr id="243" name="フローチャート : 判断 242"/>
        <xdr:cNvSpPr/>
      </xdr:nvSpPr>
      <xdr:spPr>
        <a:xfrm>
          <a:off x="99060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44" name="テキスト ボックス 243"/>
        <xdr:cNvSpPr txBox="1"/>
      </xdr:nvSpPr>
      <xdr:spPr>
        <a:xfrm>
          <a:off x="7810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7" name="テキスト ボックス 246"/>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50" name="円/楕円 249"/>
        <xdr:cNvSpPr/>
      </xdr:nvSpPr>
      <xdr:spPr>
        <a:xfrm>
          <a:off x="406717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38100</xdr:rowOff>
    </xdr:from>
    <xdr:ext cx="533400" cy="257175"/>
    <xdr:sp macro="" textlink="">
      <xdr:nvSpPr>
        <xdr:cNvPr id="251" name="扶助費該当値テキスト"/>
        <xdr:cNvSpPr txBox="1"/>
      </xdr:nvSpPr>
      <xdr:spPr>
        <a:xfrm>
          <a:off x="417195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72,619</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114300</xdr:rowOff>
    </xdr:from>
    <xdr:to>
      <xdr:col>5</xdr:col>
      <xdr:colOff>409575</xdr:colOff>
      <xdr:row>96</xdr:row>
      <xdr:rowOff>47625</xdr:rowOff>
    </xdr:to>
    <xdr:sp macro="" textlink="">
      <xdr:nvSpPr>
        <xdr:cNvPr id="252" name="円/楕円 251"/>
        <xdr:cNvSpPr/>
      </xdr:nvSpPr>
      <xdr:spPr>
        <a:xfrm>
          <a:off x="33147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53" name="テキスト ボックス 252"/>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xdr:rowOff>
    </xdr:from>
    <xdr:to>
      <xdr:col>4</xdr:col>
      <xdr:colOff>209550</xdr:colOff>
      <xdr:row>96</xdr:row>
      <xdr:rowOff>114300</xdr:rowOff>
    </xdr:to>
    <xdr:sp macro="" textlink="">
      <xdr:nvSpPr>
        <xdr:cNvPr id="254" name="円/楕円 253"/>
        <xdr:cNvSpPr/>
      </xdr:nvSpPr>
      <xdr:spPr>
        <a:xfrm>
          <a:off x="2514600"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104775</xdr:rowOff>
    </xdr:from>
    <xdr:ext cx="533400" cy="257175"/>
    <xdr:sp macro="" textlink="">
      <xdr:nvSpPr>
        <xdr:cNvPr id="255" name="テキスト ボックス 254"/>
        <xdr:cNvSpPr txBox="1"/>
      </xdr:nvSpPr>
      <xdr:spPr>
        <a:xfrm>
          <a:off x="23812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56" name="円/楕円 255"/>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0</xdr:rowOff>
    </xdr:from>
    <xdr:ext cx="533400" cy="257175"/>
    <xdr:sp macro="" textlink="">
      <xdr:nvSpPr>
        <xdr:cNvPr id="257" name="テキスト ボックス 256"/>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66675</xdr:rowOff>
    </xdr:from>
    <xdr:to>
      <xdr:col>1</xdr:col>
      <xdr:colOff>485775</xdr:colOff>
      <xdr:row>97</xdr:row>
      <xdr:rowOff>0</xdr:rowOff>
    </xdr:to>
    <xdr:sp macro="" textlink="">
      <xdr:nvSpPr>
        <xdr:cNvPr id="258" name="円/楕円 257"/>
        <xdr:cNvSpPr/>
      </xdr:nvSpPr>
      <xdr:spPr>
        <a:xfrm>
          <a:off x="9906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161925</xdr:rowOff>
    </xdr:from>
    <xdr:ext cx="533400" cy="257175"/>
    <xdr:sp macro="" textlink="">
      <xdr:nvSpPr>
        <xdr:cNvPr id="259" name="テキスト ボックス 258"/>
        <xdr:cNvSpPr txBox="1"/>
      </xdr:nvSpPr>
      <xdr:spPr>
        <a:xfrm>
          <a:off x="78105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62,964</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5" name="正方形/長方形 264"/>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6" name="正方形/長方形 265"/>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0" name="直線コネクタ 269"/>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1" name="テキスト ボックス 270"/>
        <xdr:cNvSpPr txBox="1"/>
      </xdr:nvSpPr>
      <xdr:spPr>
        <a:xfrm>
          <a:off x="55816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2" name="直線コネクタ 271"/>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3" name="テキスト ボックス 272"/>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4" name="直線コネクタ 273"/>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5" name="テキスト ボックス 274"/>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6" name="直線コネクタ 275"/>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77" name="テキスト ボックス 276"/>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78" name="直線コネクタ 277"/>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79" name="テキスト ボックス 278"/>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0" name="直線コネクタ 279"/>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1" name="テキスト ボックス 280"/>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152400</xdr:rowOff>
    </xdr:from>
    <xdr:to>
      <xdr:col>15</xdr:col>
      <xdr:colOff>180975</xdr:colOff>
      <xdr:row>38</xdr:row>
      <xdr:rowOff>85725</xdr:rowOff>
    </xdr:to>
    <xdr:cxnSp macro="">
      <xdr:nvCxnSpPr>
        <xdr:cNvPr id="285" name="直線コネクタ 284"/>
        <xdr:cNvCxnSpPr/>
      </xdr:nvCxnSpPr>
      <xdr:spPr>
        <a:xfrm flipV="1">
          <a:off x="9191625" y="5124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95250</xdr:rowOff>
    </xdr:from>
    <xdr:ext cx="533400" cy="257175"/>
    <xdr:sp macro="" textlink="">
      <xdr:nvSpPr>
        <xdr:cNvPr id="286" name="補助費等最小値テキスト"/>
        <xdr:cNvSpPr txBox="1"/>
      </xdr:nvSpPr>
      <xdr:spPr>
        <a:xfrm>
          <a:off x="923925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95250</xdr:rowOff>
    </xdr:from>
    <xdr:ext cx="600075" cy="257175"/>
    <xdr:sp macro="" textlink="">
      <xdr:nvSpPr>
        <xdr:cNvPr id="288" name="補助費等最大値テキスト"/>
        <xdr:cNvSpPr txBox="1"/>
      </xdr:nvSpPr>
      <xdr:spPr>
        <a:xfrm>
          <a:off x="9239250" y="489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95250</xdr:colOff>
      <xdr:row>29</xdr:row>
      <xdr:rowOff>152400</xdr:rowOff>
    </xdr:from>
    <xdr:to>
      <xdr:col>15</xdr:col>
      <xdr:colOff>266700</xdr:colOff>
      <xdr:row>29</xdr:row>
      <xdr:rowOff>152400</xdr:rowOff>
    </xdr:to>
    <xdr:cxnSp macro="">
      <xdr:nvCxnSpPr>
        <xdr:cNvPr id="289" name="直線コネクタ 288"/>
        <xdr:cNvCxnSpPr/>
      </xdr:nvCxnSpPr>
      <xdr:spPr>
        <a:xfrm>
          <a:off x="9105900" y="5124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15</xdr:col>
      <xdr:colOff>180975</xdr:colOff>
      <xdr:row>37</xdr:row>
      <xdr:rowOff>95250</xdr:rowOff>
    </xdr:to>
    <xdr:cxnSp macro="">
      <xdr:nvCxnSpPr>
        <xdr:cNvPr id="290" name="直線コネクタ 289"/>
        <xdr:cNvCxnSpPr/>
      </xdr:nvCxnSpPr>
      <xdr:spPr>
        <a:xfrm>
          <a:off x="8439150" y="64389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123825</xdr:rowOff>
    </xdr:from>
    <xdr:ext cx="533400" cy="257175"/>
    <xdr:sp macro="" textlink="">
      <xdr:nvSpPr>
        <xdr:cNvPr id="291" name="補助費等平均値テキスト"/>
        <xdr:cNvSpPr txBox="1"/>
      </xdr:nvSpPr>
      <xdr:spPr>
        <a:xfrm>
          <a:off x="92392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104775</xdr:rowOff>
    </xdr:from>
    <xdr:to>
      <xdr:col>15</xdr:col>
      <xdr:colOff>228600</xdr:colOff>
      <xdr:row>36</xdr:row>
      <xdr:rowOff>28575</xdr:rowOff>
    </xdr:to>
    <xdr:sp macro="" textlink="">
      <xdr:nvSpPr>
        <xdr:cNvPr id="292" name="フローチャート : 判断 291"/>
        <xdr:cNvSpPr/>
      </xdr:nvSpPr>
      <xdr:spPr>
        <a:xfrm>
          <a:off x="9144000"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95250</xdr:rowOff>
    </xdr:from>
    <xdr:to>
      <xdr:col>14</xdr:col>
      <xdr:colOff>28575</xdr:colOff>
      <xdr:row>37</xdr:row>
      <xdr:rowOff>104775</xdr:rowOff>
    </xdr:to>
    <xdr:cxnSp macro="">
      <xdr:nvCxnSpPr>
        <xdr:cNvPr id="293" name="直線コネクタ 292"/>
        <xdr:cNvCxnSpPr/>
      </xdr:nvCxnSpPr>
      <xdr:spPr>
        <a:xfrm flipV="1">
          <a:off x="7724775" y="64389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114300</xdr:rowOff>
    </xdr:from>
    <xdr:to>
      <xdr:col>14</xdr:col>
      <xdr:colOff>76200</xdr:colOff>
      <xdr:row>36</xdr:row>
      <xdr:rowOff>47625</xdr:rowOff>
    </xdr:to>
    <xdr:sp macro="" textlink="">
      <xdr:nvSpPr>
        <xdr:cNvPr id="294" name="フローチャート : 判断 293"/>
        <xdr:cNvSpPr/>
      </xdr:nvSpPr>
      <xdr:spPr>
        <a:xfrm>
          <a:off x="8410575" y="611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57150</xdr:rowOff>
    </xdr:from>
    <xdr:ext cx="533400" cy="257175"/>
    <xdr:sp macro="" textlink="">
      <xdr:nvSpPr>
        <xdr:cNvPr id="295" name="テキスト ボックス 294"/>
        <xdr:cNvSpPr txBox="1"/>
      </xdr:nvSpPr>
      <xdr:spPr>
        <a:xfrm>
          <a:off x="82581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104775</xdr:rowOff>
    </xdr:from>
    <xdr:to>
      <xdr:col>12</xdr:col>
      <xdr:colOff>514350</xdr:colOff>
      <xdr:row>37</xdr:row>
      <xdr:rowOff>114300</xdr:rowOff>
    </xdr:to>
    <xdr:cxnSp macro="">
      <xdr:nvCxnSpPr>
        <xdr:cNvPr id="296" name="直線コネクタ 295"/>
        <xdr:cNvCxnSpPr/>
      </xdr:nvCxnSpPr>
      <xdr:spPr>
        <a:xfrm flipV="1">
          <a:off x="6915150" y="64484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85725</xdr:rowOff>
    </xdr:from>
    <xdr:to>
      <xdr:col>12</xdr:col>
      <xdr:colOff>561975</xdr:colOff>
      <xdr:row>36</xdr:row>
      <xdr:rowOff>9525</xdr:rowOff>
    </xdr:to>
    <xdr:sp macro="" textlink="">
      <xdr:nvSpPr>
        <xdr:cNvPr id="297" name="フローチャート : 判断 296"/>
        <xdr:cNvSpPr/>
      </xdr:nvSpPr>
      <xdr:spPr>
        <a:xfrm>
          <a:off x="7667625" y="608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28575</xdr:rowOff>
    </xdr:from>
    <xdr:ext cx="533400" cy="257175"/>
    <xdr:sp macro="" textlink="">
      <xdr:nvSpPr>
        <xdr:cNvPr id="298" name="テキスト ボックス 297"/>
        <xdr:cNvSpPr txBox="1"/>
      </xdr:nvSpPr>
      <xdr:spPr>
        <a:xfrm>
          <a:off x="74580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95250</xdr:rowOff>
    </xdr:from>
    <xdr:to>
      <xdr:col>11</xdr:col>
      <xdr:colOff>304800</xdr:colOff>
      <xdr:row>37</xdr:row>
      <xdr:rowOff>114300</xdr:rowOff>
    </xdr:to>
    <xdr:cxnSp macro="">
      <xdr:nvCxnSpPr>
        <xdr:cNvPr id="299" name="直線コネクタ 298"/>
        <xdr:cNvCxnSpPr/>
      </xdr:nvCxnSpPr>
      <xdr:spPr>
        <a:xfrm>
          <a:off x="6115050" y="64389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38100</xdr:rowOff>
    </xdr:to>
    <xdr:sp macro="" textlink="">
      <xdr:nvSpPr>
        <xdr:cNvPr id="300" name="フローチャート : 判断 299"/>
        <xdr:cNvSpPr/>
      </xdr:nvSpPr>
      <xdr:spPr>
        <a:xfrm>
          <a:off x="68675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1" name="テキスト ボックス 300"/>
        <xdr:cNvSpPr txBox="1"/>
      </xdr:nvSpPr>
      <xdr:spPr>
        <a:xfrm>
          <a:off x="66484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2" name="フローチャート : 判断 301"/>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3" name="テキスト ボックス 302"/>
        <xdr:cNvSpPr txBox="1"/>
      </xdr:nvSpPr>
      <xdr:spPr>
        <a:xfrm>
          <a:off x="59340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309" name="円/楕円 308"/>
        <xdr:cNvSpPr/>
      </xdr:nvSpPr>
      <xdr:spPr>
        <a:xfrm>
          <a:off x="9144000" y="639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19050</xdr:rowOff>
    </xdr:from>
    <xdr:ext cx="533400" cy="257175"/>
    <xdr:sp macro="" textlink="">
      <xdr:nvSpPr>
        <xdr:cNvPr id="310" name="補助費等該当値テキスト"/>
        <xdr:cNvSpPr txBox="1"/>
      </xdr:nvSpPr>
      <xdr:spPr>
        <a:xfrm>
          <a:off x="923925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31,817</a:t>
          </a:r>
          <a:endParaRPr kumimoji="1" lang="ja-JP" altLang="en-US" sz="1000" b="1">
            <a:solidFill>
              <a:srgbClr val="FF0000"/>
            </a:solidFill>
            <a:latin typeface="ＭＳ Ｐゴシック"/>
          </a:endParaRPr>
        </a:p>
      </xdr:txBody>
    </xdr:sp>
    <xdr:clientData/>
  </xdr:oneCellAnchor>
  <xdr:twoCellAnchor>
    <xdr:from>
      <xdr:col>13</xdr:col>
      <xdr:colOff>600075</xdr:colOff>
      <xdr:row>37</xdr:row>
      <xdr:rowOff>38100</xdr:rowOff>
    </xdr:from>
    <xdr:to>
      <xdr:col>14</xdr:col>
      <xdr:colOff>76200</xdr:colOff>
      <xdr:row>37</xdr:row>
      <xdr:rowOff>142875</xdr:rowOff>
    </xdr:to>
    <xdr:sp macro="" textlink="">
      <xdr:nvSpPr>
        <xdr:cNvPr id="311" name="円/楕円 310"/>
        <xdr:cNvSpPr/>
      </xdr:nvSpPr>
      <xdr:spPr>
        <a:xfrm>
          <a:off x="8410575" y="63817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133350</xdr:rowOff>
    </xdr:from>
    <xdr:ext cx="533400" cy="257175"/>
    <xdr:sp macro="" textlink="">
      <xdr:nvSpPr>
        <xdr:cNvPr id="312" name="テキスト ボックス 311"/>
        <xdr:cNvSpPr txBox="1"/>
      </xdr:nvSpPr>
      <xdr:spPr>
        <a:xfrm>
          <a:off x="82581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57150</xdr:rowOff>
    </xdr:from>
    <xdr:to>
      <xdr:col>12</xdr:col>
      <xdr:colOff>561975</xdr:colOff>
      <xdr:row>37</xdr:row>
      <xdr:rowOff>152400</xdr:rowOff>
    </xdr:to>
    <xdr:sp macro="" textlink="">
      <xdr:nvSpPr>
        <xdr:cNvPr id="313" name="円/楕円 312"/>
        <xdr:cNvSpPr/>
      </xdr:nvSpPr>
      <xdr:spPr>
        <a:xfrm>
          <a:off x="7667625"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142875</xdr:rowOff>
    </xdr:from>
    <xdr:ext cx="533400" cy="257175"/>
    <xdr:sp macro="" textlink="">
      <xdr:nvSpPr>
        <xdr:cNvPr id="314" name="テキスト ボックス 313"/>
        <xdr:cNvSpPr txBox="1"/>
      </xdr:nvSpPr>
      <xdr:spPr>
        <a:xfrm>
          <a:off x="7458075"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66675</xdr:rowOff>
    </xdr:from>
    <xdr:to>
      <xdr:col>11</xdr:col>
      <xdr:colOff>361950</xdr:colOff>
      <xdr:row>37</xdr:row>
      <xdr:rowOff>161925</xdr:rowOff>
    </xdr:to>
    <xdr:sp macro="" textlink="">
      <xdr:nvSpPr>
        <xdr:cNvPr id="315" name="円/楕円 314"/>
        <xdr:cNvSpPr/>
      </xdr:nvSpPr>
      <xdr:spPr>
        <a:xfrm>
          <a:off x="68675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161925</xdr:rowOff>
    </xdr:from>
    <xdr:ext cx="533400" cy="257175"/>
    <xdr:sp macro="" textlink="">
      <xdr:nvSpPr>
        <xdr:cNvPr id="316" name="テキスト ボックス 315"/>
        <xdr:cNvSpPr txBox="1"/>
      </xdr:nvSpPr>
      <xdr:spPr>
        <a:xfrm>
          <a:off x="664845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47625</xdr:rowOff>
    </xdr:from>
    <xdr:to>
      <xdr:col>10</xdr:col>
      <xdr:colOff>152400</xdr:colOff>
      <xdr:row>37</xdr:row>
      <xdr:rowOff>142875</xdr:rowOff>
    </xdr:to>
    <xdr:sp macro="" textlink="">
      <xdr:nvSpPr>
        <xdr:cNvPr id="317" name="円/楕円 316"/>
        <xdr:cNvSpPr/>
      </xdr:nvSpPr>
      <xdr:spPr>
        <a:xfrm>
          <a:off x="6067425" y="639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133350</xdr:rowOff>
    </xdr:from>
    <xdr:ext cx="533400" cy="257175"/>
    <xdr:sp macro="" textlink="">
      <xdr:nvSpPr>
        <xdr:cNvPr id="318" name="テキスト ボックス 317"/>
        <xdr:cNvSpPr txBox="1"/>
      </xdr:nvSpPr>
      <xdr:spPr>
        <a:xfrm>
          <a:off x="59340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8" name="テキスト ボックス 337"/>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171450</xdr:rowOff>
    </xdr:from>
    <xdr:to>
      <xdr:col>15</xdr:col>
      <xdr:colOff>180975</xdr:colOff>
      <xdr:row>59</xdr:row>
      <xdr:rowOff>85725</xdr:rowOff>
    </xdr:to>
    <xdr:cxnSp macro="">
      <xdr:nvCxnSpPr>
        <xdr:cNvPr id="344" name="直線コネクタ 343"/>
        <xdr:cNvCxnSpPr/>
      </xdr:nvCxnSpPr>
      <xdr:spPr>
        <a:xfrm flipV="1">
          <a:off x="9191625" y="8572500"/>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466725" cy="257175"/>
    <xdr:sp macro="" textlink="">
      <xdr:nvSpPr>
        <xdr:cNvPr id="345" name="普通建設事業費最小値テキスト"/>
        <xdr:cNvSpPr txBox="1"/>
      </xdr:nvSpPr>
      <xdr:spPr>
        <a:xfrm>
          <a:off x="9239250" y="1020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114300</xdr:rowOff>
    </xdr:from>
    <xdr:ext cx="685800" cy="257175"/>
    <xdr:sp macro="" textlink="">
      <xdr:nvSpPr>
        <xdr:cNvPr id="347" name="普通建設事業費最大値テキスト"/>
        <xdr:cNvSpPr txBox="1"/>
      </xdr:nvSpPr>
      <xdr:spPr>
        <a:xfrm>
          <a:off x="9239250" y="8343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95250</xdr:colOff>
      <xdr:row>49</xdr:row>
      <xdr:rowOff>171450</xdr:rowOff>
    </xdr:from>
    <xdr:to>
      <xdr:col>15</xdr:col>
      <xdr:colOff>266700</xdr:colOff>
      <xdr:row>49</xdr:row>
      <xdr:rowOff>171450</xdr:rowOff>
    </xdr:to>
    <xdr:cxnSp macro="">
      <xdr:nvCxnSpPr>
        <xdr:cNvPr id="348" name="直線コネクタ 347"/>
        <xdr:cNvCxnSpPr/>
      </xdr:nvCxnSpPr>
      <xdr:spPr>
        <a:xfrm>
          <a:off x="9105900" y="8572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59</xdr:row>
      <xdr:rowOff>19050</xdr:rowOff>
    </xdr:to>
    <xdr:cxnSp macro="">
      <xdr:nvCxnSpPr>
        <xdr:cNvPr id="349" name="直線コネクタ 348"/>
        <xdr:cNvCxnSpPr/>
      </xdr:nvCxnSpPr>
      <xdr:spPr>
        <a:xfrm>
          <a:off x="8439150" y="1001077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133350</xdr:rowOff>
    </xdr:from>
    <xdr:ext cx="533400" cy="257175"/>
    <xdr:sp macro="" textlink="">
      <xdr:nvSpPr>
        <xdr:cNvPr id="350" name="普通建設事業費平均値テキスト"/>
        <xdr:cNvSpPr txBox="1"/>
      </xdr:nvSpPr>
      <xdr:spPr>
        <a:xfrm>
          <a:off x="92392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114300</xdr:rowOff>
    </xdr:from>
    <xdr:to>
      <xdr:col>15</xdr:col>
      <xdr:colOff>228600</xdr:colOff>
      <xdr:row>59</xdr:row>
      <xdr:rowOff>38100</xdr:rowOff>
    </xdr:to>
    <xdr:sp macro="" textlink="">
      <xdr:nvSpPr>
        <xdr:cNvPr id="351" name="フローチャート : 判断 350"/>
        <xdr:cNvSpPr/>
      </xdr:nvSpPr>
      <xdr:spPr>
        <a:xfrm>
          <a:off x="9144000"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66675</xdr:rowOff>
    </xdr:from>
    <xdr:to>
      <xdr:col>14</xdr:col>
      <xdr:colOff>28575</xdr:colOff>
      <xdr:row>59</xdr:row>
      <xdr:rowOff>28575</xdr:rowOff>
    </xdr:to>
    <xdr:cxnSp macro="">
      <xdr:nvCxnSpPr>
        <xdr:cNvPr id="352" name="直線コネクタ 351"/>
        <xdr:cNvCxnSpPr/>
      </xdr:nvCxnSpPr>
      <xdr:spPr>
        <a:xfrm flipV="1">
          <a:off x="7724775" y="10010775"/>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3" name="フローチャート : 判断 35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9525</xdr:rowOff>
    </xdr:from>
    <xdr:ext cx="533400" cy="257175"/>
    <xdr:sp macro="" textlink="">
      <xdr:nvSpPr>
        <xdr:cNvPr id="354" name="テキスト ボックス 353"/>
        <xdr:cNvSpPr txBox="1"/>
      </xdr:nvSpPr>
      <xdr:spPr>
        <a:xfrm>
          <a:off x="8258175"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152400</xdr:rowOff>
    </xdr:from>
    <xdr:to>
      <xdr:col>12</xdr:col>
      <xdr:colOff>514350</xdr:colOff>
      <xdr:row>59</xdr:row>
      <xdr:rowOff>28575</xdr:rowOff>
    </xdr:to>
    <xdr:cxnSp macro="">
      <xdr:nvCxnSpPr>
        <xdr:cNvPr id="355" name="直線コネクタ 354"/>
        <xdr:cNvCxnSpPr/>
      </xdr:nvCxnSpPr>
      <xdr:spPr>
        <a:xfrm>
          <a:off x="6915150" y="100965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6" name="フローチャート : 判断 355"/>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57" name="テキスト ボックス 356"/>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152400</xdr:rowOff>
    </xdr:from>
    <xdr:to>
      <xdr:col>11</xdr:col>
      <xdr:colOff>304800</xdr:colOff>
      <xdr:row>59</xdr:row>
      <xdr:rowOff>19050</xdr:rowOff>
    </xdr:to>
    <xdr:cxnSp macro="">
      <xdr:nvCxnSpPr>
        <xdr:cNvPr id="358" name="直線コネクタ 357"/>
        <xdr:cNvCxnSpPr/>
      </xdr:nvCxnSpPr>
      <xdr:spPr>
        <a:xfrm flipV="1">
          <a:off x="6115050" y="100965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66675</xdr:rowOff>
    </xdr:from>
    <xdr:to>
      <xdr:col>11</xdr:col>
      <xdr:colOff>361950</xdr:colOff>
      <xdr:row>59</xdr:row>
      <xdr:rowOff>0</xdr:rowOff>
    </xdr:to>
    <xdr:sp macro="" textlink="">
      <xdr:nvSpPr>
        <xdr:cNvPr id="359" name="フローチャート : 判断 358"/>
        <xdr:cNvSpPr/>
      </xdr:nvSpPr>
      <xdr:spPr>
        <a:xfrm>
          <a:off x="686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19050</xdr:rowOff>
    </xdr:from>
    <xdr:ext cx="533400" cy="257175"/>
    <xdr:sp macro="" textlink="">
      <xdr:nvSpPr>
        <xdr:cNvPr id="360" name="テキスト ボックス 359"/>
        <xdr:cNvSpPr txBox="1"/>
      </xdr:nvSpPr>
      <xdr:spPr>
        <a:xfrm>
          <a:off x="66484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61" name="フローチャート : 判断 360"/>
        <xdr:cNvSpPr/>
      </xdr:nvSpPr>
      <xdr:spPr>
        <a:xfrm>
          <a:off x="6067425" y="1003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2" name="テキスト ボックス 361"/>
        <xdr:cNvSpPr txBox="1"/>
      </xdr:nvSpPr>
      <xdr:spPr>
        <a:xfrm>
          <a:off x="59340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76200</xdr:rowOff>
    </xdr:to>
    <xdr:sp macro="" textlink="">
      <xdr:nvSpPr>
        <xdr:cNvPr id="368" name="円/楕円 367"/>
        <xdr:cNvSpPr/>
      </xdr:nvSpPr>
      <xdr:spPr>
        <a:xfrm>
          <a:off x="9144000"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85725</xdr:rowOff>
    </xdr:from>
    <xdr:ext cx="533400" cy="257175"/>
    <xdr:sp macro="" textlink="">
      <xdr:nvSpPr>
        <xdr:cNvPr id="369" name="普通建設事業費該当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47,546</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19050</xdr:rowOff>
    </xdr:from>
    <xdr:to>
      <xdr:col>14</xdr:col>
      <xdr:colOff>76200</xdr:colOff>
      <xdr:row>58</xdr:row>
      <xdr:rowOff>114300</xdr:rowOff>
    </xdr:to>
    <xdr:sp macro="" textlink="">
      <xdr:nvSpPr>
        <xdr:cNvPr id="370" name="円/楕円 369"/>
        <xdr:cNvSpPr/>
      </xdr:nvSpPr>
      <xdr:spPr>
        <a:xfrm>
          <a:off x="8410575" y="9963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133350</xdr:rowOff>
    </xdr:from>
    <xdr:ext cx="600075" cy="257175"/>
    <xdr:sp macro="" textlink="">
      <xdr:nvSpPr>
        <xdr:cNvPr id="371" name="テキスト ボックス 370"/>
        <xdr:cNvSpPr txBox="1"/>
      </xdr:nvSpPr>
      <xdr:spPr>
        <a:xfrm>
          <a:off x="8229600" y="973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152400</xdr:rowOff>
    </xdr:from>
    <xdr:to>
      <xdr:col>12</xdr:col>
      <xdr:colOff>561975</xdr:colOff>
      <xdr:row>59</xdr:row>
      <xdr:rowOff>85725</xdr:rowOff>
    </xdr:to>
    <xdr:sp macro="" textlink="">
      <xdr:nvSpPr>
        <xdr:cNvPr id="372" name="円/楕円 371"/>
        <xdr:cNvSpPr/>
      </xdr:nvSpPr>
      <xdr:spPr>
        <a:xfrm>
          <a:off x="7667625"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76200</xdr:rowOff>
    </xdr:from>
    <xdr:ext cx="533400" cy="257175"/>
    <xdr:sp macro="" textlink="">
      <xdr:nvSpPr>
        <xdr:cNvPr id="373" name="テキスト ボックス 372"/>
        <xdr:cNvSpPr txBox="1"/>
      </xdr:nvSpPr>
      <xdr:spPr>
        <a:xfrm>
          <a:off x="7458075" y="1019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104775</xdr:rowOff>
    </xdr:from>
    <xdr:to>
      <xdr:col>11</xdr:col>
      <xdr:colOff>361950</xdr:colOff>
      <xdr:row>59</xdr:row>
      <xdr:rowOff>28575</xdr:rowOff>
    </xdr:to>
    <xdr:sp macro="" textlink="">
      <xdr:nvSpPr>
        <xdr:cNvPr id="374" name="円/楕円 373"/>
        <xdr:cNvSpPr/>
      </xdr:nvSpPr>
      <xdr:spPr>
        <a:xfrm>
          <a:off x="68675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19050</xdr:rowOff>
    </xdr:from>
    <xdr:ext cx="533400" cy="257175"/>
    <xdr:sp macro="" textlink="">
      <xdr:nvSpPr>
        <xdr:cNvPr id="375" name="テキスト ボックス 374"/>
        <xdr:cNvSpPr txBox="1"/>
      </xdr:nvSpPr>
      <xdr:spPr>
        <a:xfrm>
          <a:off x="66484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133350</xdr:rowOff>
    </xdr:from>
    <xdr:to>
      <xdr:col>10</xdr:col>
      <xdr:colOff>152400</xdr:colOff>
      <xdr:row>59</xdr:row>
      <xdr:rowOff>66675</xdr:rowOff>
    </xdr:to>
    <xdr:sp macro="" textlink="">
      <xdr:nvSpPr>
        <xdr:cNvPr id="376" name="円/楕円 375"/>
        <xdr:cNvSpPr/>
      </xdr:nvSpPr>
      <xdr:spPr>
        <a:xfrm>
          <a:off x="6067425" y="1007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57150</xdr:rowOff>
    </xdr:from>
    <xdr:ext cx="533400" cy="257175"/>
    <xdr:sp macro="" textlink="">
      <xdr:nvSpPr>
        <xdr:cNvPr id="377" name="テキスト ボックス 376"/>
        <xdr:cNvSpPr txBox="1"/>
      </xdr:nvSpPr>
      <xdr:spPr>
        <a:xfrm>
          <a:off x="5934075"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53244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53244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53244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19050</xdr:rowOff>
    </xdr:from>
    <xdr:ext cx="600075" cy="257175"/>
    <xdr:sp macro="" textlink="">
      <xdr:nvSpPr>
        <xdr:cNvPr id="397" name="テキスト ボックス 396"/>
        <xdr:cNvSpPr txBox="1"/>
      </xdr:nvSpPr>
      <xdr:spPr>
        <a:xfrm>
          <a:off x="53244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2292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95250</xdr:rowOff>
    </xdr:to>
    <xdr:cxnSp macro="">
      <xdr:nvCxnSpPr>
        <xdr:cNvPr id="403" name="直線コネクタ 402"/>
        <xdr:cNvCxnSpPr/>
      </xdr:nvCxnSpPr>
      <xdr:spPr>
        <a:xfrm flipV="1">
          <a:off x="9191625" y="121634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114300</xdr:rowOff>
    </xdr:from>
    <xdr:ext cx="247650" cy="257175"/>
    <xdr:sp macro="" textlink="">
      <xdr:nvSpPr>
        <xdr:cNvPr id="404" name="普通建設事業費 （ うち新規整備　）最小値テキスト"/>
        <xdr:cNvSpPr txBox="1"/>
      </xdr:nvSpPr>
      <xdr:spPr>
        <a:xfrm>
          <a:off x="9239250" y="1365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6"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7" name="直線コネクタ 406"/>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66675</xdr:rowOff>
    </xdr:from>
    <xdr:to>
      <xdr:col>15</xdr:col>
      <xdr:colOff>180975</xdr:colOff>
      <xdr:row>79</xdr:row>
      <xdr:rowOff>95250</xdr:rowOff>
    </xdr:to>
    <xdr:cxnSp macro="">
      <xdr:nvCxnSpPr>
        <xdr:cNvPr id="408" name="直線コネクタ 407"/>
        <xdr:cNvCxnSpPr/>
      </xdr:nvCxnSpPr>
      <xdr:spPr>
        <a:xfrm>
          <a:off x="8439150" y="136112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38100</xdr:rowOff>
    </xdr:from>
    <xdr:ext cx="533400" cy="257175"/>
    <xdr:sp macro="" textlink="">
      <xdr:nvSpPr>
        <xdr:cNvPr id="409" name="普通建設事業費 （ うち新規整備　）平均値テキスト"/>
        <xdr:cNvSpPr txBox="1"/>
      </xdr:nvSpPr>
      <xdr:spPr>
        <a:xfrm>
          <a:off x="923925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133350</xdr:colOff>
      <xdr:row>79</xdr:row>
      <xdr:rowOff>9525</xdr:rowOff>
    </xdr:from>
    <xdr:to>
      <xdr:col>15</xdr:col>
      <xdr:colOff>228600</xdr:colOff>
      <xdr:row>79</xdr:row>
      <xdr:rowOff>114300</xdr:rowOff>
    </xdr:to>
    <xdr:sp macro="" textlink="">
      <xdr:nvSpPr>
        <xdr:cNvPr id="410" name="フローチャート : 判断 409"/>
        <xdr:cNvSpPr/>
      </xdr:nvSpPr>
      <xdr:spPr>
        <a:xfrm>
          <a:off x="9144000" y="13554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66675</xdr:rowOff>
    </xdr:from>
    <xdr:to>
      <xdr:col>14</xdr:col>
      <xdr:colOff>28575</xdr:colOff>
      <xdr:row>79</xdr:row>
      <xdr:rowOff>85725</xdr:rowOff>
    </xdr:to>
    <xdr:cxnSp macro="">
      <xdr:nvCxnSpPr>
        <xdr:cNvPr id="411" name="直線コネクタ 410"/>
        <xdr:cNvCxnSpPr/>
      </xdr:nvCxnSpPr>
      <xdr:spPr>
        <a:xfrm flipV="1">
          <a:off x="7724775" y="136112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152400</xdr:rowOff>
    </xdr:from>
    <xdr:to>
      <xdr:col>14</xdr:col>
      <xdr:colOff>76200</xdr:colOff>
      <xdr:row>79</xdr:row>
      <xdr:rowOff>85725</xdr:rowOff>
    </xdr:to>
    <xdr:sp macro="" textlink="">
      <xdr:nvSpPr>
        <xdr:cNvPr id="412" name="フローチャート : 判断 411"/>
        <xdr:cNvSpPr/>
      </xdr:nvSpPr>
      <xdr:spPr>
        <a:xfrm>
          <a:off x="8410575" y="13525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95250</xdr:rowOff>
    </xdr:from>
    <xdr:ext cx="533400" cy="257175"/>
    <xdr:sp macro="" textlink="">
      <xdr:nvSpPr>
        <xdr:cNvPr id="413" name="テキスト ボックス 412"/>
        <xdr:cNvSpPr txBox="1"/>
      </xdr:nvSpPr>
      <xdr:spPr>
        <a:xfrm>
          <a:off x="82581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66675</xdr:rowOff>
    </xdr:to>
    <xdr:sp macro="" textlink="">
      <xdr:nvSpPr>
        <xdr:cNvPr id="414" name="フローチャート : 判断 413"/>
        <xdr:cNvSpPr/>
      </xdr:nvSpPr>
      <xdr:spPr>
        <a:xfrm>
          <a:off x="76676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85725</xdr:rowOff>
    </xdr:from>
    <xdr:ext cx="533400" cy="257175"/>
    <xdr:sp macro="" textlink="">
      <xdr:nvSpPr>
        <xdr:cNvPr id="415" name="テキスト ボックス 414"/>
        <xdr:cNvSpPr txBox="1"/>
      </xdr:nvSpPr>
      <xdr:spPr>
        <a:xfrm>
          <a:off x="74580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79</xdr:row>
      <xdr:rowOff>38100</xdr:rowOff>
    </xdr:from>
    <xdr:to>
      <xdr:col>15</xdr:col>
      <xdr:colOff>228600</xdr:colOff>
      <xdr:row>79</xdr:row>
      <xdr:rowOff>142875</xdr:rowOff>
    </xdr:to>
    <xdr:sp macro="" textlink="">
      <xdr:nvSpPr>
        <xdr:cNvPr id="421" name="円/楕円 420"/>
        <xdr:cNvSpPr/>
      </xdr:nvSpPr>
      <xdr:spPr>
        <a:xfrm>
          <a:off x="9144000" y="1358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161925</xdr:rowOff>
    </xdr:from>
    <xdr:ext cx="466725" cy="257175"/>
    <xdr:sp macro="" textlink="">
      <xdr:nvSpPr>
        <xdr:cNvPr id="422" name="普通建設事業費 （ うち新規整備　）該当値テキスト"/>
        <xdr:cNvSpPr txBox="1"/>
      </xdr:nvSpPr>
      <xdr:spPr>
        <a:xfrm>
          <a:off x="9239250"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13</xdr:col>
      <xdr:colOff>600075</xdr:colOff>
      <xdr:row>79</xdr:row>
      <xdr:rowOff>9525</xdr:rowOff>
    </xdr:from>
    <xdr:to>
      <xdr:col>14</xdr:col>
      <xdr:colOff>76200</xdr:colOff>
      <xdr:row>79</xdr:row>
      <xdr:rowOff>114300</xdr:rowOff>
    </xdr:to>
    <xdr:sp macro="" textlink="">
      <xdr:nvSpPr>
        <xdr:cNvPr id="423" name="円/楕円 422"/>
        <xdr:cNvSpPr/>
      </xdr:nvSpPr>
      <xdr:spPr>
        <a:xfrm>
          <a:off x="8410575" y="13554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104775</xdr:rowOff>
    </xdr:from>
    <xdr:ext cx="533400" cy="257175"/>
    <xdr:sp macro="" textlink="">
      <xdr:nvSpPr>
        <xdr:cNvPr id="424" name="テキスト ボックス 423"/>
        <xdr:cNvSpPr txBox="1"/>
      </xdr:nvSpPr>
      <xdr:spPr>
        <a:xfrm>
          <a:off x="8258175" y="1364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12</xdr:col>
      <xdr:colOff>457200</xdr:colOff>
      <xdr:row>79</xdr:row>
      <xdr:rowOff>28575</xdr:rowOff>
    </xdr:from>
    <xdr:to>
      <xdr:col>12</xdr:col>
      <xdr:colOff>561975</xdr:colOff>
      <xdr:row>79</xdr:row>
      <xdr:rowOff>133350</xdr:rowOff>
    </xdr:to>
    <xdr:sp macro="" textlink="">
      <xdr:nvSpPr>
        <xdr:cNvPr id="425" name="円/楕円 424"/>
        <xdr:cNvSpPr/>
      </xdr:nvSpPr>
      <xdr:spPr>
        <a:xfrm>
          <a:off x="7667625" y="1357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123825</xdr:rowOff>
    </xdr:from>
    <xdr:ext cx="533400" cy="257175"/>
    <xdr:sp macro="" textlink="">
      <xdr:nvSpPr>
        <xdr:cNvPr id="426" name="テキスト ボックス 425"/>
        <xdr:cNvSpPr txBox="1"/>
      </xdr:nvSpPr>
      <xdr:spPr>
        <a:xfrm>
          <a:off x="7458075" y="1366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171450</xdr:rowOff>
    </xdr:to>
    <xdr:cxnSp macro="">
      <xdr:nvCxnSpPr>
        <xdr:cNvPr id="450" name="直線コネクタ 449"/>
        <xdr:cNvCxnSpPr/>
      </xdr:nvCxnSpPr>
      <xdr:spPr>
        <a:xfrm flipV="1">
          <a:off x="9191625" y="1544002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2" name="直線コネクタ 451"/>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00075" cy="257175"/>
    <xdr:sp macro="" textlink="">
      <xdr:nvSpPr>
        <xdr:cNvPr id="453" name="普通建設事業費 （ うち更新整備　）最大値テキスト"/>
        <xdr:cNvSpPr txBox="1"/>
      </xdr:nvSpPr>
      <xdr:spPr>
        <a:xfrm>
          <a:off x="923925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4" name="直線コネクタ 453"/>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76200</xdr:rowOff>
    </xdr:from>
    <xdr:to>
      <xdr:col>15</xdr:col>
      <xdr:colOff>180975</xdr:colOff>
      <xdr:row>96</xdr:row>
      <xdr:rowOff>104775</xdr:rowOff>
    </xdr:to>
    <xdr:cxnSp macro="">
      <xdr:nvCxnSpPr>
        <xdr:cNvPr id="455" name="直線コネクタ 454"/>
        <xdr:cNvCxnSpPr/>
      </xdr:nvCxnSpPr>
      <xdr:spPr>
        <a:xfrm>
          <a:off x="8439150" y="15849600"/>
          <a:ext cx="752475"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66675</xdr:rowOff>
    </xdr:from>
    <xdr:ext cx="533400" cy="257175"/>
    <xdr:sp macro="" textlink="">
      <xdr:nvSpPr>
        <xdr:cNvPr id="456" name="普通建設事業費 （ うち更新整備　）平均値テキスト"/>
        <xdr:cNvSpPr txBox="1"/>
      </xdr:nvSpPr>
      <xdr:spPr>
        <a:xfrm>
          <a:off x="92392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57" name="フローチャート : 判断 456"/>
        <xdr:cNvSpPr/>
      </xdr:nvSpPr>
      <xdr:spPr>
        <a:xfrm>
          <a:off x="9144000" y="16544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92</xdr:row>
      <xdr:rowOff>76200</xdr:rowOff>
    </xdr:from>
    <xdr:to>
      <xdr:col>14</xdr:col>
      <xdr:colOff>28575</xdr:colOff>
      <xdr:row>97</xdr:row>
      <xdr:rowOff>123825</xdr:rowOff>
    </xdr:to>
    <xdr:cxnSp macro="">
      <xdr:nvCxnSpPr>
        <xdr:cNvPr id="458" name="直線コネクタ 457"/>
        <xdr:cNvCxnSpPr/>
      </xdr:nvCxnSpPr>
      <xdr:spPr>
        <a:xfrm flipV="1">
          <a:off x="7724775" y="15849600"/>
          <a:ext cx="714375" cy="904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9" name="フローチャート : 判断 458"/>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60" name="テキスト ボックス 459"/>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47625</xdr:rowOff>
    </xdr:from>
    <xdr:to>
      <xdr:col>12</xdr:col>
      <xdr:colOff>561975</xdr:colOff>
      <xdr:row>96</xdr:row>
      <xdr:rowOff>152400</xdr:rowOff>
    </xdr:to>
    <xdr:sp macro="" textlink="">
      <xdr:nvSpPr>
        <xdr:cNvPr id="461" name="フローチャート : 判断 460"/>
        <xdr:cNvSpPr/>
      </xdr:nvSpPr>
      <xdr:spPr>
        <a:xfrm>
          <a:off x="76676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161925</xdr:rowOff>
    </xdr:from>
    <xdr:ext cx="533400" cy="257175"/>
    <xdr:sp macro="" textlink="">
      <xdr:nvSpPr>
        <xdr:cNvPr id="462" name="テキスト ボックス 461"/>
        <xdr:cNvSpPr txBox="1"/>
      </xdr:nvSpPr>
      <xdr:spPr>
        <a:xfrm>
          <a:off x="74580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96</xdr:row>
      <xdr:rowOff>47625</xdr:rowOff>
    </xdr:from>
    <xdr:to>
      <xdr:col>15</xdr:col>
      <xdr:colOff>228600</xdr:colOff>
      <xdr:row>96</xdr:row>
      <xdr:rowOff>152400</xdr:rowOff>
    </xdr:to>
    <xdr:sp macro="" textlink="">
      <xdr:nvSpPr>
        <xdr:cNvPr id="468" name="円/楕円 467"/>
        <xdr:cNvSpPr/>
      </xdr:nvSpPr>
      <xdr:spPr>
        <a:xfrm>
          <a:off x="9144000"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76200</xdr:rowOff>
    </xdr:from>
    <xdr:ext cx="533400" cy="257175"/>
    <xdr:sp macro="" textlink="">
      <xdr:nvSpPr>
        <xdr:cNvPr id="469" name="普通建設事業費 （ うち更新整備　）該当値テキスト"/>
        <xdr:cNvSpPr txBox="1"/>
      </xdr:nvSpPr>
      <xdr:spPr>
        <a:xfrm>
          <a:off x="923925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13</xdr:col>
      <xdr:colOff>600075</xdr:colOff>
      <xdr:row>92</xdr:row>
      <xdr:rowOff>19050</xdr:rowOff>
    </xdr:from>
    <xdr:to>
      <xdr:col>14</xdr:col>
      <xdr:colOff>76200</xdr:colOff>
      <xdr:row>92</xdr:row>
      <xdr:rowOff>123825</xdr:rowOff>
    </xdr:to>
    <xdr:sp macro="" textlink="">
      <xdr:nvSpPr>
        <xdr:cNvPr id="470" name="円/楕円 469"/>
        <xdr:cNvSpPr/>
      </xdr:nvSpPr>
      <xdr:spPr>
        <a:xfrm>
          <a:off x="8410575" y="157924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90</xdr:row>
      <xdr:rowOff>142875</xdr:rowOff>
    </xdr:from>
    <xdr:ext cx="533400" cy="257175"/>
    <xdr:sp macro="" textlink="">
      <xdr:nvSpPr>
        <xdr:cNvPr id="471" name="テキスト ボックス 470"/>
        <xdr:cNvSpPr txBox="1"/>
      </xdr:nvSpPr>
      <xdr:spPr>
        <a:xfrm>
          <a:off x="8258175" y="15573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66675</xdr:rowOff>
    </xdr:from>
    <xdr:to>
      <xdr:col>12</xdr:col>
      <xdr:colOff>561975</xdr:colOff>
      <xdr:row>97</xdr:row>
      <xdr:rowOff>171450</xdr:rowOff>
    </xdr:to>
    <xdr:sp macro="" textlink="">
      <xdr:nvSpPr>
        <xdr:cNvPr id="472" name="円/楕円 471"/>
        <xdr:cNvSpPr/>
      </xdr:nvSpPr>
      <xdr:spPr>
        <a:xfrm>
          <a:off x="7667625" y="1669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161925</xdr:rowOff>
    </xdr:from>
    <xdr:ext cx="533400" cy="257175"/>
    <xdr:sp macro="" textlink="">
      <xdr:nvSpPr>
        <xdr:cNvPr id="473" name="テキスト ボックス 472"/>
        <xdr:cNvSpPr txBox="1"/>
      </xdr:nvSpPr>
      <xdr:spPr>
        <a:xfrm>
          <a:off x="74580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487" name="テキスト ボックス 486"/>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89" name="テキスト ボックス 488"/>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491" name="テキスト ボックス 490"/>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7" name="直線コネクタ 496"/>
        <xdr:cNvCxnSpPr/>
      </xdr:nvCxnSpPr>
      <xdr:spPr>
        <a:xfrm flipV="1">
          <a:off x="1434465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95250</xdr:rowOff>
    </xdr:from>
    <xdr:ext cx="247650" cy="257175"/>
    <xdr:sp macro="" textlink="">
      <xdr:nvSpPr>
        <xdr:cNvPr id="498" name="災害復旧事業費最小値テキスト"/>
        <xdr:cNvSpPr txBox="1"/>
      </xdr:nvSpPr>
      <xdr:spPr>
        <a:xfrm>
          <a:off x="14401800" y="6781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9525</xdr:rowOff>
    </xdr:from>
    <xdr:ext cx="600075" cy="257175"/>
    <xdr:sp macro="" textlink="">
      <xdr:nvSpPr>
        <xdr:cNvPr id="500" name="災害復旧事業費最大値テキスト"/>
        <xdr:cNvSpPr txBox="1"/>
      </xdr:nvSpPr>
      <xdr:spPr>
        <a:xfrm>
          <a:off x="14401800" y="5153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600075</xdr:colOff>
      <xdr:row>31</xdr:row>
      <xdr:rowOff>66675</xdr:rowOff>
    </xdr:to>
    <xdr:cxnSp macro="">
      <xdr:nvCxnSpPr>
        <xdr:cNvPr id="501" name="直線コネクタ 500"/>
        <xdr:cNvCxnSpPr/>
      </xdr:nvCxnSpPr>
      <xdr:spPr>
        <a:xfrm>
          <a:off x="1425892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xdr:rowOff>
    </xdr:from>
    <xdr:ext cx="466725" cy="257175"/>
    <xdr:sp macro="" textlink="">
      <xdr:nvSpPr>
        <xdr:cNvPr id="503" name="災害復旧事業費平均値テキスト"/>
        <xdr:cNvSpPr txBox="1"/>
      </xdr:nvSpPr>
      <xdr:spPr>
        <a:xfrm>
          <a:off x="144018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504" name="フローチャート : 判断 503"/>
        <xdr:cNvSpPr/>
      </xdr:nvSpPr>
      <xdr:spPr>
        <a:xfrm>
          <a:off x="142970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5" name="直線コネクタ 504"/>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152400</xdr:rowOff>
    </xdr:from>
    <xdr:to>
      <xdr:col>22</xdr:col>
      <xdr:colOff>419100</xdr:colOff>
      <xdr:row>39</xdr:row>
      <xdr:rowOff>85725</xdr:rowOff>
    </xdr:to>
    <xdr:sp macro="" textlink="">
      <xdr:nvSpPr>
        <xdr:cNvPr id="506" name="フローチャート : 判断 505"/>
        <xdr:cNvSpPr/>
      </xdr:nvSpPr>
      <xdr:spPr>
        <a:xfrm>
          <a:off x="135445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104775</xdr:rowOff>
    </xdr:from>
    <xdr:ext cx="466725" cy="257175"/>
    <xdr:sp macro="" textlink="">
      <xdr:nvSpPr>
        <xdr:cNvPr id="507" name="テキスト ボックス 506"/>
        <xdr:cNvSpPr txBox="1"/>
      </xdr:nvSpPr>
      <xdr:spPr>
        <a:xfrm>
          <a:off x="133635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47625</xdr:rowOff>
    </xdr:from>
    <xdr:to>
      <xdr:col>21</xdr:col>
      <xdr:colOff>161925</xdr:colOff>
      <xdr:row>39</xdr:row>
      <xdr:rowOff>47625</xdr:rowOff>
    </xdr:to>
    <xdr:cxnSp macro="">
      <xdr:nvCxnSpPr>
        <xdr:cNvPr id="508" name="直線コネクタ 507"/>
        <xdr:cNvCxnSpPr/>
      </xdr:nvCxnSpPr>
      <xdr:spPr>
        <a:xfrm>
          <a:off x="12030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9" name="フローチャート : 判断 508"/>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10" name="テキスト ボックス 509"/>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600075</xdr:colOff>
      <xdr:row>39</xdr:row>
      <xdr:rowOff>47625</xdr:rowOff>
    </xdr:to>
    <xdr:cxnSp macro="">
      <xdr:nvCxnSpPr>
        <xdr:cNvPr id="511" name="直線コネクタ 510"/>
        <xdr:cNvCxnSpPr/>
      </xdr:nvCxnSpPr>
      <xdr:spPr>
        <a:xfrm>
          <a:off x="11268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2" name="フローチャート : 判断 511"/>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85725</xdr:rowOff>
    </xdr:from>
    <xdr:ext cx="466725" cy="257175"/>
    <xdr:sp macro="" textlink="">
      <xdr:nvSpPr>
        <xdr:cNvPr id="513" name="テキスト ボックス 512"/>
        <xdr:cNvSpPr txBox="1"/>
      </xdr:nvSpPr>
      <xdr:spPr>
        <a:xfrm>
          <a:off x="11839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123825</xdr:rowOff>
    </xdr:from>
    <xdr:to>
      <xdr:col>18</xdr:col>
      <xdr:colOff>495300</xdr:colOff>
      <xdr:row>39</xdr:row>
      <xdr:rowOff>57150</xdr:rowOff>
    </xdr:to>
    <xdr:sp macro="" textlink="">
      <xdr:nvSpPr>
        <xdr:cNvPr id="514" name="フローチャート : 判断 513"/>
        <xdr:cNvSpPr/>
      </xdr:nvSpPr>
      <xdr:spPr>
        <a:xfrm>
          <a:off x="1122045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15" name="テキスト ボックス 514"/>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133350</xdr:rowOff>
    </xdr:from>
    <xdr:ext cx="247650" cy="257175"/>
    <xdr:sp macro="" textlink="">
      <xdr:nvSpPr>
        <xdr:cNvPr id="522" name="災害復旧事業費該当値テキスト"/>
        <xdr:cNvSpPr txBox="1"/>
      </xdr:nvSpPr>
      <xdr:spPr>
        <a:xfrm>
          <a:off x="144018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5" name="円/楕円 524"/>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26" name="テキスト ボックス 525"/>
        <xdr:cNvSpPr txBox="1"/>
      </xdr:nvSpPr>
      <xdr:spPr>
        <a:xfrm>
          <a:off x="12668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7" name="円/楕円 526"/>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8" name="テキスト ボックス 527"/>
        <xdr:cNvSpPr txBox="1"/>
      </xdr:nvSpPr>
      <xdr:spPr>
        <a:xfrm>
          <a:off x="119538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9" name="円/楕円 528"/>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30" name="テキスト ボックス 529"/>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41" name="直線コネクタ 54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42" name="テキスト ボックス 541"/>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43" name="直線コネクタ 54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56</xdr:row>
      <xdr:rowOff>142875</xdr:rowOff>
    </xdr:from>
    <xdr:ext cx="247650" cy="257175"/>
    <xdr:sp macro="" textlink="">
      <xdr:nvSpPr>
        <xdr:cNvPr id="544" name="テキスト ボックス 543"/>
        <xdr:cNvSpPr txBox="1"/>
      </xdr:nvSpPr>
      <xdr:spPr>
        <a:xfrm>
          <a:off x="1074420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5" name="直線コネクタ 54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54</xdr:row>
      <xdr:rowOff>161925</xdr:rowOff>
    </xdr:from>
    <xdr:ext cx="247650" cy="257175"/>
    <xdr:sp macro="" textlink="">
      <xdr:nvSpPr>
        <xdr:cNvPr id="546" name="テキスト ボックス 545"/>
        <xdr:cNvSpPr txBox="1"/>
      </xdr:nvSpPr>
      <xdr:spPr>
        <a:xfrm>
          <a:off x="1074420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7" name="直線コネクタ 54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9525</xdr:rowOff>
    </xdr:from>
    <xdr:ext cx="247650" cy="257175"/>
    <xdr:sp macro="" textlink="">
      <xdr:nvSpPr>
        <xdr:cNvPr id="548" name="テキスト ボックス 547"/>
        <xdr:cNvSpPr txBox="1"/>
      </xdr:nvSpPr>
      <xdr:spPr>
        <a:xfrm>
          <a:off x="107442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9" name="直線コネクタ 54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51</xdr:row>
      <xdr:rowOff>19050</xdr:rowOff>
    </xdr:from>
    <xdr:ext cx="247650" cy="257175"/>
    <xdr:sp macro="" textlink="">
      <xdr:nvSpPr>
        <xdr:cNvPr id="550" name="テキスト ボックス 549"/>
        <xdr:cNvSpPr txBox="1"/>
      </xdr:nvSpPr>
      <xdr:spPr>
        <a:xfrm>
          <a:off x="10744200" y="87630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51" name="直線コネクタ 55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38100</xdr:rowOff>
    </xdr:from>
    <xdr:ext cx="314325" cy="257175"/>
    <xdr:sp macro="" textlink="">
      <xdr:nvSpPr>
        <xdr:cNvPr id="552" name="テキスト ボックス 551"/>
        <xdr:cNvSpPr txBox="1"/>
      </xdr:nvSpPr>
      <xdr:spPr>
        <a:xfrm>
          <a:off x="1067752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53" name="直線コネクタ 55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54" name="テキスト ボックス 553"/>
        <xdr:cNvSpPr txBox="1"/>
      </xdr:nvSpPr>
      <xdr:spPr>
        <a:xfrm>
          <a:off x="106775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6" name="直線コネクタ 555"/>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7"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8" name="直線コネクタ 557"/>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9"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60" name="直線コネクタ 559"/>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61" name="直線コネクタ 560"/>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62"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63" name="フローチャート : 判断 562"/>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4" name="直線コネクタ 563"/>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5" name="フローチャート : 判断 564"/>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6" name="テキスト ボックス 565"/>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7" name="直線コネクタ 566"/>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0</xdr:rowOff>
    </xdr:to>
    <xdr:sp macro="" textlink="">
      <xdr:nvSpPr>
        <xdr:cNvPr id="568" name="フローチャート : 判断 567"/>
        <xdr:cNvSpPr/>
      </xdr:nvSpPr>
      <xdr:spPr>
        <a:xfrm>
          <a:off x="12744450"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19050</xdr:rowOff>
    </xdr:from>
    <xdr:ext cx="247650" cy="257175"/>
    <xdr:sp macro="" textlink="">
      <xdr:nvSpPr>
        <xdr:cNvPr id="569" name="テキスト ボックス 568"/>
        <xdr:cNvSpPr txBox="1"/>
      </xdr:nvSpPr>
      <xdr:spPr>
        <a:xfrm>
          <a:off x="12668250" y="944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70" name="直線コネクタ 569"/>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53</xdr:row>
      <xdr:rowOff>95250</xdr:rowOff>
    </xdr:from>
    <xdr:to>
      <xdr:col>20</xdr:col>
      <xdr:colOff>9525</xdr:colOff>
      <xdr:row>54</xdr:row>
      <xdr:rowOff>28575</xdr:rowOff>
    </xdr:to>
    <xdr:sp macro="" textlink="">
      <xdr:nvSpPr>
        <xdr:cNvPr id="571" name="フローチャート : 判断 570"/>
        <xdr:cNvSpPr/>
      </xdr:nvSpPr>
      <xdr:spPr>
        <a:xfrm>
          <a:off x="12020550" y="9182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52</xdr:row>
      <xdr:rowOff>47625</xdr:rowOff>
    </xdr:from>
    <xdr:ext cx="247650" cy="257175"/>
    <xdr:sp macro="" textlink="">
      <xdr:nvSpPr>
        <xdr:cNvPr id="572" name="テキスト ボックス 571"/>
        <xdr:cNvSpPr txBox="1"/>
      </xdr:nvSpPr>
      <xdr:spPr>
        <a:xfrm>
          <a:off x="11953875" y="8963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47625</xdr:rowOff>
    </xdr:to>
    <xdr:sp macro="" textlink="">
      <xdr:nvSpPr>
        <xdr:cNvPr id="573" name="フローチャート : 判断 572"/>
        <xdr:cNvSpPr/>
      </xdr:nvSpPr>
      <xdr:spPr>
        <a:xfrm>
          <a:off x="11220450" y="869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49</xdr:row>
      <xdr:rowOff>66675</xdr:rowOff>
    </xdr:from>
    <xdr:ext cx="247650" cy="257175"/>
    <xdr:sp macro="" textlink="">
      <xdr:nvSpPr>
        <xdr:cNvPr id="574" name="テキスト ボックス 573"/>
        <xdr:cNvSpPr txBox="1"/>
      </xdr:nvSpPr>
      <xdr:spPr>
        <a:xfrm>
          <a:off x="11144250" y="8467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5" name="テキスト ボックス 57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6" name="テキスト ボックス 57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7" name="テキスト ボックス 57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8" name="テキスト ボックス 57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9" name="テキスト ボックス 57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80" name="円/楕円 579"/>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81"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82" name="円/楕円 581"/>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83" name="テキスト ボックス 582"/>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4" name="円/楕円 583"/>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85" name="テキスト ボックス 58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6" name="円/楕円 585"/>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7" name="テキスト ボックス 586"/>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8" name="円/楕円 587"/>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9" name="テキスト ボックス 588"/>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0" name="正方形/長方形 58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1" name="正方形/長方形 59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2" name="正方形/長方形 59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93" name="正方形/長方形 59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4" name="正方形/長方形 59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5" name="正方形/長方形 59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6" name="正方形/長方形 59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7" name="正方形/長方形 59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8" name="テキスト ボックス 59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9" name="直線コネクタ 59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00" name="直線コネクタ 59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01" name="テキスト ボックス 60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02" name="直線コネクタ 60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03" name="テキスト ボックス 60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04" name="直線コネクタ 60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05" name="テキスト ボックス 60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06" name="直線コネクタ 60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7" name="テキスト ボックス 60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8" name="直線コネクタ 60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19050</xdr:rowOff>
    </xdr:from>
    <xdr:ext cx="600075" cy="257175"/>
    <xdr:sp macro="" textlink="">
      <xdr:nvSpPr>
        <xdr:cNvPr id="609" name="テキスト ボックス 608"/>
        <xdr:cNvSpPr txBox="1"/>
      </xdr:nvSpPr>
      <xdr:spPr>
        <a:xfrm>
          <a:off x="103917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10" name="直線コネクタ 60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11" name="テキスト ボックス 61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2" name="直線コネクタ 61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3" name="テキスト ボックス 61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1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76200</xdr:rowOff>
    </xdr:to>
    <xdr:cxnSp macro="">
      <xdr:nvCxnSpPr>
        <xdr:cNvPr id="615" name="直線コネクタ 614"/>
        <xdr:cNvCxnSpPr/>
      </xdr:nvCxnSpPr>
      <xdr:spPr>
        <a:xfrm flipV="1">
          <a:off x="14344650" y="12077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616" name="公債費最小値テキスト"/>
        <xdr:cNvSpPr txBox="1"/>
      </xdr:nvSpPr>
      <xdr:spPr>
        <a:xfrm>
          <a:off x="144018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617" name="直線コネクタ 616"/>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18" name="公債費最大値テキスト"/>
        <xdr:cNvSpPr txBox="1"/>
      </xdr:nvSpPr>
      <xdr:spPr>
        <a:xfrm>
          <a:off x="144018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600075</xdr:colOff>
      <xdr:row>70</xdr:row>
      <xdr:rowOff>76200</xdr:rowOff>
    </xdr:to>
    <xdr:cxnSp macro="">
      <xdr:nvCxnSpPr>
        <xdr:cNvPr id="619" name="直線コネクタ 618"/>
        <xdr:cNvCxnSpPr/>
      </xdr:nvCxnSpPr>
      <xdr:spPr>
        <a:xfrm>
          <a:off x="1425892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142875</xdr:rowOff>
    </xdr:from>
    <xdr:to>
      <xdr:col>23</xdr:col>
      <xdr:colOff>514350</xdr:colOff>
      <xdr:row>75</xdr:row>
      <xdr:rowOff>161925</xdr:rowOff>
    </xdr:to>
    <xdr:cxnSp macro="">
      <xdr:nvCxnSpPr>
        <xdr:cNvPr id="620" name="直線コネクタ 619"/>
        <xdr:cNvCxnSpPr/>
      </xdr:nvCxnSpPr>
      <xdr:spPr>
        <a:xfrm flipV="1">
          <a:off x="13592175" y="130016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142875</xdr:rowOff>
    </xdr:from>
    <xdr:ext cx="533400" cy="257175"/>
    <xdr:sp macro="" textlink="">
      <xdr:nvSpPr>
        <xdr:cNvPr id="621" name="公債費平均値テキスト"/>
        <xdr:cNvSpPr txBox="1"/>
      </xdr:nvSpPr>
      <xdr:spPr>
        <a:xfrm>
          <a:off x="144018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161925</xdr:rowOff>
    </xdr:from>
    <xdr:to>
      <xdr:col>23</xdr:col>
      <xdr:colOff>571500</xdr:colOff>
      <xdr:row>76</xdr:row>
      <xdr:rowOff>95250</xdr:rowOff>
    </xdr:to>
    <xdr:sp macro="" textlink="">
      <xdr:nvSpPr>
        <xdr:cNvPr id="622" name="フローチャート : 判断 621"/>
        <xdr:cNvSpPr/>
      </xdr:nvSpPr>
      <xdr:spPr>
        <a:xfrm>
          <a:off x="142970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161925</xdr:rowOff>
    </xdr:from>
    <xdr:to>
      <xdr:col>22</xdr:col>
      <xdr:colOff>361950</xdr:colOff>
      <xdr:row>76</xdr:row>
      <xdr:rowOff>19050</xdr:rowOff>
    </xdr:to>
    <xdr:cxnSp macro="">
      <xdr:nvCxnSpPr>
        <xdr:cNvPr id="623" name="直線コネクタ 622"/>
        <xdr:cNvCxnSpPr/>
      </xdr:nvCxnSpPr>
      <xdr:spPr>
        <a:xfrm flipV="1">
          <a:off x="12792075" y="130206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66675</xdr:rowOff>
    </xdr:to>
    <xdr:sp macro="" textlink="">
      <xdr:nvSpPr>
        <xdr:cNvPr id="624" name="フローチャート : 判断 623"/>
        <xdr:cNvSpPr/>
      </xdr:nvSpPr>
      <xdr:spPr>
        <a:xfrm>
          <a:off x="13544550" y="1299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25" name="テキスト ボックス 624"/>
        <xdr:cNvSpPr txBox="1"/>
      </xdr:nvSpPr>
      <xdr:spPr>
        <a:xfrm>
          <a:off x="13325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95250</xdr:rowOff>
    </xdr:from>
    <xdr:to>
      <xdr:col>21</xdr:col>
      <xdr:colOff>161925</xdr:colOff>
      <xdr:row>76</xdr:row>
      <xdr:rowOff>19050</xdr:rowOff>
    </xdr:to>
    <xdr:cxnSp macro="">
      <xdr:nvCxnSpPr>
        <xdr:cNvPr id="626" name="直線コネクタ 625"/>
        <xdr:cNvCxnSpPr/>
      </xdr:nvCxnSpPr>
      <xdr:spPr>
        <a:xfrm>
          <a:off x="12030075" y="1295400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95250</xdr:rowOff>
    </xdr:to>
    <xdr:sp macro="" textlink="">
      <xdr:nvSpPr>
        <xdr:cNvPr id="627" name="フローチャート : 判断 626"/>
        <xdr:cNvSpPr/>
      </xdr:nvSpPr>
      <xdr:spPr>
        <a:xfrm>
          <a:off x="12744450"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114300</xdr:rowOff>
    </xdr:from>
    <xdr:ext cx="533400" cy="257175"/>
    <xdr:sp macro="" textlink="">
      <xdr:nvSpPr>
        <xdr:cNvPr id="628" name="テキスト ボックス 627"/>
        <xdr:cNvSpPr txBox="1"/>
      </xdr:nvSpPr>
      <xdr:spPr>
        <a:xfrm>
          <a:off x="126111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95250</xdr:rowOff>
    </xdr:from>
    <xdr:to>
      <xdr:col>19</xdr:col>
      <xdr:colOff>600075</xdr:colOff>
      <xdr:row>75</xdr:row>
      <xdr:rowOff>104775</xdr:rowOff>
    </xdr:to>
    <xdr:cxnSp macro="">
      <xdr:nvCxnSpPr>
        <xdr:cNvPr id="629" name="直線コネクタ 628"/>
        <xdr:cNvCxnSpPr/>
      </xdr:nvCxnSpPr>
      <xdr:spPr>
        <a:xfrm flipV="1">
          <a:off x="11268075" y="129540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161925</xdr:rowOff>
    </xdr:from>
    <xdr:to>
      <xdr:col>20</xdr:col>
      <xdr:colOff>9525</xdr:colOff>
      <xdr:row>75</xdr:row>
      <xdr:rowOff>95250</xdr:rowOff>
    </xdr:to>
    <xdr:sp macro="" textlink="">
      <xdr:nvSpPr>
        <xdr:cNvPr id="630" name="フローチャート : 判断 629"/>
        <xdr:cNvSpPr/>
      </xdr:nvSpPr>
      <xdr:spPr>
        <a:xfrm>
          <a:off x="12020550" y="12849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104775</xdr:rowOff>
    </xdr:from>
    <xdr:ext cx="533400" cy="257175"/>
    <xdr:sp macro="" textlink="">
      <xdr:nvSpPr>
        <xdr:cNvPr id="631" name="テキスト ボックス 630"/>
        <xdr:cNvSpPr txBox="1"/>
      </xdr:nvSpPr>
      <xdr:spPr>
        <a:xfrm>
          <a:off x="11811000"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161925</xdr:rowOff>
    </xdr:from>
    <xdr:to>
      <xdr:col>18</xdr:col>
      <xdr:colOff>495300</xdr:colOff>
      <xdr:row>75</xdr:row>
      <xdr:rowOff>85725</xdr:rowOff>
    </xdr:to>
    <xdr:sp macro="" textlink="">
      <xdr:nvSpPr>
        <xdr:cNvPr id="632" name="フローチャート : 判断 631"/>
        <xdr:cNvSpPr/>
      </xdr:nvSpPr>
      <xdr:spPr>
        <a:xfrm>
          <a:off x="112204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104775</xdr:rowOff>
    </xdr:from>
    <xdr:ext cx="533400" cy="257175"/>
    <xdr:sp macro="" textlink="">
      <xdr:nvSpPr>
        <xdr:cNvPr id="633" name="テキスト ボックス 632"/>
        <xdr:cNvSpPr txBox="1"/>
      </xdr:nvSpPr>
      <xdr:spPr>
        <a:xfrm>
          <a:off x="11001375"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4" name="テキスト ボックス 63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5" name="テキスト ボックス 63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6" name="テキスト ボックス 63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7" name="テキスト ボックス 63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8" name="テキスト ボックス 63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85725</xdr:rowOff>
    </xdr:from>
    <xdr:to>
      <xdr:col>23</xdr:col>
      <xdr:colOff>571500</xdr:colOff>
      <xdr:row>76</xdr:row>
      <xdr:rowOff>19050</xdr:rowOff>
    </xdr:to>
    <xdr:sp macro="" textlink="">
      <xdr:nvSpPr>
        <xdr:cNvPr id="639" name="円/楕円 638"/>
        <xdr:cNvSpPr/>
      </xdr:nvSpPr>
      <xdr:spPr>
        <a:xfrm>
          <a:off x="142970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114300</xdr:rowOff>
    </xdr:from>
    <xdr:ext cx="533400" cy="257175"/>
    <xdr:sp macro="" textlink="">
      <xdr:nvSpPr>
        <xdr:cNvPr id="640" name="公債費該当値テキスト"/>
        <xdr:cNvSpPr txBox="1"/>
      </xdr:nvSpPr>
      <xdr:spPr>
        <a:xfrm>
          <a:off x="14401800"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114300</xdr:rowOff>
    </xdr:from>
    <xdr:to>
      <xdr:col>22</xdr:col>
      <xdr:colOff>419100</xdr:colOff>
      <xdr:row>76</xdr:row>
      <xdr:rowOff>38100</xdr:rowOff>
    </xdr:to>
    <xdr:sp macro="" textlink="">
      <xdr:nvSpPr>
        <xdr:cNvPr id="641" name="円/楕円 640"/>
        <xdr:cNvSpPr/>
      </xdr:nvSpPr>
      <xdr:spPr>
        <a:xfrm>
          <a:off x="13544550" y="1297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57150</xdr:rowOff>
    </xdr:from>
    <xdr:ext cx="533400" cy="257175"/>
    <xdr:sp macro="" textlink="">
      <xdr:nvSpPr>
        <xdr:cNvPr id="642" name="テキスト ボックス 641"/>
        <xdr:cNvSpPr txBox="1"/>
      </xdr:nvSpPr>
      <xdr:spPr>
        <a:xfrm>
          <a:off x="1332547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133350</xdr:rowOff>
    </xdr:from>
    <xdr:to>
      <xdr:col>21</xdr:col>
      <xdr:colOff>209550</xdr:colOff>
      <xdr:row>76</xdr:row>
      <xdr:rowOff>66675</xdr:rowOff>
    </xdr:to>
    <xdr:sp macro="" textlink="">
      <xdr:nvSpPr>
        <xdr:cNvPr id="643" name="円/楕円 642"/>
        <xdr:cNvSpPr/>
      </xdr:nvSpPr>
      <xdr:spPr>
        <a:xfrm>
          <a:off x="12744450" y="1299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57150</xdr:rowOff>
    </xdr:from>
    <xdr:ext cx="533400" cy="257175"/>
    <xdr:sp macro="" textlink="">
      <xdr:nvSpPr>
        <xdr:cNvPr id="644" name="テキスト ボックス 643"/>
        <xdr:cNvSpPr txBox="1"/>
      </xdr:nvSpPr>
      <xdr:spPr>
        <a:xfrm>
          <a:off x="12611100"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47625</xdr:rowOff>
    </xdr:from>
    <xdr:to>
      <xdr:col>20</xdr:col>
      <xdr:colOff>9525</xdr:colOff>
      <xdr:row>75</xdr:row>
      <xdr:rowOff>142875</xdr:rowOff>
    </xdr:to>
    <xdr:sp macro="" textlink="">
      <xdr:nvSpPr>
        <xdr:cNvPr id="645" name="円/楕円 644"/>
        <xdr:cNvSpPr/>
      </xdr:nvSpPr>
      <xdr:spPr>
        <a:xfrm>
          <a:off x="12020550" y="129063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142875</xdr:rowOff>
    </xdr:from>
    <xdr:ext cx="533400" cy="257175"/>
    <xdr:sp macro="" textlink="">
      <xdr:nvSpPr>
        <xdr:cNvPr id="646" name="テキスト ボックス 645"/>
        <xdr:cNvSpPr txBox="1"/>
      </xdr:nvSpPr>
      <xdr:spPr>
        <a:xfrm>
          <a:off x="118110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57150</xdr:rowOff>
    </xdr:from>
    <xdr:to>
      <xdr:col>18</xdr:col>
      <xdr:colOff>495300</xdr:colOff>
      <xdr:row>75</xdr:row>
      <xdr:rowOff>161925</xdr:rowOff>
    </xdr:to>
    <xdr:sp macro="" textlink="">
      <xdr:nvSpPr>
        <xdr:cNvPr id="647" name="円/楕円 646"/>
        <xdr:cNvSpPr/>
      </xdr:nvSpPr>
      <xdr:spPr>
        <a:xfrm>
          <a:off x="11220450"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152400</xdr:rowOff>
    </xdr:from>
    <xdr:ext cx="533400" cy="257175"/>
    <xdr:sp macro="" textlink="">
      <xdr:nvSpPr>
        <xdr:cNvPr id="648" name="テキスト ボックス 647"/>
        <xdr:cNvSpPr txBox="1"/>
      </xdr:nvSpPr>
      <xdr:spPr>
        <a:xfrm>
          <a:off x="110013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9" name="正方形/長方形 64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0" name="正方形/長方形 64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1" name="正方形/長方形 65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2" name="正方形/長方形 65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3" name="正方形/長方形 65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4" name="正方形/長方形 65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5" name="正方形/長方形 65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6" name="正方形/長方形 65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7" name="テキスト ボックス 65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8" name="直線コネクタ 65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9" name="直線コネクタ 65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0" name="テキスト ボックス 65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61" name="直線コネクタ 66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2" name="テキスト ボックス 661"/>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63" name="直線コネクタ 66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4" name="テキスト ボックス 663"/>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65" name="直線コネクタ 66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6" name="テキスト ボックス 665"/>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7" name="直線コネクタ 66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8" name="テキスト ボックス 66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76200</xdr:rowOff>
    </xdr:from>
    <xdr:to>
      <xdr:col>23</xdr:col>
      <xdr:colOff>514350</xdr:colOff>
      <xdr:row>98</xdr:row>
      <xdr:rowOff>142875</xdr:rowOff>
    </xdr:to>
    <xdr:cxnSp macro="">
      <xdr:nvCxnSpPr>
        <xdr:cNvPr id="670" name="直線コネクタ 669"/>
        <xdr:cNvCxnSpPr/>
      </xdr:nvCxnSpPr>
      <xdr:spPr>
        <a:xfrm flipV="1">
          <a:off x="14344650" y="156781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71" name="積立金最小値テキスト"/>
        <xdr:cNvSpPr txBox="1"/>
      </xdr:nvSpPr>
      <xdr:spPr>
        <a:xfrm>
          <a:off x="14401800"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72" name="直線コネクタ 67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19050</xdr:rowOff>
    </xdr:from>
    <xdr:ext cx="600075" cy="257175"/>
    <xdr:sp macro="" textlink="">
      <xdr:nvSpPr>
        <xdr:cNvPr id="673" name="積立金最大値テキスト"/>
        <xdr:cNvSpPr txBox="1"/>
      </xdr:nvSpPr>
      <xdr:spPr>
        <a:xfrm>
          <a:off x="14401800" y="15449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76200</xdr:rowOff>
    </xdr:from>
    <xdr:to>
      <xdr:col>23</xdr:col>
      <xdr:colOff>600075</xdr:colOff>
      <xdr:row>91</xdr:row>
      <xdr:rowOff>76200</xdr:rowOff>
    </xdr:to>
    <xdr:cxnSp macro="">
      <xdr:nvCxnSpPr>
        <xdr:cNvPr id="674" name="直線コネクタ 673"/>
        <xdr:cNvCxnSpPr/>
      </xdr:nvCxnSpPr>
      <xdr:spPr>
        <a:xfrm>
          <a:off x="14258925" y="15678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66675</xdr:rowOff>
    </xdr:from>
    <xdr:to>
      <xdr:col>23</xdr:col>
      <xdr:colOff>514350</xdr:colOff>
      <xdr:row>98</xdr:row>
      <xdr:rowOff>114300</xdr:rowOff>
    </xdr:to>
    <xdr:cxnSp macro="">
      <xdr:nvCxnSpPr>
        <xdr:cNvPr id="675" name="直線コネクタ 674"/>
        <xdr:cNvCxnSpPr/>
      </xdr:nvCxnSpPr>
      <xdr:spPr>
        <a:xfrm>
          <a:off x="13592175" y="168687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57150</xdr:rowOff>
    </xdr:from>
    <xdr:ext cx="533400" cy="257175"/>
    <xdr:sp macro="" textlink="">
      <xdr:nvSpPr>
        <xdr:cNvPr id="676" name="積立金平均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133350</xdr:rowOff>
    </xdr:to>
    <xdr:sp macro="" textlink="">
      <xdr:nvSpPr>
        <xdr:cNvPr id="677" name="フローチャート : 判断 676"/>
        <xdr:cNvSpPr/>
      </xdr:nvSpPr>
      <xdr:spPr>
        <a:xfrm>
          <a:off x="14297025" y="1683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66675</xdr:rowOff>
    </xdr:from>
    <xdr:to>
      <xdr:col>22</xdr:col>
      <xdr:colOff>361950</xdr:colOff>
      <xdr:row>98</xdr:row>
      <xdr:rowOff>104775</xdr:rowOff>
    </xdr:to>
    <xdr:cxnSp macro="">
      <xdr:nvCxnSpPr>
        <xdr:cNvPr id="678" name="直線コネクタ 677"/>
        <xdr:cNvCxnSpPr/>
      </xdr:nvCxnSpPr>
      <xdr:spPr>
        <a:xfrm flipV="1">
          <a:off x="12792075" y="168687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28575</xdr:rowOff>
    </xdr:from>
    <xdr:to>
      <xdr:col>22</xdr:col>
      <xdr:colOff>419100</xdr:colOff>
      <xdr:row>98</xdr:row>
      <xdr:rowOff>123825</xdr:rowOff>
    </xdr:to>
    <xdr:sp macro="" textlink="">
      <xdr:nvSpPr>
        <xdr:cNvPr id="679" name="フローチャート : 判断 678"/>
        <xdr:cNvSpPr/>
      </xdr:nvSpPr>
      <xdr:spPr>
        <a:xfrm>
          <a:off x="1354455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114300</xdr:rowOff>
    </xdr:from>
    <xdr:ext cx="533400" cy="257175"/>
    <xdr:sp macro="" textlink="">
      <xdr:nvSpPr>
        <xdr:cNvPr id="680" name="テキスト ボックス 679"/>
        <xdr:cNvSpPr txBox="1"/>
      </xdr:nvSpPr>
      <xdr:spPr>
        <a:xfrm>
          <a:off x="1332547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85725</xdr:rowOff>
    </xdr:from>
    <xdr:to>
      <xdr:col>21</xdr:col>
      <xdr:colOff>161925</xdr:colOff>
      <xdr:row>98</xdr:row>
      <xdr:rowOff>104775</xdr:rowOff>
    </xdr:to>
    <xdr:cxnSp macro="">
      <xdr:nvCxnSpPr>
        <xdr:cNvPr id="681" name="直線コネクタ 680"/>
        <xdr:cNvCxnSpPr/>
      </xdr:nvCxnSpPr>
      <xdr:spPr>
        <a:xfrm>
          <a:off x="12030075" y="168878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123825</xdr:rowOff>
    </xdr:from>
    <xdr:to>
      <xdr:col>21</xdr:col>
      <xdr:colOff>209550</xdr:colOff>
      <xdr:row>98</xdr:row>
      <xdr:rowOff>47625</xdr:rowOff>
    </xdr:to>
    <xdr:sp macro="" textlink="">
      <xdr:nvSpPr>
        <xdr:cNvPr id="682" name="フローチャート : 判断 681"/>
        <xdr:cNvSpPr/>
      </xdr:nvSpPr>
      <xdr:spPr>
        <a:xfrm>
          <a:off x="1274445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66675</xdr:rowOff>
    </xdr:from>
    <xdr:ext cx="533400" cy="257175"/>
    <xdr:sp macro="" textlink="">
      <xdr:nvSpPr>
        <xdr:cNvPr id="683" name="テキスト ボックス 682"/>
        <xdr:cNvSpPr txBox="1"/>
      </xdr:nvSpPr>
      <xdr:spPr>
        <a:xfrm>
          <a:off x="126111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85725</xdr:rowOff>
    </xdr:from>
    <xdr:to>
      <xdr:col>19</xdr:col>
      <xdr:colOff>600075</xdr:colOff>
      <xdr:row>98</xdr:row>
      <xdr:rowOff>104775</xdr:rowOff>
    </xdr:to>
    <xdr:cxnSp macro="">
      <xdr:nvCxnSpPr>
        <xdr:cNvPr id="684" name="直線コネクタ 683"/>
        <xdr:cNvCxnSpPr/>
      </xdr:nvCxnSpPr>
      <xdr:spPr>
        <a:xfrm flipV="1">
          <a:off x="11268075" y="168878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57150</xdr:rowOff>
    </xdr:to>
    <xdr:sp macro="" textlink="">
      <xdr:nvSpPr>
        <xdr:cNvPr id="685" name="フローチャート : 判断 684"/>
        <xdr:cNvSpPr/>
      </xdr:nvSpPr>
      <xdr:spPr>
        <a:xfrm>
          <a:off x="12020550" y="167640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686" name="テキスト ボックス 685"/>
        <xdr:cNvSpPr txBox="1"/>
      </xdr:nvSpPr>
      <xdr:spPr>
        <a:xfrm>
          <a:off x="118110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9525</xdr:rowOff>
    </xdr:from>
    <xdr:to>
      <xdr:col>18</xdr:col>
      <xdr:colOff>495300</xdr:colOff>
      <xdr:row>97</xdr:row>
      <xdr:rowOff>104775</xdr:rowOff>
    </xdr:to>
    <xdr:sp macro="" textlink="">
      <xdr:nvSpPr>
        <xdr:cNvPr id="687" name="フローチャート : 判断 686"/>
        <xdr:cNvSpPr/>
      </xdr:nvSpPr>
      <xdr:spPr>
        <a:xfrm>
          <a:off x="1122045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123825</xdr:rowOff>
    </xdr:from>
    <xdr:ext cx="533400" cy="257175"/>
    <xdr:sp macro="" textlink="">
      <xdr:nvSpPr>
        <xdr:cNvPr id="688" name="テキスト ボックス 687"/>
        <xdr:cNvSpPr txBox="1"/>
      </xdr:nvSpPr>
      <xdr:spPr>
        <a:xfrm>
          <a:off x="110013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9" name="テキスト ボックス 68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0" name="テキスト ボックス 68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1" name="テキスト ボックス 69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2" name="テキスト ボックス 69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3" name="テキスト ボックス 69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66675</xdr:rowOff>
    </xdr:from>
    <xdr:to>
      <xdr:col>23</xdr:col>
      <xdr:colOff>571500</xdr:colOff>
      <xdr:row>98</xdr:row>
      <xdr:rowOff>161925</xdr:rowOff>
    </xdr:to>
    <xdr:sp macro="" textlink="">
      <xdr:nvSpPr>
        <xdr:cNvPr id="694" name="円/楕円 693"/>
        <xdr:cNvSpPr/>
      </xdr:nvSpPr>
      <xdr:spPr>
        <a:xfrm>
          <a:off x="142970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95" name="積立金該当値テキスト"/>
        <xdr:cNvSpPr txBox="1"/>
      </xdr:nvSpPr>
      <xdr:spPr>
        <a:xfrm>
          <a:off x="14401800"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19050</xdr:rowOff>
    </xdr:from>
    <xdr:to>
      <xdr:col>22</xdr:col>
      <xdr:colOff>419100</xdr:colOff>
      <xdr:row>98</xdr:row>
      <xdr:rowOff>114300</xdr:rowOff>
    </xdr:to>
    <xdr:sp macro="" textlink="">
      <xdr:nvSpPr>
        <xdr:cNvPr id="696" name="円/楕円 695"/>
        <xdr:cNvSpPr/>
      </xdr:nvSpPr>
      <xdr:spPr>
        <a:xfrm>
          <a:off x="13544550"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133350</xdr:rowOff>
    </xdr:from>
    <xdr:ext cx="533400" cy="257175"/>
    <xdr:sp macro="" textlink="">
      <xdr:nvSpPr>
        <xdr:cNvPr id="697" name="テキスト ボックス 696"/>
        <xdr:cNvSpPr txBox="1"/>
      </xdr:nvSpPr>
      <xdr:spPr>
        <a:xfrm>
          <a:off x="133254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16,228</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47625</xdr:rowOff>
    </xdr:from>
    <xdr:to>
      <xdr:col>21</xdr:col>
      <xdr:colOff>209550</xdr:colOff>
      <xdr:row>98</xdr:row>
      <xdr:rowOff>152400</xdr:rowOff>
    </xdr:to>
    <xdr:sp macro="" textlink="">
      <xdr:nvSpPr>
        <xdr:cNvPr id="698" name="円/楕円 697"/>
        <xdr:cNvSpPr/>
      </xdr:nvSpPr>
      <xdr:spPr>
        <a:xfrm>
          <a:off x="1274445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142875</xdr:rowOff>
    </xdr:from>
    <xdr:ext cx="457200" cy="257175"/>
    <xdr:sp macro="" textlink="">
      <xdr:nvSpPr>
        <xdr:cNvPr id="699" name="テキスト ボックス 698"/>
        <xdr:cNvSpPr txBox="1"/>
      </xdr:nvSpPr>
      <xdr:spPr>
        <a:xfrm>
          <a:off x="12630150"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28575</xdr:rowOff>
    </xdr:from>
    <xdr:to>
      <xdr:col>20</xdr:col>
      <xdr:colOff>9525</xdr:colOff>
      <xdr:row>98</xdr:row>
      <xdr:rowOff>133350</xdr:rowOff>
    </xdr:to>
    <xdr:sp macro="" textlink="">
      <xdr:nvSpPr>
        <xdr:cNvPr id="700" name="円/楕円 699"/>
        <xdr:cNvSpPr/>
      </xdr:nvSpPr>
      <xdr:spPr>
        <a:xfrm>
          <a:off x="12020550" y="168306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123825</xdr:rowOff>
    </xdr:from>
    <xdr:ext cx="533400" cy="257175"/>
    <xdr:sp macro="" textlink="">
      <xdr:nvSpPr>
        <xdr:cNvPr id="701" name="テキスト ボックス 700"/>
        <xdr:cNvSpPr txBox="1"/>
      </xdr:nvSpPr>
      <xdr:spPr>
        <a:xfrm>
          <a:off x="118110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57150</xdr:rowOff>
    </xdr:from>
    <xdr:to>
      <xdr:col>18</xdr:col>
      <xdr:colOff>495300</xdr:colOff>
      <xdr:row>98</xdr:row>
      <xdr:rowOff>152400</xdr:rowOff>
    </xdr:to>
    <xdr:sp macro="" textlink="">
      <xdr:nvSpPr>
        <xdr:cNvPr id="702" name="円/楕円 701"/>
        <xdr:cNvSpPr/>
      </xdr:nvSpPr>
      <xdr:spPr>
        <a:xfrm>
          <a:off x="1122045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142875</xdr:rowOff>
    </xdr:from>
    <xdr:ext cx="466725" cy="257175"/>
    <xdr:sp macro="" textlink="">
      <xdr:nvSpPr>
        <xdr:cNvPr id="703" name="テキスト ボックス 702"/>
        <xdr:cNvSpPr txBox="1"/>
      </xdr:nvSpPr>
      <xdr:spPr>
        <a:xfrm>
          <a:off x="1103947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4" name="正方形/長方形 70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5" name="正方形/長方形 70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6" name="正方形/長方形 70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7" name="正方形/長方形 70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8" name="正方形/長方形 70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9" name="正方形/長方形 70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0" name="正方形/長方形 70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1" name="正方形/長方形 71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2" name="テキスト ボックス 71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3" name="直線コネクタ 71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4" name="直線コネクタ 71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5" name="テキスト ボックス 71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6" name="直線コネクタ 71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7" name="テキスト ボックス 71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8" name="直線コネクタ 71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9" name="テキスト ボックス 71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20" name="直線コネクタ 71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21" name="テキスト ボックス 72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2" name="直線コネクタ 72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3" name="テキスト ボックス 72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38</xdr:row>
      <xdr:rowOff>142875</xdr:rowOff>
    </xdr:to>
    <xdr:cxnSp macro="">
      <xdr:nvCxnSpPr>
        <xdr:cNvPr id="725" name="直線コネクタ 724"/>
        <xdr:cNvCxnSpPr/>
      </xdr:nvCxnSpPr>
      <xdr:spPr>
        <a:xfrm flipV="1">
          <a:off x="19411950" y="5448300"/>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2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7" name="直線コネクタ 72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28" name="投資及び出資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29" name="直線コネクタ 728"/>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30" name="直線コネクタ 729"/>
        <xdr:cNvCxnSpPr/>
      </xdr:nvCxnSpPr>
      <xdr:spPr>
        <a:xfrm>
          <a:off x="18669000"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31" name="投資及び出資金平均値テキスト"/>
        <xdr:cNvSpPr txBox="1"/>
      </xdr:nvSpPr>
      <xdr:spPr>
        <a:xfrm>
          <a:off x="194691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66675</xdr:rowOff>
    </xdr:to>
    <xdr:sp macro="" textlink="">
      <xdr:nvSpPr>
        <xdr:cNvPr id="732" name="フローチャート : 判断 731"/>
        <xdr:cNvSpPr/>
      </xdr:nvSpPr>
      <xdr:spPr>
        <a:xfrm>
          <a:off x="193643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33" name="直線コネクタ 73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161925</xdr:rowOff>
    </xdr:from>
    <xdr:to>
      <xdr:col>31</xdr:col>
      <xdr:colOff>85725</xdr:colOff>
      <xdr:row>38</xdr:row>
      <xdr:rowOff>95250</xdr:rowOff>
    </xdr:to>
    <xdr:sp macro="" textlink="">
      <xdr:nvSpPr>
        <xdr:cNvPr id="734" name="フローチャート : 判断 733"/>
        <xdr:cNvSpPr/>
      </xdr:nvSpPr>
      <xdr:spPr>
        <a:xfrm>
          <a:off x="18630900" y="650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5" name="テキスト ボックス 73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36" name="直線コネクタ 73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xdr:rowOff>
    </xdr:from>
    <xdr:to>
      <xdr:col>29</xdr:col>
      <xdr:colOff>571500</xdr:colOff>
      <xdr:row>38</xdr:row>
      <xdr:rowOff>114300</xdr:rowOff>
    </xdr:to>
    <xdr:sp macro="" textlink="">
      <xdr:nvSpPr>
        <xdr:cNvPr id="737" name="フローチャート : 判断 736"/>
        <xdr:cNvSpPr/>
      </xdr:nvSpPr>
      <xdr:spPr>
        <a:xfrm>
          <a:off x="1789747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38" name="テキスト ボックス 737"/>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39" name="直線コネクタ 738"/>
        <xdr:cNvCxnSpPr/>
      </xdr:nvCxnSpPr>
      <xdr:spPr>
        <a:xfrm>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40" name="フローチャート : 判断 73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41" name="テキスト ボックス 74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42" name="フローチャート : 判断 741"/>
        <xdr:cNvSpPr/>
      </xdr:nvSpPr>
      <xdr:spPr>
        <a:xfrm>
          <a:off x="1628775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43" name="テキスト ボックス 742"/>
        <xdr:cNvSpPr txBox="1"/>
      </xdr:nvSpPr>
      <xdr:spPr>
        <a:xfrm>
          <a:off x="161925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4" name="テキスト ボックス 74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5" name="テキスト ボックス 74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6" name="テキスト ボックス 74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7" name="テキスト ボックス 74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8" name="テキスト ボックス 74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49" name="円/楕円 74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50" name="投資及び出資金該当値テキスト"/>
        <xdr:cNvSpPr txBox="1"/>
      </xdr:nvSpPr>
      <xdr:spPr>
        <a:xfrm>
          <a:off x="194691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51" name="円/楕円 75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52" name="テキスト ボックス 75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53" name="円/楕円 75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54" name="テキスト ボックス 753"/>
        <xdr:cNvSpPr txBox="1"/>
      </xdr:nvSpPr>
      <xdr:spPr>
        <a:xfrm>
          <a:off x="178212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55" name="円/楕円 75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56" name="テキスト ボックス 755"/>
        <xdr:cNvSpPr txBox="1"/>
      </xdr:nvSpPr>
      <xdr:spPr>
        <a:xfrm>
          <a:off x="170211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57" name="円/楕円 75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58" name="テキスト ボックス 75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9" name="正方形/長方形 75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0" name="正方形/長方形 75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1" name="正方形/長方形 76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2" name="正方形/長方形 76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3" name="正方形/長方形 76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4" name="正方形/長方形 76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5" name="正方形/長方形 76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6" name="正方形/長方形 76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7" name="テキスト ボックス 76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8" name="直線コネクタ 76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9" name="直線コネクタ 76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0" name="テキスト ボックス 76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1" name="直線コネクタ 77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72" name="テキスト ボックス 771"/>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73" name="直線コネクタ 77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74" name="テキスト ボックス 773"/>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5" name="直線コネクタ 77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76" name="テキスト ボックス 775"/>
        <xdr:cNvSpPr txBox="1"/>
      </xdr:nvSpPr>
      <xdr:spPr>
        <a:xfrm>
          <a:off x="156114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7" name="直線コネクタ 77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78" name="テキスト ボックス 777"/>
        <xdr:cNvSpPr txBox="1"/>
      </xdr:nvSpPr>
      <xdr:spPr>
        <a:xfrm>
          <a:off x="15611475"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9" name="直線コネクタ 77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80" name="テキスト ボックス 779"/>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59</xdr:row>
      <xdr:rowOff>47625</xdr:rowOff>
    </xdr:to>
    <xdr:cxnSp macro="">
      <xdr:nvCxnSpPr>
        <xdr:cNvPr id="782" name="直線コネクタ 781"/>
        <xdr:cNvCxnSpPr/>
      </xdr:nvCxnSpPr>
      <xdr:spPr>
        <a:xfrm flipV="1">
          <a:off x="19411950" y="8867775"/>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83" name="貸付金最小値テキスト"/>
        <xdr:cNvSpPr txBox="1"/>
      </xdr:nvSpPr>
      <xdr:spPr>
        <a:xfrm>
          <a:off x="194691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4" name="直線コネクタ 78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85" name="貸付金最大値テキスト"/>
        <xdr:cNvSpPr txBox="1"/>
      </xdr:nvSpPr>
      <xdr:spPr>
        <a:xfrm>
          <a:off x="194691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86" name="直線コネクタ 785"/>
        <xdr:cNvCxnSpPr/>
      </xdr:nvCxnSpPr>
      <xdr:spPr>
        <a:xfrm>
          <a:off x="193262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38100</xdr:rowOff>
    </xdr:to>
    <xdr:cxnSp macro="">
      <xdr:nvCxnSpPr>
        <xdr:cNvPr id="787" name="直線コネクタ 786"/>
        <xdr:cNvCxnSpPr/>
      </xdr:nvCxnSpPr>
      <xdr:spPr>
        <a:xfrm>
          <a:off x="18669000" y="10153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88" name="貸付金平均値テキスト"/>
        <xdr:cNvSpPr txBox="1"/>
      </xdr:nvSpPr>
      <xdr:spPr>
        <a:xfrm>
          <a:off x="194691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89" name="フローチャート : 判断 788"/>
        <xdr:cNvSpPr/>
      </xdr:nvSpPr>
      <xdr:spPr>
        <a:xfrm>
          <a:off x="19364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90" name="直線コネクタ 789"/>
        <xdr:cNvCxnSpPr/>
      </xdr:nvCxnSpPr>
      <xdr:spPr>
        <a:xfrm>
          <a:off x="17945100" y="101536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76200</xdr:rowOff>
    </xdr:from>
    <xdr:to>
      <xdr:col>31</xdr:col>
      <xdr:colOff>85725</xdr:colOff>
      <xdr:row>58</xdr:row>
      <xdr:rowOff>0</xdr:rowOff>
    </xdr:to>
    <xdr:sp macro="" textlink="">
      <xdr:nvSpPr>
        <xdr:cNvPr id="791" name="フローチャート : 判断 790"/>
        <xdr:cNvSpPr/>
      </xdr:nvSpPr>
      <xdr:spPr>
        <a:xfrm>
          <a:off x="18630900" y="9848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92" name="テキスト ボックス 791"/>
        <xdr:cNvSpPr txBox="1"/>
      </xdr:nvSpPr>
      <xdr:spPr>
        <a:xfrm>
          <a:off x="185166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93" name="直線コネクタ 792"/>
        <xdr:cNvCxnSpPr/>
      </xdr:nvCxnSpPr>
      <xdr:spPr>
        <a:xfrm flipV="1">
          <a:off x="171450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76200</xdr:rowOff>
    </xdr:from>
    <xdr:to>
      <xdr:col>29</xdr:col>
      <xdr:colOff>571500</xdr:colOff>
      <xdr:row>58</xdr:row>
      <xdr:rowOff>0</xdr:rowOff>
    </xdr:to>
    <xdr:sp macro="" textlink="">
      <xdr:nvSpPr>
        <xdr:cNvPr id="794" name="フローチャート : 判断 793"/>
        <xdr:cNvSpPr/>
      </xdr:nvSpPr>
      <xdr:spPr>
        <a:xfrm>
          <a:off x="178974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19050</xdr:rowOff>
    </xdr:from>
    <xdr:ext cx="466725" cy="257175"/>
    <xdr:sp macro="" textlink="">
      <xdr:nvSpPr>
        <xdr:cNvPr id="795" name="テキスト ボックス 794"/>
        <xdr:cNvSpPr txBox="1"/>
      </xdr:nvSpPr>
      <xdr:spPr>
        <a:xfrm>
          <a:off x="177165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96" name="直線コネクタ 795"/>
        <xdr:cNvCxnSpPr/>
      </xdr:nvCxnSpPr>
      <xdr:spPr>
        <a:xfrm>
          <a:off x="163449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97" name="フローチャート : 判断 796"/>
        <xdr:cNvSpPr/>
      </xdr:nvSpPr>
      <xdr:spPr>
        <a:xfrm>
          <a:off x="170973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9525</xdr:rowOff>
    </xdr:from>
    <xdr:ext cx="466725" cy="257175"/>
    <xdr:sp macro="" textlink="">
      <xdr:nvSpPr>
        <xdr:cNvPr id="798" name="テキスト ボックス 797"/>
        <xdr:cNvSpPr txBox="1"/>
      </xdr:nvSpPr>
      <xdr:spPr>
        <a:xfrm>
          <a:off x="1690687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57150</xdr:rowOff>
    </xdr:from>
    <xdr:to>
      <xdr:col>27</xdr:col>
      <xdr:colOff>161925</xdr:colOff>
      <xdr:row>57</xdr:row>
      <xdr:rowOff>161925</xdr:rowOff>
    </xdr:to>
    <xdr:sp macro="" textlink="">
      <xdr:nvSpPr>
        <xdr:cNvPr id="799" name="フローチャート : 判断 798"/>
        <xdr:cNvSpPr/>
      </xdr:nvSpPr>
      <xdr:spPr>
        <a:xfrm>
          <a:off x="162877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0</xdr:rowOff>
    </xdr:from>
    <xdr:ext cx="466725" cy="257175"/>
    <xdr:sp macro="" textlink="">
      <xdr:nvSpPr>
        <xdr:cNvPr id="800" name="テキスト ボックス 799"/>
        <xdr:cNvSpPr txBox="1"/>
      </xdr:nvSpPr>
      <xdr:spPr>
        <a:xfrm>
          <a:off x="1619250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1" name="テキスト ボックス 80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2" name="テキスト ボックス 80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3" name="テキスト ボックス 80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4" name="テキスト ボックス 80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5" name="テキスト ボックス 80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806" name="円/楕円 805"/>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76200</xdr:rowOff>
    </xdr:from>
    <xdr:ext cx="314325" cy="257175"/>
    <xdr:sp macro="" textlink="">
      <xdr:nvSpPr>
        <xdr:cNvPr id="807" name="貸付金該当値テキスト"/>
        <xdr:cNvSpPr txBox="1"/>
      </xdr:nvSpPr>
      <xdr:spPr>
        <a:xfrm>
          <a:off x="19469100" y="1002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85725</xdr:rowOff>
    </xdr:to>
    <xdr:sp macro="" textlink="">
      <xdr:nvSpPr>
        <xdr:cNvPr id="808" name="円/楕円 807"/>
        <xdr:cNvSpPr/>
      </xdr:nvSpPr>
      <xdr:spPr>
        <a:xfrm>
          <a:off x="18630900" y="101060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809" name="テキスト ボックス 808"/>
        <xdr:cNvSpPr txBox="1"/>
      </xdr:nvSpPr>
      <xdr:spPr>
        <a:xfrm>
          <a:off x="185642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85725</xdr:rowOff>
    </xdr:to>
    <xdr:sp macro="" textlink="">
      <xdr:nvSpPr>
        <xdr:cNvPr id="810" name="円/楕円 809"/>
        <xdr:cNvSpPr/>
      </xdr:nvSpPr>
      <xdr:spPr>
        <a:xfrm>
          <a:off x="17897475"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76200</xdr:rowOff>
    </xdr:from>
    <xdr:ext cx="381000" cy="257175"/>
    <xdr:sp macro="" textlink="">
      <xdr:nvSpPr>
        <xdr:cNvPr id="811" name="テキスト ボックス 810"/>
        <xdr:cNvSpPr txBox="1"/>
      </xdr:nvSpPr>
      <xdr:spPr>
        <a:xfrm>
          <a:off x="177546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85725</xdr:rowOff>
    </xdr:to>
    <xdr:sp macro="" textlink="">
      <xdr:nvSpPr>
        <xdr:cNvPr id="812" name="円/楕円 811"/>
        <xdr:cNvSpPr/>
      </xdr:nvSpPr>
      <xdr:spPr>
        <a:xfrm>
          <a:off x="17097375" y="10106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76200</xdr:rowOff>
    </xdr:from>
    <xdr:ext cx="381000" cy="257175"/>
    <xdr:sp macro="" textlink="">
      <xdr:nvSpPr>
        <xdr:cNvPr id="813" name="テキスト ボックス 812"/>
        <xdr:cNvSpPr txBox="1"/>
      </xdr:nvSpPr>
      <xdr:spPr>
        <a:xfrm>
          <a:off x="169545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814" name="円/楕円 813"/>
        <xdr:cNvSpPr/>
      </xdr:nvSpPr>
      <xdr:spPr>
        <a:xfrm>
          <a:off x="16287750"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76200</xdr:rowOff>
    </xdr:from>
    <xdr:ext cx="371475" cy="257175"/>
    <xdr:sp macro="" textlink="">
      <xdr:nvSpPr>
        <xdr:cNvPr id="815" name="テキスト ボックス 814"/>
        <xdr:cNvSpPr txBox="1"/>
      </xdr:nvSpPr>
      <xdr:spPr>
        <a:xfrm>
          <a:off x="16230600" y="10191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6" name="正方形/長方形 81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7" name="正方形/長方形 81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8" name="正方形/長方形 81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9" name="正方形/長方形 81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20" name="正方形/長方形 81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1" name="正方形/長方形 82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2" name="正方形/長方形 82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3" name="正方形/長方形 82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4" name="テキスト ボックス 82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5" name="直線コネクタ 82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6" name="テキスト ボックス 82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7" name="直線コネクタ 826"/>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8" name="テキスト ボックス 827"/>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9" name="直線コネクタ 828"/>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30" name="テキスト ボックス 829"/>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1" name="直線コネクタ 830"/>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2" name="テキスト ボックス 831"/>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3" name="直線コネクタ 832"/>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4" name="テキスト ボックス 833"/>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5" name="直線コネクタ 834"/>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6" name="テキスト ボックス 835"/>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7" name="直線コネクタ 836"/>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8" name="テキスト ボックス 837"/>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9"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79</xdr:row>
      <xdr:rowOff>19050</xdr:rowOff>
    </xdr:to>
    <xdr:cxnSp macro="">
      <xdr:nvCxnSpPr>
        <xdr:cNvPr id="840" name="直線コネクタ 839"/>
        <xdr:cNvCxnSpPr/>
      </xdr:nvCxnSpPr>
      <xdr:spPr>
        <a:xfrm flipV="1">
          <a:off x="19411950" y="120110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41"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42" name="直線コネクタ 841"/>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600075" cy="257175"/>
    <xdr:sp macro="" textlink="">
      <xdr:nvSpPr>
        <xdr:cNvPr id="843" name="繰出金最大値テキスト"/>
        <xdr:cNvSpPr txBox="1"/>
      </xdr:nvSpPr>
      <xdr:spPr>
        <a:xfrm>
          <a:off x="19469100" y="11782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44" name="直線コネクタ 843"/>
        <xdr:cNvCxnSpPr/>
      </xdr:nvCxnSpPr>
      <xdr:spPr>
        <a:xfrm>
          <a:off x="193262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76200</xdr:rowOff>
    </xdr:from>
    <xdr:to>
      <xdr:col>32</xdr:col>
      <xdr:colOff>190500</xdr:colOff>
      <xdr:row>77</xdr:row>
      <xdr:rowOff>104775</xdr:rowOff>
    </xdr:to>
    <xdr:cxnSp macro="">
      <xdr:nvCxnSpPr>
        <xdr:cNvPr id="845" name="直線コネクタ 844"/>
        <xdr:cNvCxnSpPr/>
      </xdr:nvCxnSpPr>
      <xdr:spPr>
        <a:xfrm flipV="1">
          <a:off x="18669000" y="13106400"/>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66675</xdr:rowOff>
    </xdr:from>
    <xdr:ext cx="533400" cy="257175"/>
    <xdr:sp macro="" textlink="">
      <xdr:nvSpPr>
        <xdr:cNvPr id="846" name="繰出金平均値テキスト"/>
        <xdr:cNvSpPr txBox="1"/>
      </xdr:nvSpPr>
      <xdr:spPr>
        <a:xfrm>
          <a:off x="194691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7" name="フローチャート : 判断 846"/>
        <xdr:cNvSpPr/>
      </xdr:nvSpPr>
      <xdr:spPr>
        <a:xfrm>
          <a:off x="1936432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104775</xdr:rowOff>
    </xdr:from>
    <xdr:to>
      <xdr:col>31</xdr:col>
      <xdr:colOff>38100</xdr:colOff>
      <xdr:row>77</xdr:row>
      <xdr:rowOff>142875</xdr:rowOff>
    </xdr:to>
    <xdr:cxnSp macro="">
      <xdr:nvCxnSpPr>
        <xdr:cNvPr id="848" name="直線コネクタ 847"/>
        <xdr:cNvCxnSpPr/>
      </xdr:nvCxnSpPr>
      <xdr:spPr>
        <a:xfrm flipV="1">
          <a:off x="17945100" y="13306425"/>
          <a:ext cx="7239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75</xdr:row>
      <xdr:rowOff>47625</xdr:rowOff>
    </xdr:from>
    <xdr:to>
      <xdr:col>31</xdr:col>
      <xdr:colOff>85725</xdr:colOff>
      <xdr:row>75</xdr:row>
      <xdr:rowOff>142875</xdr:rowOff>
    </xdr:to>
    <xdr:sp macro="" textlink="">
      <xdr:nvSpPr>
        <xdr:cNvPr id="849" name="フローチャート : 判断 848"/>
        <xdr:cNvSpPr/>
      </xdr:nvSpPr>
      <xdr:spPr>
        <a:xfrm>
          <a:off x="18630900" y="129063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161925</xdr:rowOff>
    </xdr:from>
    <xdr:ext cx="533400" cy="257175"/>
    <xdr:sp macro="" textlink="">
      <xdr:nvSpPr>
        <xdr:cNvPr id="850" name="テキスト ボックス 849"/>
        <xdr:cNvSpPr txBox="1"/>
      </xdr:nvSpPr>
      <xdr:spPr>
        <a:xfrm>
          <a:off x="18488025" y="1267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142875</xdr:rowOff>
    </xdr:from>
    <xdr:to>
      <xdr:col>29</xdr:col>
      <xdr:colOff>514350</xdr:colOff>
      <xdr:row>78</xdr:row>
      <xdr:rowOff>76200</xdr:rowOff>
    </xdr:to>
    <xdr:cxnSp macro="">
      <xdr:nvCxnSpPr>
        <xdr:cNvPr id="851" name="直線コネクタ 850"/>
        <xdr:cNvCxnSpPr/>
      </xdr:nvCxnSpPr>
      <xdr:spPr>
        <a:xfrm flipV="1">
          <a:off x="17145000" y="1334452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114300</xdr:rowOff>
    </xdr:from>
    <xdr:to>
      <xdr:col>29</xdr:col>
      <xdr:colOff>571500</xdr:colOff>
      <xdr:row>75</xdr:row>
      <xdr:rowOff>38100</xdr:rowOff>
    </xdr:to>
    <xdr:sp macro="" textlink="">
      <xdr:nvSpPr>
        <xdr:cNvPr id="852" name="フローチャート : 判断 851"/>
        <xdr:cNvSpPr/>
      </xdr:nvSpPr>
      <xdr:spPr>
        <a:xfrm>
          <a:off x="17897475"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57150</xdr:rowOff>
    </xdr:from>
    <xdr:ext cx="533400" cy="257175"/>
    <xdr:sp macro="" textlink="">
      <xdr:nvSpPr>
        <xdr:cNvPr id="853" name="テキスト ボックス 852"/>
        <xdr:cNvSpPr txBox="1"/>
      </xdr:nvSpPr>
      <xdr:spPr>
        <a:xfrm>
          <a:off x="176784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76200</xdr:rowOff>
    </xdr:from>
    <xdr:to>
      <xdr:col>28</xdr:col>
      <xdr:colOff>314325</xdr:colOff>
      <xdr:row>78</xdr:row>
      <xdr:rowOff>114300</xdr:rowOff>
    </xdr:to>
    <xdr:cxnSp macro="">
      <xdr:nvCxnSpPr>
        <xdr:cNvPr id="854" name="直線コネクタ 853"/>
        <xdr:cNvCxnSpPr/>
      </xdr:nvCxnSpPr>
      <xdr:spPr>
        <a:xfrm flipV="1">
          <a:off x="16344900" y="134493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123825</xdr:rowOff>
    </xdr:from>
    <xdr:to>
      <xdr:col>28</xdr:col>
      <xdr:colOff>361950</xdr:colOff>
      <xdr:row>75</xdr:row>
      <xdr:rowOff>57150</xdr:rowOff>
    </xdr:to>
    <xdr:sp macro="" textlink="">
      <xdr:nvSpPr>
        <xdr:cNvPr id="855" name="フローチャート : 判断 854"/>
        <xdr:cNvSpPr/>
      </xdr:nvSpPr>
      <xdr:spPr>
        <a:xfrm>
          <a:off x="17097375" y="12811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76200</xdr:rowOff>
    </xdr:from>
    <xdr:ext cx="533400" cy="257175"/>
    <xdr:sp macro="" textlink="">
      <xdr:nvSpPr>
        <xdr:cNvPr id="856" name="テキスト ボックス 855"/>
        <xdr:cNvSpPr txBox="1"/>
      </xdr:nvSpPr>
      <xdr:spPr>
        <a:xfrm>
          <a:off x="16878300"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161925</xdr:rowOff>
    </xdr:from>
    <xdr:to>
      <xdr:col>27</xdr:col>
      <xdr:colOff>161925</xdr:colOff>
      <xdr:row>75</xdr:row>
      <xdr:rowOff>85725</xdr:rowOff>
    </xdr:to>
    <xdr:sp macro="" textlink="">
      <xdr:nvSpPr>
        <xdr:cNvPr id="857" name="フローチャート : 判断 856"/>
        <xdr:cNvSpPr/>
      </xdr:nvSpPr>
      <xdr:spPr>
        <a:xfrm>
          <a:off x="162877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104775</xdr:rowOff>
    </xdr:from>
    <xdr:ext cx="533400" cy="257175"/>
    <xdr:sp macro="" textlink="">
      <xdr:nvSpPr>
        <xdr:cNvPr id="858" name="テキスト ボックス 857"/>
        <xdr:cNvSpPr txBox="1"/>
      </xdr:nvSpPr>
      <xdr:spPr>
        <a:xfrm>
          <a:off x="16163925"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9" name="テキスト ボックス 858"/>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60" name="テキスト ボックス 859"/>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1" name="テキスト ボックス 860"/>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2" name="テキスト ボックス 861"/>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3" name="テキスト ボックス 862"/>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76</xdr:row>
      <xdr:rowOff>28575</xdr:rowOff>
    </xdr:from>
    <xdr:to>
      <xdr:col>32</xdr:col>
      <xdr:colOff>238125</xdr:colOff>
      <xdr:row>76</xdr:row>
      <xdr:rowOff>133350</xdr:rowOff>
    </xdr:to>
    <xdr:sp macro="" textlink="">
      <xdr:nvSpPr>
        <xdr:cNvPr id="864" name="円/楕円 863"/>
        <xdr:cNvSpPr/>
      </xdr:nvSpPr>
      <xdr:spPr>
        <a:xfrm>
          <a:off x="19364325"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9525</xdr:rowOff>
    </xdr:from>
    <xdr:ext cx="533400" cy="257175"/>
    <xdr:sp macro="" textlink="">
      <xdr:nvSpPr>
        <xdr:cNvPr id="865" name="繰出金該当値テキスト"/>
        <xdr:cNvSpPr txBox="1"/>
      </xdr:nvSpPr>
      <xdr:spPr>
        <a:xfrm>
          <a:off x="19469100"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47625</xdr:rowOff>
    </xdr:from>
    <xdr:to>
      <xdr:col>31</xdr:col>
      <xdr:colOff>85725</xdr:colOff>
      <xdr:row>77</xdr:row>
      <xdr:rowOff>152400</xdr:rowOff>
    </xdr:to>
    <xdr:sp macro="" textlink="">
      <xdr:nvSpPr>
        <xdr:cNvPr id="866" name="円/楕円 865"/>
        <xdr:cNvSpPr/>
      </xdr:nvSpPr>
      <xdr:spPr>
        <a:xfrm>
          <a:off x="18630900" y="13249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142875</xdr:rowOff>
    </xdr:from>
    <xdr:ext cx="533400" cy="257175"/>
    <xdr:sp macro="" textlink="">
      <xdr:nvSpPr>
        <xdr:cNvPr id="867" name="テキスト ボックス 866"/>
        <xdr:cNvSpPr txBox="1"/>
      </xdr:nvSpPr>
      <xdr:spPr>
        <a:xfrm>
          <a:off x="184880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95250</xdr:rowOff>
    </xdr:from>
    <xdr:to>
      <xdr:col>29</xdr:col>
      <xdr:colOff>571500</xdr:colOff>
      <xdr:row>78</xdr:row>
      <xdr:rowOff>19050</xdr:rowOff>
    </xdr:to>
    <xdr:sp macro="" textlink="">
      <xdr:nvSpPr>
        <xdr:cNvPr id="868" name="円/楕円 867"/>
        <xdr:cNvSpPr/>
      </xdr:nvSpPr>
      <xdr:spPr>
        <a:xfrm>
          <a:off x="1789747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9525</xdr:rowOff>
    </xdr:from>
    <xdr:ext cx="533400" cy="257175"/>
    <xdr:sp macro="" textlink="">
      <xdr:nvSpPr>
        <xdr:cNvPr id="869" name="テキスト ボックス 868"/>
        <xdr:cNvSpPr txBox="1"/>
      </xdr:nvSpPr>
      <xdr:spPr>
        <a:xfrm>
          <a:off x="176784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28</xdr:col>
      <xdr:colOff>266700</xdr:colOff>
      <xdr:row>78</xdr:row>
      <xdr:rowOff>28575</xdr:rowOff>
    </xdr:from>
    <xdr:to>
      <xdr:col>28</xdr:col>
      <xdr:colOff>361950</xdr:colOff>
      <xdr:row>78</xdr:row>
      <xdr:rowOff>133350</xdr:rowOff>
    </xdr:to>
    <xdr:sp macro="" textlink="">
      <xdr:nvSpPr>
        <xdr:cNvPr id="870" name="円/楕円 869"/>
        <xdr:cNvSpPr/>
      </xdr:nvSpPr>
      <xdr:spPr>
        <a:xfrm>
          <a:off x="170973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123825</xdr:rowOff>
    </xdr:from>
    <xdr:ext cx="533400" cy="257175"/>
    <xdr:sp macro="" textlink="">
      <xdr:nvSpPr>
        <xdr:cNvPr id="871" name="テキスト ボックス 870"/>
        <xdr:cNvSpPr txBox="1"/>
      </xdr:nvSpPr>
      <xdr:spPr>
        <a:xfrm>
          <a:off x="168783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27,118</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57150</xdr:rowOff>
    </xdr:from>
    <xdr:to>
      <xdr:col>27</xdr:col>
      <xdr:colOff>161925</xdr:colOff>
      <xdr:row>78</xdr:row>
      <xdr:rowOff>161925</xdr:rowOff>
    </xdr:to>
    <xdr:sp macro="" textlink="">
      <xdr:nvSpPr>
        <xdr:cNvPr id="872" name="円/楕円 871"/>
        <xdr:cNvSpPr/>
      </xdr:nvSpPr>
      <xdr:spPr>
        <a:xfrm>
          <a:off x="1628775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152400</xdr:rowOff>
    </xdr:from>
    <xdr:ext cx="533400" cy="257175"/>
    <xdr:sp macro="" textlink="">
      <xdr:nvSpPr>
        <xdr:cNvPr id="873" name="テキスト ボックス 872"/>
        <xdr:cNvSpPr txBox="1"/>
      </xdr:nvSpPr>
      <xdr:spPr>
        <a:xfrm>
          <a:off x="16163925"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4" name="正方形/長方形 873"/>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5" name="正方形/長方形 874"/>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6" name="正方形/長方形 875"/>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7" name="正方形/長方形 876"/>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8" name="正方形/長方形 877"/>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9" name="正方形/長方形 878"/>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80" name="正方形/長方形 879"/>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1" name="正方形/長方形 880"/>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2" name="テキスト ボックス 881"/>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3" name="直線コネクタ 882"/>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84" name="直線コネクタ 883"/>
        <xdr:cNvCxnSpPr/>
      </xdr:nvCxnSpPr>
      <xdr:spPr>
        <a:xfrm>
          <a:off x="1605915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85" name="テキスト ボックス 884"/>
        <xdr:cNvSpPr txBox="1"/>
      </xdr:nvSpPr>
      <xdr:spPr>
        <a:xfrm>
          <a:off x="158115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86" name="直線コネクタ 885"/>
        <xdr:cNvCxnSpPr/>
      </xdr:nvCxnSpPr>
      <xdr:spPr>
        <a:xfrm>
          <a:off x="1605915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95</xdr:row>
      <xdr:rowOff>57150</xdr:rowOff>
    </xdr:from>
    <xdr:ext cx="381000" cy="257175"/>
    <xdr:sp macro="" textlink="">
      <xdr:nvSpPr>
        <xdr:cNvPr id="887" name="テキスト ボックス 886"/>
        <xdr:cNvSpPr txBox="1"/>
      </xdr:nvSpPr>
      <xdr:spPr>
        <a:xfrm>
          <a:off x="15678150" y="16344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88" name="直線コネクタ 887"/>
        <xdr:cNvCxnSpPr/>
      </xdr:nvCxnSpPr>
      <xdr:spPr>
        <a:xfrm>
          <a:off x="1605915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92</xdr:row>
      <xdr:rowOff>114300</xdr:rowOff>
    </xdr:from>
    <xdr:ext cx="381000" cy="257175"/>
    <xdr:sp macro="" textlink="">
      <xdr:nvSpPr>
        <xdr:cNvPr id="889" name="テキスト ボックス 888"/>
        <xdr:cNvSpPr txBox="1"/>
      </xdr:nvSpPr>
      <xdr:spPr>
        <a:xfrm>
          <a:off x="15678150" y="15887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90" name="直線コネクタ 889"/>
        <xdr:cNvCxnSpPr/>
      </xdr:nvCxnSpPr>
      <xdr:spPr>
        <a:xfrm>
          <a:off x="1605915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89</xdr:row>
      <xdr:rowOff>171450</xdr:rowOff>
    </xdr:from>
    <xdr:ext cx="381000" cy="257175"/>
    <xdr:sp macro="" textlink="">
      <xdr:nvSpPr>
        <xdr:cNvPr id="891" name="テキスト ボックス 890"/>
        <xdr:cNvSpPr txBox="1"/>
      </xdr:nvSpPr>
      <xdr:spPr>
        <a:xfrm>
          <a:off x="15678150" y="15430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92" name="直線コネクタ 89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87</xdr:row>
      <xdr:rowOff>57150</xdr:rowOff>
    </xdr:from>
    <xdr:ext cx="381000" cy="257175"/>
    <xdr:sp macro="" textlink="">
      <xdr:nvSpPr>
        <xdr:cNvPr id="893" name="テキスト ボックス 892"/>
        <xdr:cNvSpPr txBox="1"/>
      </xdr:nvSpPr>
      <xdr:spPr>
        <a:xfrm>
          <a:off x="15678150" y="14973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9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92</xdr:row>
      <xdr:rowOff>76200</xdr:rowOff>
    </xdr:from>
    <xdr:to>
      <xdr:col>32</xdr:col>
      <xdr:colOff>190500</xdr:colOff>
      <xdr:row>98</xdr:row>
      <xdr:rowOff>142875</xdr:rowOff>
    </xdr:to>
    <xdr:cxnSp macro="">
      <xdr:nvCxnSpPr>
        <xdr:cNvPr id="895" name="直線コネクタ 894"/>
        <xdr:cNvCxnSpPr/>
      </xdr:nvCxnSpPr>
      <xdr:spPr>
        <a:xfrm flipV="1">
          <a:off x="19411950" y="15849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161925</xdr:rowOff>
    </xdr:from>
    <xdr:ext cx="247650" cy="257175"/>
    <xdr:sp macro="" textlink="">
      <xdr:nvSpPr>
        <xdr:cNvPr id="896" name="前年度繰上充用金最小値テキスト"/>
        <xdr:cNvSpPr txBox="1"/>
      </xdr:nvSpPr>
      <xdr:spPr>
        <a:xfrm>
          <a:off x="19469100" y="16964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97" name="直線コネクタ 896"/>
        <xdr:cNvCxnSpPr/>
      </xdr:nvCxnSpPr>
      <xdr:spPr>
        <a:xfrm>
          <a:off x="193262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19050</xdr:rowOff>
    </xdr:from>
    <xdr:ext cx="381000" cy="257175"/>
    <xdr:sp macro="" textlink="">
      <xdr:nvSpPr>
        <xdr:cNvPr id="898" name="前年度繰上充用金最大値テキスト"/>
        <xdr:cNvSpPr txBox="1"/>
      </xdr:nvSpPr>
      <xdr:spPr>
        <a:xfrm>
          <a:off x="19469100" y="15621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92</xdr:row>
      <xdr:rowOff>76200</xdr:rowOff>
    </xdr:from>
    <xdr:to>
      <xdr:col>32</xdr:col>
      <xdr:colOff>276225</xdr:colOff>
      <xdr:row>92</xdr:row>
      <xdr:rowOff>76200</xdr:rowOff>
    </xdr:to>
    <xdr:cxnSp macro="">
      <xdr:nvCxnSpPr>
        <xdr:cNvPr id="899" name="直線コネクタ 898"/>
        <xdr:cNvCxnSpPr/>
      </xdr:nvCxnSpPr>
      <xdr:spPr>
        <a:xfrm>
          <a:off x="19326225" y="1584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900" name="直線コネクタ 899"/>
        <xdr:cNvCxnSpPr/>
      </xdr:nvCxnSpPr>
      <xdr:spPr>
        <a:xfrm>
          <a:off x="18669000" y="16944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76200</xdr:rowOff>
    </xdr:from>
    <xdr:ext cx="247650" cy="257175"/>
    <xdr:sp macro="" textlink="">
      <xdr:nvSpPr>
        <xdr:cNvPr id="901" name="前年度繰上充用金平均値テキスト"/>
        <xdr:cNvSpPr txBox="1"/>
      </xdr:nvSpPr>
      <xdr:spPr>
        <a:xfrm>
          <a:off x="19469100" y="16706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57150</xdr:rowOff>
    </xdr:from>
    <xdr:to>
      <xdr:col>32</xdr:col>
      <xdr:colOff>238125</xdr:colOff>
      <xdr:row>98</xdr:row>
      <xdr:rowOff>161925</xdr:rowOff>
    </xdr:to>
    <xdr:sp macro="" textlink="">
      <xdr:nvSpPr>
        <xdr:cNvPr id="902" name="フローチャート : 判断 901"/>
        <xdr:cNvSpPr/>
      </xdr:nvSpPr>
      <xdr:spPr>
        <a:xfrm>
          <a:off x="19364325"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903" name="直線コネクタ 902"/>
        <xdr:cNvCxnSpPr/>
      </xdr:nvCxnSpPr>
      <xdr:spPr>
        <a:xfrm>
          <a:off x="17945100" y="16944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85725</xdr:rowOff>
    </xdr:from>
    <xdr:to>
      <xdr:col>31</xdr:col>
      <xdr:colOff>85725</xdr:colOff>
      <xdr:row>99</xdr:row>
      <xdr:rowOff>19050</xdr:rowOff>
    </xdr:to>
    <xdr:sp macro="" textlink="">
      <xdr:nvSpPr>
        <xdr:cNvPr id="904" name="フローチャート : 判断 903"/>
        <xdr:cNvSpPr/>
      </xdr:nvSpPr>
      <xdr:spPr>
        <a:xfrm>
          <a:off x="18630900" y="1688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905" name="テキスト ボックス 904"/>
        <xdr:cNvSpPr txBox="1"/>
      </xdr:nvSpPr>
      <xdr:spPr>
        <a:xfrm>
          <a:off x="186309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906" name="直線コネクタ 905"/>
        <xdr:cNvCxnSpPr/>
      </xdr:nvCxnSpPr>
      <xdr:spPr>
        <a:xfrm>
          <a:off x="171450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104775</xdr:rowOff>
    </xdr:from>
    <xdr:to>
      <xdr:col>29</xdr:col>
      <xdr:colOff>571500</xdr:colOff>
      <xdr:row>98</xdr:row>
      <xdr:rowOff>38100</xdr:rowOff>
    </xdr:to>
    <xdr:sp macro="" textlink="">
      <xdr:nvSpPr>
        <xdr:cNvPr id="907" name="フローチャート : 判断 906"/>
        <xdr:cNvSpPr/>
      </xdr:nvSpPr>
      <xdr:spPr>
        <a:xfrm>
          <a:off x="1789747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96</xdr:row>
      <xdr:rowOff>57150</xdr:rowOff>
    </xdr:from>
    <xdr:ext cx="314325" cy="257175"/>
    <xdr:sp macro="" textlink="">
      <xdr:nvSpPr>
        <xdr:cNvPr id="908" name="テキスト ボックス 907"/>
        <xdr:cNvSpPr txBox="1"/>
      </xdr:nvSpPr>
      <xdr:spPr>
        <a:xfrm>
          <a:off x="17792700" y="16516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909" name="直線コネクタ 908"/>
        <xdr:cNvCxnSpPr/>
      </xdr:nvCxnSpPr>
      <xdr:spPr>
        <a:xfrm>
          <a:off x="163449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97</xdr:row>
      <xdr:rowOff>142875</xdr:rowOff>
    </xdr:from>
    <xdr:to>
      <xdr:col>28</xdr:col>
      <xdr:colOff>361950</xdr:colOff>
      <xdr:row>98</xdr:row>
      <xdr:rowOff>76200</xdr:rowOff>
    </xdr:to>
    <xdr:sp macro="" textlink="">
      <xdr:nvSpPr>
        <xdr:cNvPr id="910" name="フローチャート : 判断 909"/>
        <xdr:cNvSpPr/>
      </xdr:nvSpPr>
      <xdr:spPr>
        <a:xfrm>
          <a:off x="170973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96</xdr:row>
      <xdr:rowOff>85725</xdr:rowOff>
    </xdr:from>
    <xdr:ext cx="314325" cy="257175"/>
    <xdr:sp macro="" textlink="">
      <xdr:nvSpPr>
        <xdr:cNvPr id="911" name="テキスト ボックス 910"/>
        <xdr:cNvSpPr txBox="1"/>
      </xdr:nvSpPr>
      <xdr:spPr>
        <a:xfrm>
          <a:off x="16992600" y="16544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98</xdr:row>
      <xdr:rowOff>19050</xdr:rowOff>
    </xdr:from>
    <xdr:to>
      <xdr:col>27</xdr:col>
      <xdr:colOff>161925</xdr:colOff>
      <xdr:row>98</xdr:row>
      <xdr:rowOff>114300</xdr:rowOff>
    </xdr:to>
    <xdr:sp macro="" textlink="">
      <xdr:nvSpPr>
        <xdr:cNvPr id="912" name="フローチャート : 判断 911"/>
        <xdr:cNvSpPr/>
      </xdr:nvSpPr>
      <xdr:spPr>
        <a:xfrm>
          <a:off x="16287750" y="1682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96</xdr:row>
      <xdr:rowOff>133350</xdr:rowOff>
    </xdr:from>
    <xdr:ext cx="304800" cy="257175"/>
    <xdr:sp macro="" textlink="">
      <xdr:nvSpPr>
        <xdr:cNvPr id="913" name="テキスト ボックス 912"/>
        <xdr:cNvSpPr txBox="1"/>
      </xdr:nvSpPr>
      <xdr:spPr>
        <a:xfrm>
          <a:off x="16230600" y="16592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14" name="テキスト ボックス 91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15" name="テキスト ボックス 91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16" name="テキスト ボックス 91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7" name="テキスト ボックス 91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8" name="テキスト ボックス 91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919" name="円/楕円 918"/>
        <xdr:cNvSpPr/>
      </xdr:nvSpPr>
      <xdr:spPr>
        <a:xfrm>
          <a:off x="19364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38100</xdr:rowOff>
    </xdr:from>
    <xdr:ext cx="247650" cy="257175"/>
    <xdr:sp macro="" textlink="">
      <xdr:nvSpPr>
        <xdr:cNvPr id="920" name="前年度繰上充用金該当値テキスト"/>
        <xdr:cNvSpPr txBox="1"/>
      </xdr:nvSpPr>
      <xdr:spPr>
        <a:xfrm>
          <a:off x="19469100" y="16840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85725</xdr:rowOff>
    </xdr:from>
    <xdr:to>
      <xdr:col>31</xdr:col>
      <xdr:colOff>85725</xdr:colOff>
      <xdr:row>99</xdr:row>
      <xdr:rowOff>19050</xdr:rowOff>
    </xdr:to>
    <xdr:sp macro="" textlink="">
      <xdr:nvSpPr>
        <xdr:cNvPr id="921" name="円/楕円 920"/>
        <xdr:cNvSpPr/>
      </xdr:nvSpPr>
      <xdr:spPr>
        <a:xfrm>
          <a:off x="18630900" y="1688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922" name="テキスト ボックス 921"/>
        <xdr:cNvSpPr txBox="1"/>
      </xdr:nvSpPr>
      <xdr:spPr>
        <a:xfrm>
          <a:off x="186309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923" name="円/楕円 922"/>
        <xdr:cNvSpPr/>
      </xdr:nvSpPr>
      <xdr:spPr>
        <a:xfrm>
          <a:off x="1789747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924" name="テキスト ボックス 923"/>
        <xdr:cNvSpPr txBox="1"/>
      </xdr:nvSpPr>
      <xdr:spPr>
        <a:xfrm>
          <a:off x="178212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925" name="円/楕円 924"/>
        <xdr:cNvSpPr/>
      </xdr:nvSpPr>
      <xdr:spPr>
        <a:xfrm>
          <a:off x="170973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26" name="テキスト ボックス 925"/>
        <xdr:cNvSpPr txBox="1"/>
      </xdr:nvSpPr>
      <xdr:spPr>
        <a:xfrm>
          <a:off x="170211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27" name="円/楕円 926"/>
        <xdr:cNvSpPr/>
      </xdr:nvSpPr>
      <xdr:spPr>
        <a:xfrm>
          <a:off x="162877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9525</xdr:rowOff>
    </xdr:from>
    <xdr:ext cx="238125" cy="257175"/>
    <xdr:sp macro="" textlink="">
      <xdr:nvSpPr>
        <xdr:cNvPr id="928" name="テキスト ボックス 927"/>
        <xdr:cNvSpPr txBox="1"/>
      </xdr:nvSpPr>
      <xdr:spPr>
        <a:xfrm>
          <a:off x="16230600" y="16983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9" name="正方形/長方形 92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30" name="正方形/長方形 92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31" name="テキスト ボックス 93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歳出決算総額は、住民一人当たり</a:t>
          </a:r>
          <a:r>
            <a:rPr kumimoji="1" lang="en-US" altLang="ja-JP" sz="1400">
              <a:latin typeface="ＭＳ Ｐゴシック"/>
            </a:rPr>
            <a:t>401,751</a:t>
          </a:r>
          <a:r>
            <a:rPr kumimoji="1" lang="ja-JP" altLang="en-US" sz="1400">
              <a:latin typeface="ＭＳ Ｐゴシック"/>
            </a:rPr>
            <a:t>円（対前年度比</a:t>
          </a:r>
          <a:r>
            <a:rPr kumimoji="1" lang="en-US" altLang="ja-JP" sz="1400">
              <a:latin typeface="ＭＳ Ｐゴシック"/>
            </a:rPr>
            <a:t>15.8</a:t>
          </a:r>
          <a:r>
            <a:rPr kumimoji="1" lang="ja-JP" altLang="en-US" sz="1400">
              <a:latin typeface="ＭＳ Ｐゴシック"/>
            </a:rPr>
            <a:t>％減）となっている。</a:t>
          </a:r>
          <a:endParaRPr kumimoji="1" lang="en-US" altLang="ja-JP" sz="1400">
            <a:latin typeface="ＭＳ Ｐゴシック"/>
          </a:endParaRPr>
        </a:p>
        <a:p>
          <a:r>
            <a:rPr kumimoji="1" lang="ja-JP" altLang="en-US" sz="1400">
              <a:latin typeface="ＭＳ Ｐゴシック"/>
            </a:rPr>
            <a:t>　人件費は、住民一人当たり</a:t>
          </a:r>
          <a:r>
            <a:rPr kumimoji="1" lang="en-US" altLang="ja-JP" sz="1400">
              <a:latin typeface="ＭＳ Ｐゴシック"/>
            </a:rPr>
            <a:t>73,509</a:t>
          </a:r>
          <a:r>
            <a:rPr kumimoji="1" lang="ja-JP" altLang="en-US" sz="1400">
              <a:latin typeface="ＭＳ Ｐゴシック"/>
            </a:rPr>
            <a:t>円（対前年度比</a:t>
          </a:r>
          <a:r>
            <a:rPr kumimoji="1" lang="en-US" altLang="ja-JP" sz="1400">
              <a:latin typeface="ＭＳ Ｐゴシック"/>
            </a:rPr>
            <a:t>2.0</a:t>
          </a:r>
          <a:r>
            <a:rPr kumimoji="1" lang="ja-JP" altLang="en-US" sz="1400">
              <a:latin typeface="ＭＳ Ｐゴシック"/>
            </a:rPr>
            <a:t>％減）となっており、適正な定員管理に向けて職員採用を抑制してきたことと団塊世代の退職に伴う職員給与費の減少が影響している。しかしながら、類似団体平均は上回っており、これは市独自の給料表を採用していることが主な要因である。</a:t>
          </a:r>
          <a:endParaRPr kumimoji="1" lang="en-US" altLang="ja-JP" sz="1400">
            <a:latin typeface="ＭＳ Ｐゴシック"/>
          </a:endParaRPr>
        </a:p>
        <a:p>
          <a:r>
            <a:rPr kumimoji="1" lang="ja-JP" altLang="en-US" sz="1400">
              <a:latin typeface="ＭＳ Ｐゴシック"/>
            </a:rPr>
            <a:t>　普通建設事業費は住民一人当たり</a:t>
          </a:r>
          <a:r>
            <a:rPr kumimoji="1" lang="en-US" altLang="ja-JP" sz="1400">
              <a:latin typeface="ＭＳ Ｐゴシック"/>
            </a:rPr>
            <a:t>47,546</a:t>
          </a:r>
          <a:r>
            <a:rPr kumimoji="1" lang="ja-JP" altLang="en-US" sz="1400">
              <a:latin typeface="ＭＳ Ｐゴシック"/>
            </a:rPr>
            <a:t>円（対前年度比</a:t>
          </a:r>
          <a:r>
            <a:rPr kumimoji="1" lang="en-US" altLang="ja-JP" sz="1400">
              <a:latin typeface="ＭＳ Ｐゴシック"/>
            </a:rPr>
            <a:t>62.1</a:t>
          </a:r>
          <a:r>
            <a:rPr kumimoji="1" lang="ja-JP" altLang="en-US" sz="1400">
              <a:latin typeface="ＭＳ Ｐゴシック"/>
            </a:rPr>
            <a:t>％減）となっており、前年度から大幅に減少している。これは、新クリーンセンター本体施設建設やゆきはたこども園本体整備、国道８号線バイパス整備に伴う公共用地買収の完了により減少したものである。</a:t>
          </a:r>
          <a:endParaRPr kumimoji="1" lang="en-US" altLang="ja-JP" sz="1400">
            <a:latin typeface="ＭＳ Ｐゴシック"/>
          </a:endParaRPr>
        </a:p>
        <a:p>
          <a:r>
            <a:rPr kumimoji="1" lang="ja-JP" altLang="en-US" sz="1400">
              <a:latin typeface="ＭＳ Ｐゴシック"/>
            </a:rPr>
            <a:t>　繰出金は住民一人当たり</a:t>
          </a:r>
          <a:r>
            <a:rPr kumimoji="1" lang="en-US" altLang="ja-JP" sz="1400">
              <a:latin typeface="ＭＳ Ｐゴシック"/>
            </a:rPr>
            <a:t>45,105</a:t>
          </a:r>
          <a:r>
            <a:rPr kumimoji="1" lang="ja-JP" altLang="en-US" sz="1400">
              <a:latin typeface="ＭＳ Ｐゴシック"/>
            </a:rPr>
            <a:t>円（対前年度比</a:t>
          </a:r>
          <a:r>
            <a:rPr kumimoji="1" lang="en-US" altLang="ja-JP" sz="1400">
              <a:latin typeface="ＭＳ Ｐゴシック"/>
            </a:rPr>
            <a:t>28.8</a:t>
          </a:r>
          <a:r>
            <a:rPr kumimoji="1" lang="ja-JP" altLang="en-US" sz="1400">
              <a:latin typeface="ＭＳ Ｐゴシック"/>
            </a:rPr>
            <a:t>％増）となっており、前年度から増加している。これは、下水道事業特別会計への繰出金の増額によるものである。</a:t>
          </a:r>
          <a:endParaRPr kumimoji="1" lang="en-US" altLang="ja-JP" sz="1400">
            <a:latin typeface="ＭＳ Ｐゴシック"/>
          </a:endParaRPr>
        </a:p>
        <a:p>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76200</xdr:rowOff>
    </xdr:from>
    <xdr:to>
      <xdr:col>6</xdr:col>
      <xdr:colOff>514350</xdr:colOff>
      <xdr:row>39</xdr:row>
      <xdr:rowOff>9525</xdr:rowOff>
    </xdr:to>
    <xdr:cxnSp macro="">
      <xdr:nvCxnSpPr>
        <xdr:cNvPr id="58" name="直線コネクタ 57"/>
        <xdr:cNvCxnSpPr/>
      </xdr:nvCxnSpPr>
      <xdr:spPr>
        <a:xfrm flipV="1">
          <a:off x="4114800" y="52197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1719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60" name="直線コネクタ 59"/>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19050</xdr:rowOff>
    </xdr:from>
    <xdr:ext cx="466725" cy="257175"/>
    <xdr:sp macro="" textlink="">
      <xdr:nvSpPr>
        <xdr:cNvPr id="61" name="議会費最大値テキスト"/>
        <xdr:cNvSpPr txBox="1"/>
      </xdr:nvSpPr>
      <xdr:spPr>
        <a:xfrm>
          <a:off x="417195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419100</xdr:colOff>
      <xdr:row>30</xdr:row>
      <xdr:rowOff>76200</xdr:rowOff>
    </xdr:from>
    <xdr:to>
      <xdr:col>6</xdr:col>
      <xdr:colOff>600075</xdr:colOff>
      <xdr:row>30</xdr:row>
      <xdr:rowOff>76200</xdr:rowOff>
    </xdr:to>
    <xdr:cxnSp macro="">
      <xdr:nvCxnSpPr>
        <xdr:cNvPr id="62" name="直線コネクタ 61"/>
        <xdr:cNvCxnSpPr/>
      </xdr:nvCxnSpPr>
      <xdr:spPr>
        <a:xfrm>
          <a:off x="402907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85725</xdr:rowOff>
    </xdr:from>
    <xdr:to>
      <xdr:col>6</xdr:col>
      <xdr:colOff>514350</xdr:colOff>
      <xdr:row>39</xdr:row>
      <xdr:rowOff>9525</xdr:rowOff>
    </xdr:to>
    <xdr:cxnSp macro="">
      <xdr:nvCxnSpPr>
        <xdr:cNvPr id="63" name="直線コネクタ 62"/>
        <xdr:cNvCxnSpPr/>
      </xdr:nvCxnSpPr>
      <xdr:spPr>
        <a:xfrm>
          <a:off x="3371850" y="660082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19050</xdr:rowOff>
    </xdr:from>
    <xdr:ext cx="466725" cy="257175"/>
    <xdr:sp macro="" textlink="">
      <xdr:nvSpPr>
        <xdr:cNvPr id="64" name="議会費平均値テキスト"/>
        <xdr:cNvSpPr txBox="1"/>
      </xdr:nvSpPr>
      <xdr:spPr>
        <a:xfrm>
          <a:off x="417195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95250</xdr:rowOff>
    </xdr:to>
    <xdr:sp macro="" textlink="">
      <xdr:nvSpPr>
        <xdr:cNvPr id="65" name="フローチャート : 判断 64"/>
        <xdr:cNvSpPr/>
      </xdr:nvSpPr>
      <xdr:spPr>
        <a:xfrm>
          <a:off x="4067175" y="617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85725</xdr:rowOff>
    </xdr:from>
    <xdr:to>
      <xdr:col>5</xdr:col>
      <xdr:colOff>361950</xdr:colOff>
      <xdr:row>38</xdr:row>
      <xdr:rowOff>95250</xdr:rowOff>
    </xdr:to>
    <xdr:cxnSp macro="">
      <xdr:nvCxnSpPr>
        <xdr:cNvPr id="66" name="直線コネクタ 65"/>
        <xdr:cNvCxnSpPr/>
      </xdr:nvCxnSpPr>
      <xdr:spPr>
        <a:xfrm flipV="1">
          <a:off x="2562225" y="66008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7" name="フローチャート : 判断 66"/>
        <xdr:cNvSpPr/>
      </xdr:nvSpPr>
      <xdr:spPr>
        <a:xfrm>
          <a:off x="3314700"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8" name="テキスト ボックス 67"/>
        <xdr:cNvSpPr txBox="1"/>
      </xdr:nvSpPr>
      <xdr:spPr>
        <a:xfrm>
          <a:off x="313372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600075</xdr:colOff>
      <xdr:row>38</xdr:row>
      <xdr:rowOff>47625</xdr:rowOff>
    </xdr:from>
    <xdr:to>
      <xdr:col>4</xdr:col>
      <xdr:colOff>152400</xdr:colOff>
      <xdr:row>38</xdr:row>
      <xdr:rowOff>95250</xdr:rowOff>
    </xdr:to>
    <xdr:cxnSp macro="">
      <xdr:nvCxnSpPr>
        <xdr:cNvPr id="69" name="直線コネクタ 68"/>
        <xdr:cNvCxnSpPr/>
      </xdr:nvCxnSpPr>
      <xdr:spPr>
        <a:xfrm>
          <a:off x="1809750" y="65627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85725</xdr:rowOff>
    </xdr:to>
    <xdr:sp macro="" textlink="">
      <xdr:nvSpPr>
        <xdr:cNvPr id="70" name="フローチャート : 判断 69"/>
        <xdr:cNvSpPr/>
      </xdr:nvSpPr>
      <xdr:spPr>
        <a:xfrm>
          <a:off x="2514600"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104775</xdr:rowOff>
    </xdr:from>
    <xdr:ext cx="457200" cy="257175"/>
    <xdr:sp macro="" textlink="">
      <xdr:nvSpPr>
        <xdr:cNvPr id="71" name="テキスト ボックス 70"/>
        <xdr:cNvSpPr txBox="1"/>
      </xdr:nvSpPr>
      <xdr:spPr>
        <a:xfrm>
          <a:off x="2409825" y="576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66675</xdr:rowOff>
    </xdr:from>
    <xdr:to>
      <xdr:col>2</xdr:col>
      <xdr:colOff>600075</xdr:colOff>
      <xdr:row>38</xdr:row>
      <xdr:rowOff>47625</xdr:rowOff>
    </xdr:to>
    <xdr:cxnSp macro="">
      <xdr:nvCxnSpPr>
        <xdr:cNvPr id="72" name="直線コネクタ 71"/>
        <xdr:cNvCxnSpPr/>
      </xdr:nvCxnSpPr>
      <xdr:spPr>
        <a:xfrm>
          <a:off x="1047750" y="6410325"/>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3" name="フローチャート : 判断 72"/>
        <xdr:cNvSpPr/>
      </xdr:nvSpPr>
      <xdr:spPr>
        <a:xfrm>
          <a:off x="1800225" y="601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4" name="テキスト ボックス 73"/>
        <xdr:cNvSpPr txBox="1"/>
      </xdr:nvSpPr>
      <xdr:spPr>
        <a:xfrm>
          <a:off x="16097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114300</xdr:rowOff>
    </xdr:from>
    <xdr:to>
      <xdr:col>1</xdr:col>
      <xdr:colOff>485775</xdr:colOff>
      <xdr:row>35</xdr:row>
      <xdr:rowOff>47625</xdr:rowOff>
    </xdr:to>
    <xdr:sp macro="" textlink="">
      <xdr:nvSpPr>
        <xdr:cNvPr id="75" name="フローチャート : 判断 74"/>
        <xdr:cNvSpPr/>
      </xdr:nvSpPr>
      <xdr:spPr>
        <a:xfrm>
          <a:off x="9906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66675</xdr:rowOff>
    </xdr:from>
    <xdr:ext cx="466725" cy="257175"/>
    <xdr:sp macro="" textlink="">
      <xdr:nvSpPr>
        <xdr:cNvPr id="76" name="テキスト ボックス 75"/>
        <xdr:cNvSpPr txBox="1"/>
      </xdr:nvSpPr>
      <xdr:spPr>
        <a:xfrm>
          <a:off x="80962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123825</xdr:rowOff>
    </xdr:from>
    <xdr:to>
      <xdr:col>6</xdr:col>
      <xdr:colOff>561975</xdr:colOff>
      <xdr:row>39</xdr:row>
      <xdr:rowOff>57150</xdr:rowOff>
    </xdr:to>
    <xdr:sp macro="" textlink="">
      <xdr:nvSpPr>
        <xdr:cNvPr id="82" name="円/楕円 81"/>
        <xdr:cNvSpPr/>
      </xdr:nvSpPr>
      <xdr:spPr>
        <a:xfrm>
          <a:off x="406717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47625</xdr:rowOff>
    </xdr:from>
    <xdr:ext cx="466725" cy="257175"/>
    <xdr:sp macro="" textlink="">
      <xdr:nvSpPr>
        <xdr:cNvPr id="83" name="議会費該当値テキスト"/>
        <xdr:cNvSpPr txBox="1"/>
      </xdr:nvSpPr>
      <xdr:spPr>
        <a:xfrm>
          <a:off x="4171950"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28575</xdr:rowOff>
    </xdr:from>
    <xdr:to>
      <xdr:col>5</xdr:col>
      <xdr:colOff>409575</xdr:colOff>
      <xdr:row>38</xdr:row>
      <xdr:rowOff>133350</xdr:rowOff>
    </xdr:to>
    <xdr:sp macro="" textlink="">
      <xdr:nvSpPr>
        <xdr:cNvPr id="84" name="円/楕円 83"/>
        <xdr:cNvSpPr/>
      </xdr:nvSpPr>
      <xdr:spPr>
        <a:xfrm>
          <a:off x="33147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123825</xdr:rowOff>
    </xdr:from>
    <xdr:ext cx="466725" cy="257175"/>
    <xdr:sp macro="" textlink="">
      <xdr:nvSpPr>
        <xdr:cNvPr id="85" name="テキスト ボックス 84"/>
        <xdr:cNvSpPr txBox="1"/>
      </xdr:nvSpPr>
      <xdr:spPr>
        <a:xfrm>
          <a:off x="31337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38100</xdr:rowOff>
    </xdr:from>
    <xdr:to>
      <xdr:col>4</xdr:col>
      <xdr:colOff>209550</xdr:colOff>
      <xdr:row>38</xdr:row>
      <xdr:rowOff>142875</xdr:rowOff>
    </xdr:to>
    <xdr:sp macro="" textlink="">
      <xdr:nvSpPr>
        <xdr:cNvPr id="86" name="円/楕円 85"/>
        <xdr:cNvSpPr/>
      </xdr:nvSpPr>
      <xdr:spPr>
        <a:xfrm>
          <a:off x="251460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133350</xdr:rowOff>
    </xdr:from>
    <xdr:ext cx="457200" cy="257175"/>
    <xdr:sp macro="" textlink="">
      <xdr:nvSpPr>
        <xdr:cNvPr id="87" name="テキスト ボックス 86"/>
        <xdr:cNvSpPr txBox="1"/>
      </xdr:nvSpPr>
      <xdr:spPr>
        <a:xfrm>
          <a:off x="2409825" y="66484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171450</xdr:rowOff>
    </xdr:from>
    <xdr:to>
      <xdr:col>3</xdr:col>
      <xdr:colOff>0</xdr:colOff>
      <xdr:row>38</xdr:row>
      <xdr:rowOff>95250</xdr:rowOff>
    </xdr:to>
    <xdr:sp macro="" textlink="">
      <xdr:nvSpPr>
        <xdr:cNvPr id="88" name="円/楕円 87"/>
        <xdr:cNvSpPr/>
      </xdr:nvSpPr>
      <xdr:spPr>
        <a:xfrm>
          <a:off x="1800225" y="65151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85725</xdr:rowOff>
    </xdr:from>
    <xdr:ext cx="466725" cy="257175"/>
    <xdr:sp macro="" textlink="">
      <xdr:nvSpPr>
        <xdr:cNvPr id="89" name="テキスト ボックス 88"/>
        <xdr:cNvSpPr txBox="1"/>
      </xdr:nvSpPr>
      <xdr:spPr>
        <a:xfrm>
          <a:off x="160972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19050</xdr:rowOff>
    </xdr:from>
    <xdr:to>
      <xdr:col>1</xdr:col>
      <xdr:colOff>485775</xdr:colOff>
      <xdr:row>37</xdr:row>
      <xdr:rowOff>123825</xdr:rowOff>
    </xdr:to>
    <xdr:sp macro="" textlink="">
      <xdr:nvSpPr>
        <xdr:cNvPr id="90" name="円/楕円 89"/>
        <xdr:cNvSpPr/>
      </xdr:nvSpPr>
      <xdr:spPr>
        <a:xfrm>
          <a:off x="9906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114300</xdr:rowOff>
    </xdr:from>
    <xdr:ext cx="466725" cy="257175"/>
    <xdr:sp macro="" textlink="">
      <xdr:nvSpPr>
        <xdr:cNvPr id="91" name="テキスト ボックス 90"/>
        <xdr:cNvSpPr txBox="1"/>
      </xdr:nvSpPr>
      <xdr:spPr>
        <a:xfrm>
          <a:off x="8096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58</xdr:row>
      <xdr:rowOff>66675</xdr:rowOff>
    </xdr:to>
    <xdr:cxnSp macro="">
      <xdr:nvCxnSpPr>
        <xdr:cNvPr id="115" name="直線コネクタ 114"/>
        <xdr:cNvCxnSpPr/>
      </xdr:nvCxnSpPr>
      <xdr:spPr>
        <a:xfrm flipV="1">
          <a:off x="4114800" y="88201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66675</xdr:rowOff>
    </xdr:from>
    <xdr:ext cx="533400" cy="257175"/>
    <xdr:sp macro="" textlink="">
      <xdr:nvSpPr>
        <xdr:cNvPr id="116" name="総務費最小値テキスト"/>
        <xdr:cNvSpPr txBox="1"/>
      </xdr:nvSpPr>
      <xdr:spPr>
        <a:xfrm>
          <a:off x="41719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419100</xdr:colOff>
      <xdr:row>58</xdr:row>
      <xdr:rowOff>66675</xdr:rowOff>
    </xdr:from>
    <xdr:to>
      <xdr:col>6</xdr:col>
      <xdr:colOff>600075</xdr:colOff>
      <xdr:row>58</xdr:row>
      <xdr:rowOff>66675</xdr:rowOff>
    </xdr:to>
    <xdr:cxnSp macro="">
      <xdr:nvCxnSpPr>
        <xdr:cNvPr id="117" name="直線コネクタ 116"/>
        <xdr:cNvCxnSpPr/>
      </xdr:nvCxnSpPr>
      <xdr:spPr>
        <a:xfrm>
          <a:off x="4029075" y="1001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28575</xdr:rowOff>
    </xdr:from>
    <xdr:ext cx="600075" cy="257175"/>
    <xdr:sp macro="" textlink="">
      <xdr:nvSpPr>
        <xdr:cNvPr id="118" name="総務費最大値テキスト"/>
        <xdr:cNvSpPr txBox="1"/>
      </xdr:nvSpPr>
      <xdr:spPr>
        <a:xfrm>
          <a:off x="41719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9" name="直線コネクタ 118"/>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0</xdr:rowOff>
    </xdr:from>
    <xdr:to>
      <xdr:col>6</xdr:col>
      <xdr:colOff>514350</xdr:colOff>
      <xdr:row>58</xdr:row>
      <xdr:rowOff>38100</xdr:rowOff>
    </xdr:to>
    <xdr:cxnSp macro="">
      <xdr:nvCxnSpPr>
        <xdr:cNvPr id="120" name="直線コネクタ 119"/>
        <xdr:cNvCxnSpPr/>
      </xdr:nvCxnSpPr>
      <xdr:spPr>
        <a:xfrm>
          <a:off x="3371850" y="99441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171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22" name="フローチャート : 判断 121"/>
        <xdr:cNvSpPr/>
      </xdr:nvSpPr>
      <xdr:spPr>
        <a:xfrm>
          <a:off x="406717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0</xdr:rowOff>
    </xdr:from>
    <xdr:to>
      <xdr:col>5</xdr:col>
      <xdr:colOff>361950</xdr:colOff>
      <xdr:row>58</xdr:row>
      <xdr:rowOff>28575</xdr:rowOff>
    </xdr:to>
    <xdr:cxnSp macro="">
      <xdr:nvCxnSpPr>
        <xdr:cNvPr id="123" name="直線コネクタ 122"/>
        <xdr:cNvCxnSpPr/>
      </xdr:nvCxnSpPr>
      <xdr:spPr>
        <a:xfrm flipV="1">
          <a:off x="2562225" y="99441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85725</xdr:rowOff>
    </xdr:from>
    <xdr:to>
      <xdr:col>5</xdr:col>
      <xdr:colOff>409575</xdr:colOff>
      <xdr:row>58</xdr:row>
      <xdr:rowOff>9525</xdr:rowOff>
    </xdr:to>
    <xdr:sp macro="" textlink="">
      <xdr:nvSpPr>
        <xdr:cNvPr id="124" name="フローチャート : 判断 123"/>
        <xdr:cNvSpPr/>
      </xdr:nvSpPr>
      <xdr:spPr>
        <a:xfrm>
          <a:off x="33147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25" name="テキスト ボックス 124"/>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19050</xdr:rowOff>
    </xdr:from>
    <xdr:to>
      <xdr:col>4</xdr:col>
      <xdr:colOff>152400</xdr:colOff>
      <xdr:row>58</xdr:row>
      <xdr:rowOff>28575</xdr:rowOff>
    </xdr:to>
    <xdr:cxnSp macro="">
      <xdr:nvCxnSpPr>
        <xdr:cNvPr id="126" name="直線コネクタ 125"/>
        <xdr:cNvCxnSpPr/>
      </xdr:nvCxnSpPr>
      <xdr:spPr>
        <a:xfrm>
          <a:off x="1809750" y="99631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161925</xdr:rowOff>
    </xdr:from>
    <xdr:to>
      <xdr:col>4</xdr:col>
      <xdr:colOff>209550</xdr:colOff>
      <xdr:row>57</xdr:row>
      <xdr:rowOff>95250</xdr:rowOff>
    </xdr:to>
    <xdr:sp macro="" textlink="">
      <xdr:nvSpPr>
        <xdr:cNvPr id="127" name="フローチャート : 判断 126"/>
        <xdr:cNvSpPr/>
      </xdr:nvSpPr>
      <xdr:spPr>
        <a:xfrm>
          <a:off x="2514600"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8" name="テキスト ボックス 127"/>
        <xdr:cNvSpPr txBox="1"/>
      </xdr:nvSpPr>
      <xdr:spPr>
        <a:xfrm>
          <a:off x="23812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19050</xdr:rowOff>
    </xdr:from>
    <xdr:to>
      <xdr:col>2</xdr:col>
      <xdr:colOff>600075</xdr:colOff>
      <xdr:row>58</xdr:row>
      <xdr:rowOff>28575</xdr:rowOff>
    </xdr:to>
    <xdr:cxnSp macro="">
      <xdr:nvCxnSpPr>
        <xdr:cNvPr id="129" name="直線コネクタ 128"/>
        <xdr:cNvCxnSpPr/>
      </xdr:nvCxnSpPr>
      <xdr:spPr>
        <a:xfrm flipV="1">
          <a:off x="1047750" y="99631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19050</xdr:rowOff>
    </xdr:from>
    <xdr:to>
      <xdr:col>3</xdr:col>
      <xdr:colOff>0</xdr:colOff>
      <xdr:row>57</xdr:row>
      <xdr:rowOff>123825</xdr:rowOff>
    </xdr:to>
    <xdr:sp macro="" textlink="">
      <xdr:nvSpPr>
        <xdr:cNvPr id="130" name="フローチャート : 判断 129"/>
        <xdr:cNvSpPr/>
      </xdr:nvSpPr>
      <xdr:spPr>
        <a:xfrm>
          <a:off x="1800225" y="9791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31" name="テキスト ボックス 130"/>
        <xdr:cNvSpPr txBox="1"/>
      </xdr:nvSpPr>
      <xdr:spPr>
        <a:xfrm>
          <a:off x="1581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85725</xdr:rowOff>
    </xdr:from>
    <xdr:to>
      <xdr:col>1</xdr:col>
      <xdr:colOff>485775</xdr:colOff>
      <xdr:row>57</xdr:row>
      <xdr:rowOff>19050</xdr:rowOff>
    </xdr:to>
    <xdr:sp macro="" textlink="">
      <xdr:nvSpPr>
        <xdr:cNvPr id="132" name="フローチャート : 判断 131"/>
        <xdr:cNvSpPr/>
      </xdr:nvSpPr>
      <xdr:spPr>
        <a:xfrm>
          <a:off x="9906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38100</xdr:rowOff>
    </xdr:from>
    <xdr:ext cx="600075" cy="257175"/>
    <xdr:sp macro="" textlink="">
      <xdr:nvSpPr>
        <xdr:cNvPr id="133" name="テキスト ボックス 132"/>
        <xdr:cNvSpPr txBox="1"/>
      </xdr:nvSpPr>
      <xdr:spPr>
        <a:xfrm>
          <a:off x="742950"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161925</xdr:rowOff>
    </xdr:from>
    <xdr:to>
      <xdr:col>6</xdr:col>
      <xdr:colOff>561975</xdr:colOff>
      <xdr:row>58</xdr:row>
      <xdr:rowOff>85725</xdr:rowOff>
    </xdr:to>
    <xdr:sp macro="" textlink="">
      <xdr:nvSpPr>
        <xdr:cNvPr id="139" name="円/楕円 138"/>
        <xdr:cNvSpPr/>
      </xdr:nvSpPr>
      <xdr:spPr>
        <a:xfrm>
          <a:off x="406717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76200</xdr:rowOff>
    </xdr:from>
    <xdr:ext cx="533400" cy="257175"/>
    <xdr:sp macro="" textlink="">
      <xdr:nvSpPr>
        <xdr:cNvPr id="140" name="総務費該当値テキスト"/>
        <xdr:cNvSpPr txBox="1"/>
      </xdr:nvSpPr>
      <xdr:spPr>
        <a:xfrm>
          <a:off x="41719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123825</xdr:rowOff>
    </xdr:from>
    <xdr:to>
      <xdr:col>5</xdr:col>
      <xdr:colOff>409575</xdr:colOff>
      <xdr:row>58</xdr:row>
      <xdr:rowOff>47625</xdr:rowOff>
    </xdr:to>
    <xdr:sp macro="" textlink="">
      <xdr:nvSpPr>
        <xdr:cNvPr id="141" name="円/楕円 140"/>
        <xdr:cNvSpPr/>
      </xdr:nvSpPr>
      <xdr:spPr>
        <a:xfrm>
          <a:off x="3314700"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38100</xdr:rowOff>
    </xdr:from>
    <xdr:ext cx="533400" cy="257175"/>
    <xdr:sp macro="" textlink="">
      <xdr:nvSpPr>
        <xdr:cNvPr id="142" name="テキスト ボックス 141"/>
        <xdr:cNvSpPr txBox="1"/>
      </xdr:nvSpPr>
      <xdr:spPr>
        <a:xfrm>
          <a:off x="3105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152400</xdr:rowOff>
    </xdr:from>
    <xdr:to>
      <xdr:col>4</xdr:col>
      <xdr:colOff>209550</xdr:colOff>
      <xdr:row>58</xdr:row>
      <xdr:rowOff>76200</xdr:rowOff>
    </xdr:to>
    <xdr:sp macro="" textlink="">
      <xdr:nvSpPr>
        <xdr:cNvPr id="143" name="円/楕円 142"/>
        <xdr:cNvSpPr/>
      </xdr:nvSpPr>
      <xdr:spPr>
        <a:xfrm>
          <a:off x="2514600"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76200</xdr:rowOff>
    </xdr:from>
    <xdr:ext cx="533400" cy="257175"/>
    <xdr:sp macro="" textlink="">
      <xdr:nvSpPr>
        <xdr:cNvPr id="144" name="テキスト ボックス 143"/>
        <xdr:cNvSpPr txBox="1"/>
      </xdr:nvSpPr>
      <xdr:spPr>
        <a:xfrm>
          <a:off x="23812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142875</xdr:rowOff>
    </xdr:from>
    <xdr:to>
      <xdr:col>3</xdr:col>
      <xdr:colOff>0</xdr:colOff>
      <xdr:row>58</xdr:row>
      <xdr:rowOff>76200</xdr:rowOff>
    </xdr:to>
    <xdr:sp macro="" textlink="">
      <xdr:nvSpPr>
        <xdr:cNvPr id="145" name="円/楕円 144"/>
        <xdr:cNvSpPr/>
      </xdr:nvSpPr>
      <xdr:spPr>
        <a:xfrm>
          <a:off x="1800225" y="99155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66675</xdr:rowOff>
    </xdr:from>
    <xdr:ext cx="533400" cy="257175"/>
    <xdr:sp macro="" textlink="">
      <xdr:nvSpPr>
        <xdr:cNvPr id="146" name="テキスト ボックス 145"/>
        <xdr:cNvSpPr txBox="1"/>
      </xdr:nvSpPr>
      <xdr:spPr>
        <a:xfrm>
          <a:off x="15811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47" name="円/楕円 146"/>
        <xdr:cNvSpPr/>
      </xdr:nvSpPr>
      <xdr:spPr>
        <a:xfrm>
          <a:off x="9906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76200</xdr:rowOff>
    </xdr:from>
    <xdr:ext cx="533400" cy="257175"/>
    <xdr:sp macro="" textlink="">
      <xdr:nvSpPr>
        <xdr:cNvPr id="148" name="テキスト ボックス 147"/>
        <xdr:cNvSpPr txBox="1"/>
      </xdr:nvSpPr>
      <xdr:spPr>
        <a:xfrm>
          <a:off x="7810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161925</xdr:rowOff>
    </xdr:to>
    <xdr:cxnSp macro="">
      <xdr:nvCxnSpPr>
        <xdr:cNvPr id="173" name="直線コネクタ 172"/>
        <xdr:cNvCxnSpPr/>
      </xdr:nvCxnSpPr>
      <xdr:spPr>
        <a:xfrm flipV="1">
          <a:off x="4114800" y="1213485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161925</xdr:rowOff>
    </xdr:from>
    <xdr:ext cx="600075" cy="257175"/>
    <xdr:sp macro="" textlink="">
      <xdr:nvSpPr>
        <xdr:cNvPr id="174" name="民生費最小値テキスト"/>
        <xdr:cNvSpPr txBox="1"/>
      </xdr:nvSpPr>
      <xdr:spPr>
        <a:xfrm>
          <a:off x="41719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419100</xdr:colOff>
      <xdr:row>78</xdr:row>
      <xdr:rowOff>161925</xdr:rowOff>
    </xdr:from>
    <xdr:to>
      <xdr:col>6</xdr:col>
      <xdr:colOff>600075</xdr:colOff>
      <xdr:row>78</xdr:row>
      <xdr:rowOff>161925</xdr:rowOff>
    </xdr:to>
    <xdr:cxnSp macro="">
      <xdr:nvCxnSpPr>
        <xdr:cNvPr id="175" name="直線コネクタ 174"/>
        <xdr:cNvCxnSpPr/>
      </xdr:nvCxnSpPr>
      <xdr:spPr>
        <a:xfrm>
          <a:off x="4029075" y="1353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85725</xdr:rowOff>
    </xdr:from>
    <xdr:ext cx="600075" cy="257175"/>
    <xdr:sp macro="" textlink="">
      <xdr:nvSpPr>
        <xdr:cNvPr id="176" name="民生費最大値テキスト"/>
        <xdr:cNvSpPr txBox="1"/>
      </xdr:nvSpPr>
      <xdr:spPr>
        <a:xfrm>
          <a:off x="4171950"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66675</xdr:rowOff>
    </xdr:to>
    <xdr:cxnSp macro="">
      <xdr:nvCxnSpPr>
        <xdr:cNvPr id="178" name="直線コネクタ 177"/>
        <xdr:cNvCxnSpPr/>
      </xdr:nvCxnSpPr>
      <xdr:spPr>
        <a:xfrm>
          <a:off x="3371850" y="134207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79"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76200</xdr:rowOff>
    </xdr:to>
    <xdr:sp macro="" textlink="">
      <xdr:nvSpPr>
        <xdr:cNvPr id="180" name="フローチャート : 判断 179"/>
        <xdr:cNvSpPr/>
      </xdr:nvSpPr>
      <xdr:spPr>
        <a:xfrm>
          <a:off x="406717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47625</xdr:rowOff>
    </xdr:from>
    <xdr:to>
      <xdr:col>5</xdr:col>
      <xdr:colOff>361950</xdr:colOff>
      <xdr:row>78</xdr:row>
      <xdr:rowOff>104775</xdr:rowOff>
    </xdr:to>
    <xdr:cxnSp macro="">
      <xdr:nvCxnSpPr>
        <xdr:cNvPr id="181" name="直線コネクタ 180"/>
        <xdr:cNvCxnSpPr/>
      </xdr:nvCxnSpPr>
      <xdr:spPr>
        <a:xfrm flipV="1">
          <a:off x="2562225" y="134207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161925</xdr:rowOff>
    </xdr:from>
    <xdr:to>
      <xdr:col>5</xdr:col>
      <xdr:colOff>409575</xdr:colOff>
      <xdr:row>78</xdr:row>
      <xdr:rowOff>95250</xdr:rowOff>
    </xdr:to>
    <xdr:sp macro="" textlink="">
      <xdr:nvSpPr>
        <xdr:cNvPr id="182" name="フローチャート : 判断 181"/>
        <xdr:cNvSpPr/>
      </xdr:nvSpPr>
      <xdr:spPr>
        <a:xfrm>
          <a:off x="33147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114300</xdr:rowOff>
    </xdr:from>
    <xdr:ext cx="600075" cy="257175"/>
    <xdr:sp macro="" textlink="">
      <xdr:nvSpPr>
        <xdr:cNvPr id="183" name="テキスト ボックス 182"/>
        <xdr:cNvSpPr txBox="1"/>
      </xdr:nvSpPr>
      <xdr:spPr>
        <a:xfrm>
          <a:off x="30670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104775</xdr:rowOff>
    </xdr:from>
    <xdr:to>
      <xdr:col>4</xdr:col>
      <xdr:colOff>152400</xdr:colOff>
      <xdr:row>78</xdr:row>
      <xdr:rowOff>104775</xdr:rowOff>
    </xdr:to>
    <xdr:cxnSp macro="">
      <xdr:nvCxnSpPr>
        <xdr:cNvPr id="184" name="直線コネクタ 183"/>
        <xdr:cNvCxnSpPr/>
      </xdr:nvCxnSpPr>
      <xdr:spPr>
        <a:xfrm>
          <a:off x="1809750" y="13477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104775</xdr:rowOff>
    </xdr:from>
    <xdr:to>
      <xdr:col>4</xdr:col>
      <xdr:colOff>209550</xdr:colOff>
      <xdr:row>78</xdr:row>
      <xdr:rowOff>38100</xdr:rowOff>
    </xdr:to>
    <xdr:sp macro="" textlink="">
      <xdr:nvSpPr>
        <xdr:cNvPr id="185" name="フローチャート : 判断 184"/>
        <xdr:cNvSpPr/>
      </xdr:nvSpPr>
      <xdr:spPr>
        <a:xfrm>
          <a:off x="2514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47625</xdr:rowOff>
    </xdr:from>
    <xdr:ext cx="600075" cy="257175"/>
    <xdr:sp macro="" textlink="">
      <xdr:nvSpPr>
        <xdr:cNvPr id="186" name="テキスト ボックス 185"/>
        <xdr:cNvSpPr txBox="1"/>
      </xdr:nvSpPr>
      <xdr:spPr>
        <a:xfrm>
          <a:off x="235267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104775</xdr:rowOff>
    </xdr:from>
    <xdr:to>
      <xdr:col>2</xdr:col>
      <xdr:colOff>600075</xdr:colOff>
      <xdr:row>78</xdr:row>
      <xdr:rowOff>152400</xdr:rowOff>
    </xdr:to>
    <xdr:cxnSp macro="">
      <xdr:nvCxnSpPr>
        <xdr:cNvPr id="187" name="直線コネクタ 186"/>
        <xdr:cNvCxnSpPr/>
      </xdr:nvCxnSpPr>
      <xdr:spPr>
        <a:xfrm flipV="1">
          <a:off x="1047750" y="134778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114300</xdr:rowOff>
    </xdr:from>
    <xdr:to>
      <xdr:col>3</xdr:col>
      <xdr:colOff>0</xdr:colOff>
      <xdr:row>78</xdr:row>
      <xdr:rowOff>47625</xdr:rowOff>
    </xdr:to>
    <xdr:sp macro="" textlink="">
      <xdr:nvSpPr>
        <xdr:cNvPr id="188" name="フローチャート : 判断 187"/>
        <xdr:cNvSpPr/>
      </xdr:nvSpPr>
      <xdr:spPr>
        <a:xfrm>
          <a:off x="1800225" y="13315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66675</xdr:rowOff>
    </xdr:from>
    <xdr:ext cx="600075" cy="257175"/>
    <xdr:sp macro="" textlink="">
      <xdr:nvSpPr>
        <xdr:cNvPr id="189" name="テキスト ボックス 188"/>
        <xdr:cNvSpPr txBox="1"/>
      </xdr:nvSpPr>
      <xdr:spPr>
        <a:xfrm>
          <a:off x="15525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190" name="フローチャート : 判断 189"/>
        <xdr:cNvSpPr/>
      </xdr:nvSpPr>
      <xdr:spPr>
        <a:xfrm>
          <a:off x="9906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91" name="テキスト ボックス 190"/>
        <xdr:cNvSpPr txBox="1"/>
      </xdr:nvSpPr>
      <xdr:spPr>
        <a:xfrm>
          <a:off x="7429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19050</xdr:rowOff>
    </xdr:from>
    <xdr:to>
      <xdr:col>6</xdr:col>
      <xdr:colOff>561975</xdr:colOff>
      <xdr:row>78</xdr:row>
      <xdr:rowOff>123825</xdr:rowOff>
    </xdr:to>
    <xdr:sp macro="" textlink="">
      <xdr:nvSpPr>
        <xdr:cNvPr id="197" name="円/楕円 196"/>
        <xdr:cNvSpPr/>
      </xdr:nvSpPr>
      <xdr:spPr>
        <a:xfrm>
          <a:off x="406717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198"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138,216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95250</xdr:rowOff>
    </xdr:to>
    <xdr:sp macro="" textlink="">
      <xdr:nvSpPr>
        <xdr:cNvPr id="199" name="円/楕円 198"/>
        <xdr:cNvSpPr/>
      </xdr:nvSpPr>
      <xdr:spPr>
        <a:xfrm>
          <a:off x="33147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85725</xdr:rowOff>
    </xdr:from>
    <xdr:ext cx="600075" cy="257175"/>
    <xdr:sp macro="" textlink="">
      <xdr:nvSpPr>
        <xdr:cNvPr id="200" name="テキスト ボックス 199"/>
        <xdr:cNvSpPr txBox="1"/>
      </xdr:nvSpPr>
      <xdr:spPr>
        <a:xfrm>
          <a:off x="30670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201" name="円/楕円 200"/>
        <xdr:cNvSpPr/>
      </xdr:nvSpPr>
      <xdr:spPr>
        <a:xfrm>
          <a:off x="25146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2" name="テキスト ボックス 201"/>
        <xdr:cNvSpPr txBox="1"/>
      </xdr:nvSpPr>
      <xdr:spPr>
        <a:xfrm>
          <a:off x="23526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152400</xdr:rowOff>
    </xdr:to>
    <xdr:sp macro="" textlink="">
      <xdr:nvSpPr>
        <xdr:cNvPr id="203" name="円/楕円 202"/>
        <xdr:cNvSpPr/>
      </xdr:nvSpPr>
      <xdr:spPr>
        <a:xfrm>
          <a:off x="1800225" y="13420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142875</xdr:rowOff>
    </xdr:from>
    <xdr:ext cx="600075" cy="257175"/>
    <xdr:sp macro="" textlink="">
      <xdr:nvSpPr>
        <xdr:cNvPr id="204" name="テキスト ボックス 203"/>
        <xdr:cNvSpPr txBox="1"/>
      </xdr:nvSpPr>
      <xdr:spPr>
        <a:xfrm>
          <a:off x="15525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5" name="円/楕円 204"/>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6" name="テキスト ボックス 205"/>
        <xdr:cNvSpPr txBox="1"/>
      </xdr:nvSpPr>
      <xdr:spPr>
        <a:xfrm>
          <a:off x="742950"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4" name="テキスト ボックス 223"/>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142875</xdr:rowOff>
    </xdr:from>
    <xdr:to>
      <xdr:col>6</xdr:col>
      <xdr:colOff>514350</xdr:colOff>
      <xdr:row>97</xdr:row>
      <xdr:rowOff>123825</xdr:rowOff>
    </xdr:to>
    <xdr:cxnSp macro="">
      <xdr:nvCxnSpPr>
        <xdr:cNvPr id="230" name="直線コネクタ 229"/>
        <xdr:cNvCxnSpPr/>
      </xdr:nvCxnSpPr>
      <xdr:spPr>
        <a:xfrm flipV="1">
          <a:off x="4114800" y="154019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133350</xdr:rowOff>
    </xdr:from>
    <xdr:ext cx="533400" cy="257175"/>
    <xdr:sp macro="" textlink="">
      <xdr:nvSpPr>
        <xdr:cNvPr id="231" name="衛生費最小値テキスト"/>
        <xdr:cNvSpPr txBox="1"/>
      </xdr:nvSpPr>
      <xdr:spPr>
        <a:xfrm>
          <a:off x="4171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85725</xdr:rowOff>
    </xdr:from>
    <xdr:ext cx="600075" cy="257175"/>
    <xdr:sp macro="" textlink="">
      <xdr:nvSpPr>
        <xdr:cNvPr id="233" name="衛生費最大値テキスト"/>
        <xdr:cNvSpPr txBox="1"/>
      </xdr:nvSpPr>
      <xdr:spPr>
        <a:xfrm>
          <a:off x="4171950" y="15173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419100</xdr:colOff>
      <xdr:row>89</xdr:row>
      <xdr:rowOff>142875</xdr:rowOff>
    </xdr:from>
    <xdr:to>
      <xdr:col>6</xdr:col>
      <xdr:colOff>600075</xdr:colOff>
      <xdr:row>89</xdr:row>
      <xdr:rowOff>142875</xdr:rowOff>
    </xdr:to>
    <xdr:cxnSp macro="">
      <xdr:nvCxnSpPr>
        <xdr:cNvPr id="234" name="直線コネクタ 233"/>
        <xdr:cNvCxnSpPr/>
      </xdr:nvCxnSpPr>
      <xdr:spPr>
        <a:xfrm>
          <a:off x="4029075" y="1540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91</xdr:row>
      <xdr:rowOff>85725</xdr:rowOff>
    </xdr:from>
    <xdr:to>
      <xdr:col>6</xdr:col>
      <xdr:colOff>514350</xdr:colOff>
      <xdr:row>95</xdr:row>
      <xdr:rowOff>123825</xdr:rowOff>
    </xdr:to>
    <xdr:cxnSp macro="">
      <xdr:nvCxnSpPr>
        <xdr:cNvPr id="235" name="直線コネクタ 234"/>
        <xdr:cNvCxnSpPr/>
      </xdr:nvCxnSpPr>
      <xdr:spPr>
        <a:xfrm>
          <a:off x="3371850" y="15687675"/>
          <a:ext cx="752475" cy="723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133350</xdr:rowOff>
    </xdr:from>
    <xdr:ext cx="533400" cy="257175"/>
    <xdr:sp macro="" textlink="">
      <xdr:nvSpPr>
        <xdr:cNvPr id="236" name="衛生費平均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85725</xdr:rowOff>
    </xdr:to>
    <xdr:sp macro="" textlink="">
      <xdr:nvSpPr>
        <xdr:cNvPr id="237" name="フローチャート : 判断 236"/>
        <xdr:cNvSpPr/>
      </xdr:nvSpPr>
      <xdr:spPr>
        <a:xfrm>
          <a:off x="406717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91</xdr:row>
      <xdr:rowOff>85725</xdr:rowOff>
    </xdr:from>
    <xdr:to>
      <xdr:col>5</xdr:col>
      <xdr:colOff>361950</xdr:colOff>
      <xdr:row>95</xdr:row>
      <xdr:rowOff>161925</xdr:rowOff>
    </xdr:to>
    <xdr:cxnSp macro="">
      <xdr:nvCxnSpPr>
        <xdr:cNvPr id="238" name="直線コネクタ 237"/>
        <xdr:cNvCxnSpPr/>
      </xdr:nvCxnSpPr>
      <xdr:spPr>
        <a:xfrm flipV="1">
          <a:off x="2562225" y="15687675"/>
          <a:ext cx="809625"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161925</xdr:rowOff>
    </xdr:from>
    <xdr:to>
      <xdr:col>4</xdr:col>
      <xdr:colOff>152400</xdr:colOff>
      <xdr:row>96</xdr:row>
      <xdr:rowOff>123825</xdr:rowOff>
    </xdr:to>
    <xdr:cxnSp macro="">
      <xdr:nvCxnSpPr>
        <xdr:cNvPr id="241" name="直線コネクタ 240"/>
        <xdr:cNvCxnSpPr/>
      </xdr:nvCxnSpPr>
      <xdr:spPr>
        <a:xfrm flipV="1">
          <a:off x="1809750" y="1644967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38100</xdr:rowOff>
    </xdr:from>
    <xdr:to>
      <xdr:col>4</xdr:col>
      <xdr:colOff>209550</xdr:colOff>
      <xdr:row>95</xdr:row>
      <xdr:rowOff>142875</xdr:rowOff>
    </xdr:to>
    <xdr:sp macro="" textlink="">
      <xdr:nvSpPr>
        <xdr:cNvPr id="242" name="フローチャート : 判断 241"/>
        <xdr:cNvSpPr/>
      </xdr:nvSpPr>
      <xdr:spPr>
        <a:xfrm>
          <a:off x="2514600" y="16325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43" name="テキスト ボックス 242"/>
        <xdr:cNvSpPr txBox="1"/>
      </xdr:nvSpPr>
      <xdr:spPr>
        <a:xfrm>
          <a:off x="23812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600075</xdr:colOff>
      <xdr:row>96</xdr:row>
      <xdr:rowOff>152400</xdr:rowOff>
    </xdr:to>
    <xdr:cxnSp macro="">
      <xdr:nvCxnSpPr>
        <xdr:cNvPr id="244" name="直線コネクタ 243"/>
        <xdr:cNvCxnSpPr/>
      </xdr:nvCxnSpPr>
      <xdr:spPr>
        <a:xfrm flipV="1">
          <a:off x="1047750" y="165830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5" name="フローチャート : 判断 244"/>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6" name="テキスト ボックス 245"/>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7" name="フローチャート : 判断 246"/>
        <xdr:cNvSpPr/>
      </xdr:nvSpPr>
      <xdr:spPr>
        <a:xfrm>
          <a:off x="990600"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8" name="テキスト ボックス 247"/>
        <xdr:cNvSpPr txBox="1"/>
      </xdr:nvSpPr>
      <xdr:spPr>
        <a:xfrm>
          <a:off x="7810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0</xdr:rowOff>
    </xdr:to>
    <xdr:sp macro="" textlink="">
      <xdr:nvSpPr>
        <xdr:cNvPr id="254" name="円/楕円 253"/>
        <xdr:cNvSpPr/>
      </xdr:nvSpPr>
      <xdr:spPr>
        <a:xfrm>
          <a:off x="4067175"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95250</xdr:rowOff>
    </xdr:from>
    <xdr:ext cx="533400" cy="257175"/>
    <xdr:sp macro="" textlink="">
      <xdr:nvSpPr>
        <xdr:cNvPr id="255" name="衛生費該当値テキスト"/>
        <xdr:cNvSpPr txBox="1"/>
      </xdr:nvSpPr>
      <xdr:spPr>
        <a:xfrm>
          <a:off x="41719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47,781</a:t>
          </a:r>
          <a:endParaRPr kumimoji="1" lang="ja-JP" altLang="en-US" sz="1000" b="1">
            <a:solidFill>
              <a:srgbClr val="FF0000"/>
            </a:solidFill>
            <a:latin typeface="ＭＳ Ｐゴシック"/>
          </a:endParaRPr>
        </a:p>
      </xdr:txBody>
    </xdr:sp>
    <xdr:clientData/>
  </xdr:oneCellAnchor>
  <xdr:twoCellAnchor>
    <xdr:from>
      <xdr:col>5</xdr:col>
      <xdr:colOff>304800</xdr:colOff>
      <xdr:row>91</xdr:row>
      <xdr:rowOff>28575</xdr:rowOff>
    </xdr:from>
    <xdr:to>
      <xdr:col>5</xdr:col>
      <xdr:colOff>409575</xdr:colOff>
      <xdr:row>91</xdr:row>
      <xdr:rowOff>133350</xdr:rowOff>
    </xdr:to>
    <xdr:sp macro="" textlink="">
      <xdr:nvSpPr>
        <xdr:cNvPr id="256" name="円/楕円 255"/>
        <xdr:cNvSpPr/>
      </xdr:nvSpPr>
      <xdr:spPr>
        <a:xfrm>
          <a:off x="3314700" y="15630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89</xdr:row>
      <xdr:rowOff>152400</xdr:rowOff>
    </xdr:from>
    <xdr:ext cx="600075" cy="257175"/>
    <xdr:sp macro="" textlink="">
      <xdr:nvSpPr>
        <xdr:cNvPr id="257" name="テキスト ボックス 256"/>
        <xdr:cNvSpPr txBox="1"/>
      </xdr:nvSpPr>
      <xdr:spPr>
        <a:xfrm>
          <a:off x="3067050" y="15411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114300</xdr:rowOff>
    </xdr:from>
    <xdr:to>
      <xdr:col>4</xdr:col>
      <xdr:colOff>209550</xdr:colOff>
      <xdr:row>96</xdr:row>
      <xdr:rowOff>47625</xdr:rowOff>
    </xdr:to>
    <xdr:sp macro="" textlink="">
      <xdr:nvSpPr>
        <xdr:cNvPr id="258" name="円/楕円 257"/>
        <xdr:cNvSpPr/>
      </xdr:nvSpPr>
      <xdr:spPr>
        <a:xfrm>
          <a:off x="25146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38100</xdr:rowOff>
    </xdr:from>
    <xdr:ext cx="533400" cy="257175"/>
    <xdr:sp macro="" textlink="">
      <xdr:nvSpPr>
        <xdr:cNvPr id="259" name="テキスト ボックス 258"/>
        <xdr:cNvSpPr txBox="1"/>
      </xdr:nvSpPr>
      <xdr:spPr>
        <a:xfrm>
          <a:off x="23812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60" name="円/楕円 259"/>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171450</xdr:rowOff>
    </xdr:from>
    <xdr:ext cx="533400" cy="257175"/>
    <xdr:sp macro="" textlink="">
      <xdr:nvSpPr>
        <xdr:cNvPr id="261" name="テキスト ボックス 260"/>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104775</xdr:rowOff>
    </xdr:from>
    <xdr:to>
      <xdr:col>1</xdr:col>
      <xdr:colOff>485775</xdr:colOff>
      <xdr:row>97</xdr:row>
      <xdr:rowOff>38100</xdr:rowOff>
    </xdr:to>
    <xdr:sp macro="" textlink="">
      <xdr:nvSpPr>
        <xdr:cNvPr id="262" name="円/楕円 261"/>
        <xdr:cNvSpPr/>
      </xdr:nvSpPr>
      <xdr:spPr>
        <a:xfrm>
          <a:off x="990600"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28575</xdr:rowOff>
    </xdr:from>
    <xdr:ext cx="533400" cy="257175"/>
    <xdr:sp macro="" textlink="">
      <xdr:nvSpPr>
        <xdr:cNvPr id="263" name="テキスト ボックス 262"/>
        <xdr:cNvSpPr txBox="1"/>
      </xdr:nvSpPr>
      <xdr:spPr>
        <a:xfrm>
          <a:off x="7810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3" name="テキスト ボックス 282"/>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114300</xdr:rowOff>
    </xdr:from>
    <xdr:to>
      <xdr:col>15</xdr:col>
      <xdr:colOff>180975</xdr:colOff>
      <xdr:row>39</xdr:row>
      <xdr:rowOff>47625</xdr:rowOff>
    </xdr:to>
    <xdr:cxnSp macro="">
      <xdr:nvCxnSpPr>
        <xdr:cNvPr id="287" name="直線コネクタ 286"/>
        <xdr:cNvCxnSpPr/>
      </xdr:nvCxnSpPr>
      <xdr:spPr>
        <a:xfrm flipV="1">
          <a:off x="9191625" y="54292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66675</xdr:rowOff>
    </xdr:from>
    <xdr:ext cx="466725" cy="257175"/>
    <xdr:sp macro="" textlink="">
      <xdr:nvSpPr>
        <xdr:cNvPr id="290" name="労働費最大値テキスト"/>
        <xdr:cNvSpPr txBox="1"/>
      </xdr:nvSpPr>
      <xdr:spPr>
        <a:xfrm>
          <a:off x="9239250" y="521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95250</xdr:colOff>
      <xdr:row>31</xdr:row>
      <xdr:rowOff>114300</xdr:rowOff>
    </xdr:from>
    <xdr:to>
      <xdr:col>15</xdr:col>
      <xdr:colOff>266700</xdr:colOff>
      <xdr:row>31</xdr:row>
      <xdr:rowOff>114300</xdr:rowOff>
    </xdr:to>
    <xdr:cxnSp macro="">
      <xdr:nvCxnSpPr>
        <xdr:cNvPr id="291" name="直線コネクタ 290"/>
        <xdr:cNvCxnSpPr/>
      </xdr:nvCxnSpPr>
      <xdr:spPr>
        <a:xfrm>
          <a:off x="9105900" y="542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66675</xdr:rowOff>
    </xdr:from>
    <xdr:to>
      <xdr:col>15</xdr:col>
      <xdr:colOff>180975</xdr:colOff>
      <xdr:row>38</xdr:row>
      <xdr:rowOff>104775</xdr:rowOff>
    </xdr:to>
    <xdr:cxnSp macro="">
      <xdr:nvCxnSpPr>
        <xdr:cNvPr id="292" name="直線コネクタ 291"/>
        <xdr:cNvCxnSpPr/>
      </xdr:nvCxnSpPr>
      <xdr:spPr>
        <a:xfrm>
          <a:off x="8439150" y="65817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133350</xdr:rowOff>
    </xdr:from>
    <xdr:ext cx="466725" cy="257175"/>
    <xdr:sp macro="" textlink="">
      <xdr:nvSpPr>
        <xdr:cNvPr id="293" name="労働費平均値テキスト"/>
        <xdr:cNvSpPr txBox="1"/>
      </xdr:nvSpPr>
      <xdr:spPr>
        <a:xfrm>
          <a:off x="92392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104775</xdr:rowOff>
    </xdr:from>
    <xdr:to>
      <xdr:col>15</xdr:col>
      <xdr:colOff>228600</xdr:colOff>
      <xdr:row>38</xdr:row>
      <xdr:rowOff>38100</xdr:rowOff>
    </xdr:to>
    <xdr:sp macro="" textlink="">
      <xdr:nvSpPr>
        <xdr:cNvPr id="294" name="フローチャート : 判断 293"/>
        <xdr:cNvSpPr/>
      </xdr:nvSpPr>
      <xdr:spPr>
        <a:xfrm>
          <a:off x="9144000"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57150</xdr:rowOff>
    </xdr:from>
    <xdr:to>
      <xdr:col>14</xdr:col>
      <xdr:colOff>28575</xdr:colOff>
      <xdr:row>38</xdr:row>
      <xdr:rowOff>66675</xdr:rowOff>
    </xdr:to>
    <xdr:cxnSp macro="">
      <xdr:nvCxnSpPr>
        <xdr:cNvPr id="295" name="直線コネクタ 294"/>
        <xdr:cNvCxnSpPr/>
      </xdr:nvCxnSpPr>
      <xdr:spPr>
        <a:xfrm>
          <a:off x="7724775" y="65722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76200</xdr:rowOff>
    </xdr:from>
    <xdr:to>
      <xdr:col>14</xdr:col>
      <xdr:colOff>76200</xdr:colOff>
      <xdr:row>38</xdr:row>
      <xdr:rowOff>0</xdr:rowOff>
    </xdr:to>
    <xdr:sp macro="" textlink="">
      <xdr:nvSpPr>
        <xdr:cNvPr id="296" name="フローチャート : 判断 295"/>
        <xdr:cNvSpPr/>
      </xdr:nvSpPr>
      <xdr:spPr>
        <a:xfrm>
          <a:off x="8410575" y="6419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19050</xdr:rowOff>
    </xdr:from>
    <xdr:ext cx="466725" cy="257175"/>
    <xdr:sp macro="" textlink="">
      <xdr:nvSpPr>
        <xdr:cNvPr id="297" name="テキスト ボックス 296"/>
        <xdr:cNvSpPr txBox="1"/>
      </xdr:nvSpPr>
      <xdr:spPr>
        <a:xfrm>
          <a:off x="82867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161925</xdr:rowOff>
    </xdr:from>
    <xdr:to>
      <xdr:col>12</xdr:col>
      <xdr:colOff>514350</xdr:colOff>
      <xdr:row>38</xdr:row>
      <xdr:rowOff>57150</xdr:rowOff>
    </xdr:to>
    <xdr:cxnSp macro="">
      <xdr:nvCxnSpPr>
        <xdr:cNvPr id="298" name="直線コネクタ 297"/>
        <xdr:cNvCxnSpPr/>
      </xdr:nvCxnSpPr>
      <xdr:spPr>
        <a:xfrm>
          <a:off x="6915150" y="6334125"/>
          <a:ext cx="8096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9525</xdr:rowOff>
    </xdr:from>
    <xdr:to>
      <xdr:col>12</xdr:col>
      <xdr:colOff>561975</xdr:colOff>
      <xdr:row>37</xdr:row>
      <xdr:rowOff>104775</xdr:rowOff>
    </xdr:to>
    <xdr:sp macro="" textlink="">
      <xdr:nvSpPr>
        <xdr:cNvPr id="299" name="フローチャート : 判断 298"/>
        <xdr:cNvSpPr/>
      </xdr:nvSpPr>
      <xdr:spPr>
        <a:xfrm>
          <a:off x="76676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123825</xdr:rowOff>
    </xdr:from>
    <xdr:ext cx="466725" cy="257175"/>
    <xdr:sp macro="" textlink="">
      <xdr:nvSpPr>
        <xdr:cNvPr id="300" name="テキスト ボックス 299"/>
        <xdr:cNvSpPr txBox="1"/>
      </xdr:nvSpPr>
      <xdr:spPr>
        <a:xfrm>
          <a:off x="74866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161925</xdr:rowOff>
    </xdr:from>
    <xdr:to>
      <xdr:col>11</xdr:col>
      <xdr:colOff>304800</xdr:colOff>
      <xdr:row>37</xdr:row>
      <xdr:rowOff>57150</xdr:rowOff>
    </xdr:to>
    <xdr:cxnSp macro="">
      <xdr:nvCxnSpPr>
        <xdr:cNvPr id="301" name="直線コネクタ 300"/>
        <xdr:cNvCxnSpPr/>
      </xdr:nvCxnSpPr>
      <xdr:spPr>
        <a:xfrm flipV="1">
          <a:off x="6115050" y="63341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0</xdr:rowOff>
    </xdr:from>
    <xdr:ext cx="466725" cy="257175"/>
    <xdr:sp macro="" textlink="">
      <xdr:nvSpPr>
        <xdr:cNvPr id="303" name="テキスト ボックス 302"/>
        <xdr:cNvSpPr txBox="1"/>
      </xdr:nvSpPr>
      <xdr:spPr>
        <a:xfrm>
          <a:off x="66865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142875</xdr:rowOff>
    </xdr:from>
    <xdr:to>
      <xdr:col>10</xdr:col>
      <xdr:colOff>152400</xdr:colOff>
      <xdr:row>36</xdr:row>
      <xdr:rowOff>76200</xdr:rowOff>
    </xdr:to>
    <xdr:sp macro="" textlink="">
      <xdr:nvSpPr>
        <xdr:cNvPr id="304" name="フローチャート : 判断 303"/>
        <xdr:cNvSpPr/>
      </xdr:nvSpPr>
      <xdr:spPr>
        <a:xfrm>
          <a:off x="606742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95250</xdr:rowOff>
    </xdr:from>
    <xdr:ext cx="466725" cy="257175"/>
    <xdr:sp macro="" textlink="">
      <xdr:nvSpPr>
        <xdr:cNvPr id="305" name="テキスト ボックス 304"/>
        <xdr:cNvSpPr txBox="1"/>
      </xdr:nvSpPr>
      <xdr:spPr>
        <a:xfrm>
          <a:off x="5962650"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1" name="円/楕円 310"/>
        <xdr:cNvSpPr/>
      </xdr:nvSpPr>
      <xdr:spPr>
        <a:xfrm>
          <a:off x="9144000"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142875</xdr:rowOff>
    </xdr:from>
    <xdr:ext cx="381000" cy="257175"/>
    <xdr:sp macro="" textlink="">
      <xdr:nvSpPr>
        <xdr:cNvPr id="312" name="労働費該当値テキスト"/>
        <xdr:cNvSpPr txBox="1"/>
      </xdr:nvSpPr>
      <xdr:spPr>
        <a:xfrm>
          <a:off x="923925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19050</xdr:rowOff>
    </xdr:from>
    <xdr:to>
      <xdr:col>14</xdr:col>
      <xdr:colOff>76200</xdr:colOff>
      <xdr:row>38</xdr:row>
      <xdr:rowOff>114300</xdr:rowOff>
    </xdr:to>
    <xdr:sp macro="" textlink="">
      <xdr:nvSpPr>
        <xdr:cNvPr id="313" name="円/楕円 312"/>
        <xdr:cNvSpPr/>
      </xdr:nvSpPr>
      <xdr:spPr>
        <a:xfrm>
          <a:off x="8410575" y="6534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104775</xdr:rowOff>
    </xdr:from>
    <xdr:ext cx="381000" cy="257175"/>
    <xdr:sp macro="" textlink="">
      <xdr:nvSpPr>
        <xdr:cNvPr id="314" name="テキスト ボックス 313"/>
        <xdr:cNvSpPr txBox="1"/>
      </xdr:nvSpPr>
      <xdr:spPr>
        <a:xfrm>
          <a:off x="8334375"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0</xdr:rowOff>
    </xdr:from>
    <xdr:to>
      <xdr:col>12</xdr:col>
      <xdr:colOff>561975</xdr:colOff>
      <xdr:row>38</xdr:row>
      <xdr:rowOff>104775</xdr:rowOff>
    </xdr:to>
    <xdr:sp macro="" textlink="">
      <xdr:nvSpPr>
        <xdr:cNvPr id="315" name="円/楕円 314"/>
        <xdr:cNvSpPr/>
      </xdr:nvSpPr>
      <xdr:spPr>
        <a:xfrm>
          <a:off x="76676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95250</xdr:rowOff>
    </xdr:from>
    <xdr:ext cx="381000" cy="257175"/>
    <xdr:sp macro="" textlink="">
      <xdr:nvSpPr>
        <xdr:cNvPr id="316" name="テキスト ボックス 315"/>
        <xdr:cNvSpPr txBox="1"/>
      </xdr:nvSpPr>
      <xdr:spPr>
        <a:xfrm>
          <a:off x="7534275"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104775</xdr:rowOff>
    </xdr:from>
    <xdr:to>
      <xdr:col>11</xdr:col>
      <xdr:colOff>361950</xdr:colOff>
      <xdr:row>37</xdr:row>
      <xdr:rowOff>38100</xdr:rowOff>
    </xdr:to>
    <xdr:sp macro="" textlink="">
      <xdr:nvSpPr>
        <xdr:cNvPr id="317" name="円/楕円 316"/>
        <xdr:cNvSpPr/>
      </xdr:nvSpPr>
      <xdr:spPr>
        <a:xfrm>
          <a:off x="68675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28575</xdr:rowOff>
    </xdr:from>
    <xdr:ext cx="466725" cy="257175"/>
    <xdr:sp macro="" textlink="">
      <xdr:nvSpPr>
        <xdr:cNvPr id="318" name="テキスト ボックス 317"/>
        <xdr:cNvSpPr txBox="1"/>
      </xdr:nvSpPr>
      <xdr:spPr>
        <a:xfrm>
          <a:off x="668655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9525</xdr:rowOff>
    </xdr:from>
    <xdr:to>
      <xdr:col>10</xdr:col>
      <xdr:colOff>152400</xdr:colOff>
      <xdr:row>37</xdr:row>
      <xdr:rowOff>104775</xdr:rowOff>
    </xdr:to>
    <xdr:sp macro="" textlink="">
      <xdr:nvSpPr>
        <xdr:cNvPr id="319" name="円/楕円 318"/>
        <xdr:cNvSpPr/>
      </xdr:nvSpPr>
      <xdr:spPr>
        <a:xfrm>
          <a:off x="6067425" y="635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95250</xdr:rowOff>
    </xdr:from>
    <xdr:ext cx="466725" cy="257175"/>
    <xdr:sp macro="" textlink="">
      <xdr:nvSpPr>
        <xdr:cNvPr id="320" name="テキスト ボックス 319"/>
        <xdr:cNvSpPr txBox="1"/>
      </xdr:nvSpPr>
      <xdr:spPr>
        <a:xfrm>
          <a:off x="596265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0" name="テキスト ボックス 339"/>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38100</xdr:rowOff>
    </xdr:from>
    <xdr:to>
      <xdr:col>15</xdr:col>
      <xdr:colOff>180975</xdr:colOff>
      <xdr:row>59</xdr:row>
      <xdr:rowOff>28575</xdr:rowOff>
    </xdr:to>
    <xdr:cxnSp macro="">
      <xdr:nvCxnSpPr>
        <xdr:cNvPr id="344" name="直線コネクタ 343"/>
        <xdr:cNvCxnSpPr/>
      </xdr:nvCxnSpPr>
      <xdr:spPr>
        <a:xfrm flipV="1">
          <a:off x="9191625" y="8610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466725" cy="257175"/>
    <xdr:sp macro="" textlink="">
      <xdr:nvSpPr>
        <xdr:cNvPr id="345" name="農林水産業費最小値テキスト"/>
        <xdr:cNvSpPr txBox="1"/>
      </xdr:nvSpPr>
      <xdr:spPr>
        <a:xfrm>
          <a:off x="9239250"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600075" cy="257175"/>
    <xdr:sp macro="" textlink="">
      <xdr:nvSpPr>
        <xdr:cNvPr id="347" name="農林水産業費最大値テキスト"/>
        <xdr:cNvSpPr txBox="1"/>
      </xdr:nvSpPr>
      <xdr:spPr>
        <a:xfrm>
          <a:off x="92392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95250</xdr:colOff>
      <xdr:row>50</xdr:row>
      <xdr:rowOff>38100</xdr:rowOff>
    </xdr:from>
    <xdr:to>
      <xdr:col>15</xdr:col>
      <xdr:colOff>266700</xdr:colOff>
      <xdr:row>50</xdr:row>
      <xdr:rowOff>38100</xdr:rowOff>
    </xdr:to>
    <xdr:cxnSp macro="">
      <xdr:nvCxnSpPr>
        <xdr:cNvPr id="348" name="直線コネクタ 347"/>
        <xdr:cNvCxnSpPr/>
      </xdr:nvCxnSpPr>
      <xdr:spPr>
        <a:xfrm>
          <a:off x="9105900" y="8610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114300</xdr:rowOff>
    </xdr:from>
    <xdr:to>
      <xdr:col>15</xdr:col>
      <xdr:colOff>180975</xdr:colOff>
      <xdr:row>58</xdr:row>
      <xdr:rowOff>123825</xdr:rowOff>
    </xdr:to>
    <xdr:cxnSp macro="">
      <xdr:nvCxnSpPr>
        <xdr:cNvPr id="349" name="直線コネクタ 348"/>
        <xdr:cNvCxnSpPr/>
      </xdr:nvCxnSpPr>
      <xdr:spPr>
        <a:xfrm flipV="1">
          <a:off x="84391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104775</xdr:rowOff>
    </xdr:from>
    <xdr:ext cx="533400" cy="257175"/>
    <xdr:sp macro="" textlink="">
      <xdr:nvSpPr>
        <xdr:cNvPr id="350" name="農林水産業費平均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19050</xdr:rowOff>
    </xdr:to>
    <xdr:sp macro="" textlink="">
      <xdr:nvSpPr>
        <xdr:cNvPr id="351" name="フローチャート : 判断 350"/>
        <xdr:cNvSpPr/>
      </xdr:nvSpPr>
      <xdr:spPr>
        <a:xfrm>
          <a:off x="9144000"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123825</xdr:rowOff>
    </xdr:from>
    <xdr:to>
      <xdr:col>14</xdr:col>
      <xdr:colOff>28575</xdr:colOff>
      <xdr:row>58</xdr:row>
      <xdr:rowOff>133350</xdr:rowOff>
    </xdr:to>
    <xdr:cxnSp macro="">
      <xdr:nvCxnSpPr>
        <xdr:cNvPr id="352" name="直線コネクタ 351"/>
        <xdr:cNvCxnSpPr/>
      </xdr:nvCxnSpPr>
      <xdr:spPr>
        <a:xfrm flipV="1">
          <a:off x="7724775" y="100679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76200</xdr:rowOff>
    </xdr:from>
    <xdr:to>
      <xdr:col>14</xdr:col>
      <xdr:colOff>76200</xdr:colOff>
      <xdr:row>58</xdr:row>
      <xdr:rowOff>9525</xdr:rowOff>
    </xdr:to>
    <xdr:sp macro="" textlink="">
      <xdr:nvSpPr>
        <xdr:cNvPr id="353" name="フローチャート : 判断 352"/>
        <xdr:cNvSpPr/>
      </xdr:nvSpPr>
      <xdr:spPr>
        <a:xfrm>
          <a:off x="8410575" y="98488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19050</xdr:rowOff>
    </xdr:from>
    <xdr:ext cx="533400" cy="257175"/>
    <xdr:sp macro="" textlink="">
      <xdr:nvSpPr>
        <xdr:cNvPr id="354" name="テキスト ボックス 353"/>
        <xdr:cNvSpPr txBox="1"/>
      </xdr:nvSpPr>
      <xdr:spPr>
        <a:xfrm>
          <a:off x="82581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133350</xdr:rowOff>
    </xdr:from>
    <xdr:to>
      <xdr:col>12</xdr:col>
      <xdr:colOff>514350</xdr:colOff>
      <xdr:row>58</xdr:row>
      <xdr:rowOff>133350</xdr:rowOff>
    </xdr:to>
    <xdr:cxnSp macro="">
      <xdr:nvCxnSpPr>
        <xdr:cNvPr id="355" name="直線コネクタ 354"/>
        <xdr:cNvCxnSpPr/>
      </xdr:nvCxnSpPr>
      <xdr:spPr>
        <a:xfrm>
          <a:off x="6915150" y="100774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133350</xdr:rowOff>
    </xdr:from>
    <xdr:to>
      <xdr:col>12</xdr:col>
      <xdr:colOff>561975</xdr:colOff>
      <xdr:row>57</xdr:row>
      <xdr:rowOff>66675</xdr:rowOff>
    </xdr:to>
    <xdr:sp macro="" textlink="">
      <xdr:nvSpPr>
        <xdr:cNvPr id="356" name="フローチャート : 判断 355"/>
        <xdr:cNvSpPr/>
      </xdr:nvSpPr>
      <xdr:spPr>
        <a:xfrm>
          <a:off x="7667625"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85725</xdr:rowOff>
    </xdr:from>
    <xdr:ext cx="533400" cy="257175"/>
    <xdr:sp macro="" textlink="">
      <xdr:nvSpPr>
        <xdr:cNvPr id="357" name="テキスト ボックス 356"/>
        <xdr:cNvSpPr txBox="1"/>
      </xdr:nvSpPr>
      <xdr:spPr>
        <a:xfrm>
          <a:off x="74580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133350</xdr:rowOff>
    </xdr:from>
    <xdr:to>
      <xdr:col>11</xdr:col>
      <xdr:colOff>304800</xdr:colOff>
      <xdr:row>58</xdr:row>
      <xdr:rowOff>152400</xdr:rowOff>
    </xdr:to>
    <xdr:cxnSp macro="">
      <xdr:nvCxnSpPr>
        <xdr:cNvPr id="358" name="直線コネクタ 357"/>
        <xdr:cNvCxnSpPr/>
      </xdr:nvCxnSpPr>
      <xdr:spPr>
        <a:xfrm flipV="1">
          <a:off x="6115050" y="100774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59" name="フローチャート : 判断 358"/>
        <xdr:cNvSpPr/>
      </xdr:nvSpPr>
      <xdr:spPr>
        <a:xfrm>
          <a:off x="68675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0" name="テキスト ボックス 359"/>
        <xdr:cNvSpPr txBox="1"/>
      </xdr:nvSpPr>
      <xdr:spPr>
        <a:xfrm>
          <a:off x="66484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1" name="フローチャート : 判断 360"/>
        <xdr:cNvSpPr/>
      </xdr:nvSpPr>
      <xdr:spPr>
        <a:xfrm>
          <a:off x="606742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2" name="テキスト ボックス 361"/>
        <xdr:cNvSpPr txBox="1"/>
      </xdr:nvSpPr>
      <xdr:spPr>
        <a:xfrm>
          <a:off x="5934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66675</xdr:rowOff>
    </xdr:from>
    <xdr:to>
      <xdr:col>15</xdr:col>
      <xdr:colOff>228600</xdr:colOff>
      <xdr:row>58</xdr:row>
      <xdr:rowOff>171450</xdr:rowOff>
    </xdr:to>
    <xdr:sp macro="" textlink="">
      <xdr:nvSpPr>
        <xdr:cNvPr id="368" name="円/楕円 367"/>
        <xdr:cNvSpPr/>
      </xdr:nvSpPr>
      <xdr:spPr>
        <a:xfrm>
          <a:off x="9144000"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152400</xdr:rowOff>
    </xdr:from>
    <xdr:ext cx="466725" cy="257175"/>
    <xdr:sp macro="" textlink="">
      <xdr:nvSpPr>
        <xdr:cNvPr id="369" name="農林水産業費該当値テキスト"/>
        <xdr:cNvSpPr txBox="1"/>
      </xdr:nvSpPr>
      <xdr:spPr>
        <a:xfrm>
          <a:off x="9239250" y="992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7,818</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66675</xdr:rowOff>
    </xdr:from>
    <xdr:to>
      <xdr:col>14</xdr:col>
      <xdr:colOff>76200</xdr:colOff>
      <xdr:row>58</xdr:row>
      <xdr:rowOff>171450</xdr:rowOff>
    </xdr:to>
    <xdr:sp macro="" textlink="">
      <xdr:nvSpPr>
        <xdr:cNvPr id="370" name="円/楕円 369"/>
        <xdr:cNvSpPr/>
      </xdr:nvSpPr>
      <xdr:spPr>
        <a:xfrm>
          <a:off x="8410575" y="10010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161925</xdr:rowOff>
    </xdr:from>
    <xdr:ext cx="466725" cy="257175"/>
    <xdr:sp macro="" textlink="">
      <xdr:nvSpPr>
        <xdr:cNvPr id="371" name="テキスト ボックス 370"/>
        <xdr:cNvSpPr txBox="1"/>
      </xdr:nvSpPr>
      <xdr:spPr>
        <a:xfrm>
          <a:off x="82867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85725</xdr:rowOff>
    </xdr:from>
    <xdr:to>
      <xdr:col>12</xdr:col>
      <xdr:colOff>561975</xdr:colOff>
      <xdr:row>59</xdr:row>
      <xdr:rowOff>19050</xdr:rowOff>
    </xdr:to>
    <xdr:sp macro="" textlink="">
      <xdr:nvSpPr>
        <xdr:cNvPr id="372" name="円/楕円 371"/>
        <xdr:cNvSpPr/>
      </xdr:nvSpPr>
      <xdr:spPr>
        <a:xfrm>
          <a:off x="76676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59</xdr:row>
      <xdr:rowOff>9525</xdr:rowOff>
    </xdr:from>
    <xdr:ext cx="466725" cy="257175"/>
    <xdr:sp macro="" textlink="">
      <xdr:nvSpPr>
        <xdr:cNvPr id="373" name="テキスト ボックス 372"/>
        <xdr:cNvSpPr txBox="1"/>
      </xdr:nvSpPr>
      <xdr:spPr>
        <a:xfrm>
          <a:off x="7486650"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4" name="円/楕円 373"/>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59</xdr:row>
      <xdr:rowOff>0</xdr:rowOff>
    </xdr:from>
    <xdr:ext cx="466725" cy="257175"/>
    <xdr:sp macro="" textlink="">
      <xdr:nvSpPr>
        <xdr:cNvPr id="375" name="テキスト ボックス 374"/>
        <xdr:cNvSpPr txBox="1"/>
      </xdr:nvSpPr>
      <xdr:spPr>
        <a:xfrm>
          <a:off x="6686550" y="1011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76" name="円/楕円 375"/>
        <xdr:cNvSpPr/>
      </xdr:nvSpPr>
      <xdr:spPr>
        <a:xfrm>
          <a:off x="6067425" y="1003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19050</xdr:rowOff>
    </xdr:from>
    <xdr:ext cx="466725" cy="257175"/>
    <xdr:sp macro="" textlink="">
      <xdr:nvSpPr>
        <xdr:cNvPr id="377" name="テキスト ボックス 376"/>
        <xdr:cNvSpPr txBox="1"/>
      </xdr:nvSpPr>
      <xdr:spPr>
        <a:xfrm>
          <a:off x="5962650" y="1013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1" name="テキスト ボックス 390"/>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3" name="テキスト ボックス 392"/>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5" name="テキスト ボックス 394"/>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7" name="テキスト ボックス 396"/>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9" name="テキスト ボックス 398"/>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28575</xdr:rowOff>
    </xdr:to>
    <xdr:cxnSp macro="">
      <xdr:nvCxnSpPr>
        <xdr:cNvPr id="403" name="直線コネクタ 402"/>
        <xdr:cNvCxnSpPr/>
      </xdr:nvCxnSpPr>
      <xdr:spPr>
        <a:xfrm flipV="1">
          <a:off x="9191625" y="1203007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4"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5" name="直線コネクタ 404"/>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6" name="商工費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07" name="直線コネクタ 406"/>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xdr:rowOff>
    </xdr:from>
    <xdr:to>
      <xdr:col>15</xdr:col>
      <xdr:colOff>180975</xdr:colOff>
      <xdr:row>78</xdr:row>
      <xdr:rowOff>133350</xdr:rowOff>
    </xdr:to>
    <xdr:cxnSp macro="">
      <xdr:nvCxnSpPr>
        <xdr:cNvPr id="408" name="直線コネクタ 407"/>
        <xdr:cNvCxnSpPr/>
      </xdr:nvCxnSpPr>
      <xdr:spPr>
        <a:xfrm flipV="1">
          <a:off x="8439150" y="1338262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95250</xdr:rowOff>
    </xdr:from>
    <xdr:ext cx="533400" cy="257175"/>
    <xdr:sp macro="" textlink="">
      <xdr:nvSpPr>
        <xdr:cNvPr id="409" name="商工費平均値テキスト"/>
        <xdr:cNvSpPr txBox="1"/>
      </xdr:nvSpPr>
      <xdr:spPr>
        <a:xfrm>
          <a:off x="92392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66675</xdr:rowOff>
    </xdr:from>
    <xdr:to>
      <xdr:col>15</xdr:col>
      <xdr:colOff>228600</xdr:colOff>
      <xdr:row>76</xdr:row>
      <xdr:rowOff>171450</xdr:rowOff>
    </xdr:to>
    <xdr:sp macro="" textlink="">
      <xdr:nvSpPr>
        <xdr:cNvPr id="410" name="フローチャート : 判断 409"/>
        <xdr:cNvSpPr/>
      </xdr:nvSpPr>
      <xdr:spPr>
        <a:xfrm>
          <a:off x="914400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133350</xdr:rowOff>
    </xdr:from>
    <xdr:to>
      <xdr:col>14</xdr:col>
      <xdr:colOff>28575</xdr:colOff>
      <xdr:row>79</xdr:row>
      <xdr:rowOff>0</xdr:rowOff>
    </xdr:to>
    <xdr:cxnSp macro="">
      <xdr:nvCxnSpPr>
        <xdr:cNvPr id="411" name="直線コネクタ 410"/>
        <xdr:cNvCxnSpPr/>
      </xdr:nvCxnSpPr>
      <xdr:spPr>
        <a:xfrm flipV="1">
          <a:off x="7724775" y="13506450"/>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38100</xdr:rowOff>
    </xdr:from>
    <xdr:to>
      <xdr:col>14</xdr:col>
      <xdr:colOff>76200</xdr:colOff>
      <xdr:row>76</xdr:row>
      <xdr:rowOff>142875</xdr:rowOff>
    </xdr:to>
    <xdr:sp macro="" textlink="">
      <xdr:nvSpPr>
        <xdr:cNvPr id="412" name="フローチャート : 判断 411"/>
        <xdr:cNvSpPr/>
      </xdr:nvSpPr>
      <xdr:spPr>
        <a:xfrm>
          <a:off x="8410575" y="130683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152400</xdr:rowOff>
    </xdr:from>
    <xdr:ext cx="533400" cy="257175"/>
    <xdr:sp macro="" textlink="">
      <xdr:nvSpPr>
        <xdr:cNvPr id="413" name="テキスト ボックス 412"/>
        <xdr:cNvSpPr txBox="1"/>
      </xdr:nvSpPr>
      <xdr:spPr>
        <a:xfrm>
          <a:off x="82581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304800</xdr:colOff>
      <xdr:row>79</xdr:row>
      <xdr:rowOff>0</xdr:rowOff>
    </xdr:from>
    <xdr:to>
      <xdr:col>12</xdr:col>
      <xdr:colOff>514350</xdr:colOff>
      <xdr:row>79</xdr:row>
      <xdr:rowOff>9525</xdr:rowOff>
    </xdr:to>
    <xdr:cxnSp macro="">
      <xdr:nvCxnSpPr>
        <xdr:cNvPr id="414" name="直線コネクタ 413"/>
        <xdr:cNvCxnSpPr/>
      </xdr:nvCxnSpPr>
      <xdr:spPr>
        <a:xfrm flipV="1">
          <a:off x="6915150" y="13544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5" name="フローチャート : 判断 414"/>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171450</xdr:rowOff>
    </xdr:from>
    <xdr:ext cx="533400" cy="257175"/>
    <xdr:sp macro="" textlink="">
      <xdr:nvSpPr>
        <xdr:cNvPr id="416" name="テキスト ボックス 415"/>
        <xdr:cNvSpPr txBox="1"/>
      </xdr:nvSpPr>
      <xdr:spPr>
        <a:xfrm>
          <a:off x="74580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171450</xdr:rowOff>
    </xdr:from>
    <xdr:to>
      <xdr:col>11</xdr:col>
      <xdr:colOff>304800</xdr:colOff>
      <xdr:row>79</xdr:row>
      <xdr:rowOff>9525</xdr:rowOff>
    </xdr:to>
    <xdr:cxnSp macro="">
      <xdr:nvCxnSpPr>
        <xdr:cNvPr id="417" name="直線コネクタ 416"/>
        <xdr:cNvCxnSpPr/>
      </xdr:nvCxnSpPr>
      <xdr:spPr>
        <a:xfrm>
          <a:off x="6115050" y="13544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85725</xdr:rowOff>
    </xdr:from>
    <xdr:to>
      <xdr:col>11</xdr:col>
      <xdr:colOff>361950</xdr:colOff>
      <xdr:row>77</xdr:row>
      <xdr:rowOff>19050</xdr:rowOff>
    </xdr:to>
    <xdr:sp macro="" textlink="">
      <xdr:nvSpPr>
        <xdr:cNvPr id="418" name="フローチャート : 判断 417"/>
        <xdr:cNvSpPr/>
      </xdr:nvSpPr>
      <xdr:spPr>
        <a:xfrm>
          <a:off x="68675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38100</xdr:rowOff>
    </xdr:from>
    <xdr:ext cx="533400" cy="257175"/>
    <xdr:sp macro="" textlink="">
      <xdr:nvSpPr>
        <xdr:cNvPr id="419" name="テキスト ボックス 418"/>
        <xdr:cNvSpPr txBox="1"/>
      </xdr:nvSpPr>
      <xdr:spPr>
        <a:xfrm>
          <a:off x="664845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123825</xdr:rowOff>
    </xdr:from>
    <xdr:to>
      <xdr:col>10</xdr:col>
      <xdr:colOff>152400</xdr:colOff>
      <xdr:row>77</xdr:row>
      <xdr:rowOff>57150</xdr:rowOff>
    </xdr:to>
    <xdr:sp macro="" textlink="">
      <xdr:nvSpPr>
        <xdr:cNvPr id="420" name="フローチャート : 判断 419"/>
        <xdr:cNvSpPr/>
      </xdr:nvSpPr>
      <xdr:spPr>
        <a:xfrm>
          <a:off x="606742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1" name="テキスト ボックス 420"/>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2" name="テキスト ボックス 421"/>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3" name="テキスト ボックス 422"/>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4" name="テキスト ボックス 423"/>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5" name="テキスト ボックス 424"/>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6" name="テキスト ボックス 425"/>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133350</xdr:rowOff>
    </xdr:from>
    <xdr:to>
      <xdr:col>15</xdr:col>
      <xdr:colOff>228600</xdr:colOff>
      <xdr:row>78</xdr:row>
      <xdr:rowOff>66675</xdr:rowOff>
    </xdr:to>
    <xdr:sp macro="" textlink="">
      <xdr:nvSpPr>
        <xdr:cNvPr id="427" name="円/楕円 426"/>
        <xdr:cNvSpPr/>
      </xdr:nvSpPr>
      <xdr:spPr>
        <a:xfrm>
          <a:off x="9144000"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114300</xdr:rowOff>
    </xdr:from>
    <xdr:ext cx="466725" cy="257175"/>
    <xdr:sp macro="" textlink="">
      <xdr:nvSpPr>
        <xdr:cNvPr id="428" name="商工費該当値テキスト"/>
        <xdr:cNvSpPr txBox="1"/>
      </xdr:nvSpPr>
      <xdr:spPr>
        <a:xfrm>
          <a:off x="923925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85725</xdr:rowOff>
    </xdr:from>
    <xdr:to>
      <xdr:col>14</xdr:col>
      <xdr:colOff>76200</xdr:colOff>
      <xdr:row>79</xdr:row>
      <xdr:rowOff>19050</xdr:rowOff>
    </xdr:to>
    <xdr:sp macro="" textlink="">
      <xdr:nvSpPr>
        <xdr:cNvPr id="429" name="円/楕円 428"/>
        <xdr:cNvSpPr/>
      </xdr:nvSpPr>
      <xdr:spPr>
        <a:xfrm>
          <a:off x="8410575" y="13458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9525</xdr:rowOff>
    </xdr:from>
    <xdr:ext cx="466725" cy="257175"/>
    <xdr:sp macro="" textlink="">
      <xdr:nvSpPr>
        <xdr:cNvPr id="430" name="テキスト ボックス 429"/>
        <xdr:cNvSpPr txBox="1"/>
      </xdr:nvSpPr>
      <xdr:spPr>
        <a:xfrm>
          <a:off x="8286750" y="1355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123825</xdr:rowOff>
    </xdr:from>
    <xdr:to>
      <xdr:col>12</xdr:col>
      <xdr:colOff>561975</xdr:colOff>
      <xdr:row>79</xdr:row>
      <xdr:rowOff>57150</xdr:rowOff>
    </xdr:to>
    <xdr:sp macro="" textlink="">
      <xdr:nvSpPr>
        <xdr:cNvPr id="431" name="円/楕円 430"/>
        <xdr:cNvSpPr/>
      </xdr:nvSpPr>
      <xdr:spPr>
        <a:xfrm>
          <a:off x="76676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47625</xdr:rowOff>
    </xdr:from>
    <xdr:ext cx="466725" cy="257175"/>
    <xdr:sp macro="" textlink="">
      <xdr:nvSpPr>
        <xdr:cNvPr id="432" name="テキスト ボックス 431"/>
        <xdr:cNvSpPr txBox="1"/>
      </xdr:nvSpPr>
      <xdr:spPr>
        <a:xfrm>
          <a:off x="74866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123825</xdr:rowOff>
    </xdr:from>
    <xdr:to>
      <xdr:col>11</xdr:col>
      <xdr:colOff>361950</xdr:colOff>
      <xdr:row>79</xdr:row>
      <xdr:rowOff>57150</xdr:rowOff>
    </xdr:to>
    <xdr:sp macro="" textlink="">
      <xdr:nvSpPr>
        <xdr:cNvPr id="433" name="円/楕円 432"/>
        <xdr:cNvSpPr/>
      </xdr:nvSpPr>
      <xdr:spPr>
        <a:xfrm>
          <a:off x="68675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47625</xdr:rowOff>
    </xdr:from>
    <xdr:ext cx="466725" cy="257175"/>
    <xdr:sp macro="" textlink="">
      <xdr:nvSpPr>
        <xdr:cNvPr id="434" name="テキスト ボックス 433"/>
        <xdr:cNvSpPr txBox="1"/>
      </xdr:nvSpPr>
      <xdr:spPr>
        <a:xfrm>
          <a:off x="66865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114300</xdr:rowOff>
    </xdr:from>
    <xdr:to>
      <xdr:col>10</xdr:col>
      <xdr:colOff>152400</xdr:colOff>
      <xdr:row>79</xdr:row>
      <xdr:rowOff>47625</xdr:rowOff>
    </xdr:to>
    <xdr:sp macro="" textlink="">
      <xdr:nvSpPr>
        <xdr:cNvPr id="435" name="円/楕円 434"/>
        <xdr:cNvSpPr/>
      </xdr:nvSpPr>
      <xdr:spPr>
        <a:xfrm>
          <a:off x="6067425" y="1348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38100</xdr:rowOff>
    </xdr:from>
    <xdr:ext cx="466725" cy="257175"/>
    <xdr:sp macro="" textlink="">
      <xdr:nvSpPr>
        <xdr:cNvPr id="436" name="テキスト ボックス 435"/>
        <xdr:cNvSpPr txBox="1"/>
      </xdr:nvSpPr>
      <xdr:spPr>
        <a:xfrm>
          <a:off x="59626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7" name="正方形/長方形 43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8" name="正方形/長方形 43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9" name="正方形/長方形 43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0" name="正方形/長方形 43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1" name="正方形/長方形 44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2" name="正方形/長方形 44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3" name="正方形/長方形 44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4" name="正方形/長方形 44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5" name="テキスト ボックス 44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6" name="直線コネクタ 44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47" name="直線コネクタ 446"/>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48" name="テキスト ボックス 447"/>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9" name="直線コネクタ 448"/>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142875</xdr:rowOff>
    </xdr:from>
    <xdr:ext cx="600075" cy="257175"/>
    <xdr:sp macro="" textlink="">
      <xdr:nvSpPr>
        <xdr:cNvPr id="450" name="テキスト ボックス 449"/>
        <xdr:cNvSpPr txBox="1"/>
      </xdr:nvSpPr>
      <xdr:spPr>
        <a:xfrm>
          <a:off x="53244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1" name="直線コネクタ 450"/>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94</xdr:row>
      <xdr:rowOff>161925</xdr:rowOff>
    </xdr:from>
    <xdr:ext cx="600075" cy="257175"/>
    <xdr:sp macro="" textlink="">
      <xdr:nvSpPr>
        <xdr:cNvPr id="452" name="テキスト ボックス 451"/>
        <xdr:cNvSpPr txBox="1"/>
      </xdr:nvSpPr>
      <xdr:spPr>
        <a:xfrm>
          <a:off x="53244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3" name="直線コネクタ 452"/>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9525</xdr:rowOff>
    </xdr:from>
    <xdr:ext cx="600075" cy="257175"/>
    <xdr:sp macro="" textlink="">
      <xdr:nvSpPr>
        <xdr:cNvPr id="454" name="テキスト ボックス 453"/>
        <xdr:cNvSpPr txBox="1"/>
      </xdr:nvSpPr>
      <xdr:spPr>
        <a:xfrm>
          <a:off x="53244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5" name="直線コネクタ 454"/>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6" name="テキスト ボックス 455"/>
        <xdr:cNvSpPr txBox="1"/>
      </xdr:nvSpPr>
      <xdr:spPr>
        <a:xfrm>
          <a:off x="53244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7" name="直線コネクタ 456"/>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38100</xdr:rowOff>
    </xdr:from>
    <xdr:ext cx="685800" cy="257175"/>
    <xdr:sp macro="" textlink="">
      <xdr:nvSpPr>
        <xdr:cNvPr id="458" name="テキスト ボックス 457"/>
        <xdr:cNvSpPr txBox="1"/>
      </xdr:nvSpPr>
      <xdr:spPr>
        <a:xfrm>
          <a:off x="5229225"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9" name="直線コネクタ 458"/>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60" name="テキスト ボックス 459"/>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1"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123825</xdr:rowOff>
    </xdr:from>
    <xdr:to>
      <xdr:col>15</xdr:col>
      <xdr:colOff>180975</xdr:colOff>
      <xdr:row>99</xdr:row>
      <xdr:rowOff>66675</xdr:rowOff>
    </xdr:to>
    <xdr:cxnSp macro="">
      <xdr:nvCxnSpPr>
        <xdr:cNvPr id="462" name="直線コネクタ 461"/>
        <xdr:cNvCxnSpPr/>
      </xdr:nvCxnSpPr>
      <xdr:spPr>
        <a:xfrm flipV="1">
          <a:off x="9191625" y="155543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63"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95250</xdr:colOff>
      <xdr:row>99</xdr:row>
      <xdr:rowOff>66675</xdr:rowOff>
    </xdr:from>
    <xdr:to>
      <xdr:col>15</xdr:col>
      <xdr:colOff>266700</xdr:colOff>
      <xdr:row>99</xdr:row>
      <xdr:rowOff>66675</xdr:rowOff>
    </xdr:to>
    <xdr:cxnSp macro="">
      <xdr:nvCxnSpPr>
        <xdr:cNvPr id="464" name="直線コネクタ 463"/>
        <xdr:cNvCxnSpPr/>
      </xdr:nvCxnSpPr>
      <xdr:spPr>
        <a:xfrm>
          <a:off x="9105900" y="17040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76200</xdr:rowOff>
    </xdr:from>
    <xdr:ext cx="600075" cy="257175"/>
    <xdr:sp macro="" textlink="">
      <xdr:nvSpPr>
        <xdr:cNvPr id="465" name="土木費最大値テキスト"/>
        <xdr:cNvSpPr txBox="1"/>
      </xdr:nvSpPr>
      <xdr:spPr>
        <a:xfrm>
          <a:off x="92392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95250</xdr:colOff>
      <xdr:row>90</xdr:row>
      <xdr:rowOff>123825</xdr:rowOff>
    </xdr:from>
    <xdr:to>
      <xdr:col>15</xdr:col>
      <xdr:colOff>266700</xdr:colOff>
      <xdr:row>90</xdr:row>
      <xdr:rowOff>123825</xdr:rowOff>
    </xdr:to>
    <xdr:cxnSp macro="">
      <xdr:nvCxnSpPr>
        <xdr:cNvPr id="466" name="直線コネクタ 465"/>
        <xdr:cNvCxnSpPr/>
      </xdr:nvCxnSpPr>
      <xdr:spPr>
        <a:xfrm>
          <a:off x="9105900" y="15554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38100</xdr:rowOff>
    </xdr:from>
    <xdr:to>
      <xdr:col>15</xdr:col>
      <xdr:colOff>180975</xdr:colOff>
      <xdr:row>99</xdr:row>
      <xdr:rowOff>47625</xdr:rowOff>
    </xdr:to>
    <xdr:cxnSp macro="">
      <xdr:nvCxnSpPr>
        <xdr:cNvPr id="467" name="直線コネクタ 466"/>
        <xdr:cNvCxnSpPr/>
      </xdr:nvCxnSpPr>
      <xdr:spPr>
        <a:xfrm>
          <a:off x="8439150" y="17011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161925</xdr:rowOff>
    </xdr:from>
    <xdr:ext cx="533400" cy="257175"/>
    <xdr:sp macro="" textlink="">
      <xdr:nvSpPr>
        <xdr:cNvPr id="468" name="土木費平均値テキスト"/>
        <xdr:cNvSpPr txBox="1"/>
      </xdr:nvSpPr>
      <xdr:spPr>
        <a:xfrm>
          <a:off x="9239250"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66675</xdr:rowOff>
    </xdr:to>
    <xdr:sp macro="" textlink="">
      <xdr:nvSpPr>
        <xdr:cNvPr id="469" name="フローチャート : 判断 468"/>
        <xdr:cNvSpPr/>
      </xdr:nvSpPr>
      <xdr:spPr>
        <a:xfrm>
          <a:off x="9144000"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38100</xdr:rowOff>
    </xdr:from>
    <xdr:to>
      <xdr:col>14</xdr:col>
      <xdr:colOff>28575</xdr:colOff>
      <xdr:row>99</xdr:row>
      <xdr:rowOff>57150</xdr:rowOff>
    </xdr:to>
    <xdr:cxnSp macro="">
      <xdr:nvCxnSpPr>
        <xdr:cNvPr id="470" name="直線コネクタ 469"/>
        <xdr:cNvCxnSpPr/>
      </xdr:nvCxnSpPr>
      <xdr:spPr>
        <a:xfrm flipV="1">
          <a:off x="7724775" y="170116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123825</xdr:rowOff>
    </xdr:from>
    <xdr:to>
      <xdr:col>14</xdr:col>
      <xdr:colOff>76200</xdr:colOff>
      <xdr:row>99</xdr:row>
      <xdr:rowOff>47625</xdr:rowOff>
    </xdr:to>
    <xdr:sp macro="" textlink="">
      <xdr:nvSpPr>
        <xdr:cNvPr id="471" name="フローチャート : 判断 470"/>
        <xdr:cNvSpPr/>
      </xdr:nvSpPr>
      <xdr:spPr>
        <a:xfrm>
          <a:off x="8410575" y="169259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72" name="テキスト ボックス 471"/>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57150</xdr:rowOff>
    </xdr:from>
    <xdr:to>
      <xdr:col>12</xdr:col>
      <xdr:colOff>514350</xdr:colOff>
      <xdr:row>99</xdr:row>
      <xdr:rowOff>66675</xdr:rowOff>
    </xdr:to>
    <xdr:cxnSp macro="">
      <xdr:nvCxnSpPr>
        <xdr:cNvPr id="473" name="直線コネクタ 472"/>
        <xdr:cNvCxnSpPr/>
      </xdr:nvCxnSpPr>
      <xdr:spPr>
        <a:xfrm flipV="1">
          <a:off x="6915150" y="170307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74" name="フローチャート : 判断 473"/>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75" name="テキスト ボックス 47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66675</xdr:rowOff>
    </xdr:from>
    <xdr:to>
      <xdr:col>11</xdr:col>
      <xdr:colOff>304800</xdr:colOff>
      <xdr:row>99</xdr:row>
      <xdr:rowOff>66675</xdr:rowOff>
    </xdr:to>
    <xdr:cxnSp macro="">
      <xdr:nvCxnSpPr>
        <xdr:cNvPr id="476" name="直線コネクタ 475"/>
        <xdr:cNvCxnSpPr/>
      </xdr:nvCxnSpPr>
      <xdr:spPr>
        <a:xfrm flipV="1">
          <a:off x="6115050" y="170402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7" name="フローチャート : 判断 476"/>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66675</xdr:rowOff>
    </xdr:from>
    <xdr:ext cx="533400" cy="257175"/>
    <xdr:sp macro="" textlink="">
      <xdr:nvSpPr>
        <xdr:cNvPr id="478" name="テキスト ボックス 477"/>
        <xdr:cNvSpPr txBox="1"/>
      </xdr:nvSpPr>
      <xdr:spPr>
        <a:xfrm>
          <a:off x="664845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9" name="フローチャート : 判断 478"/>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76200</xdr:rowOff>
    </xdr:from>
    <xdr:ext cx="533400" cy="257175"/>
    <xdr:sp macro="" textlink="">
      <xdr:nvSpPr>
        <xdr:cNvPr id="480" name="テキスト ボックス 479"/>
        <xdr:cNvSpPr txBox="1"/>
      </xdr:nvSpPr>
      <xdr:spPr>
        <a:xfrm>
          <a:off x="5934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81" name="テキスト ボックス 48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2" name="テキスト ボックス 48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3" name="テキスト ボックス 48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4" name="テキスト ボックス 48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5" name="テキスト ボックス 48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161925</xdr:rowOff>
    </xdr:from>
    <xdr:to>
      <xdr:col>15</xdr:col>
      <xdr:colOff>228600</xdr:colOff>
      <xdr:row>99</xdr:row>
      <xdr:rowOff>95250</xdr:rowOff>
    </xdr:to>
    <xdr:sp macro="" textlink="">
      <xdr:nvSpPr>
        <xdr:cNvPr id="486" name="円/楕円 485"/>
        <xdr:cNvSpPr/>
      </xdr:nvSpPr>
      <xdr:spPr>
        <a:xfrm>
          <a:off x="9144000" y="1696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114300</xdr:rowOff>
    </xdr:from>
    <xdr:ext cx="533400" cy="257175"/>
    <xdr:sp macro="" textlink="">
      <xdr:nvSpPr>
        <xdr:cNvPr id="487" name="土木費該当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32,637</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152400</xdr:rowOff>
    </xdr:from>
    <xdr:to>
      <xdr:col>14</xdr:col>
      <xdr:colOff>76200</xdr:colOff>
      <xdr:row>99</xdr:row>
      <xdr:rowOff>85725</xdr:rowOff>
    </xdr:to>
    <xdr:sp macro="" textlink="">
      <xdr:nvSpPr>
        <xdr:cNvPr id="488" name="円/楕円 487"/>
        <xdr:cNvSpPr/>
      </xdr:nvSpPr>
      <xdr:spPr>
        <a:xfrm>
          <a:off x="8410575" y="169545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76200</xdr:rowOff>
    </xdr:from>
    <xdr:ext cx="533400" cy="257175"/>
    <xdr:sp macro="" textlink="">
      <xdr:nvSpPr>
        <xdr:cNvPr id="489" name="テキスト ボックス 488"/>
        <xdr:cNvSpPr txBox="1"/>
      </xdr:nvSpPr>
      <xdr:spPr>
        <a:xfrm>
          <a:off x="8258175"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12</xdr:col>
      <xdr:colOff>457200</xdr:colOff>
      <xdr:row>99</xdr:row>
      <xdr:rowOff>9525</xdr:rowOff>
    </xdr:from>
    <xdr:to>
      <xdr:col>12</xdr:col>
      <xdr:colOff>561975</xdr:colOff>
      <xdr:row>99</xdr:row>
      <xdr:rowOff>104775</xdr:rowOff>
    </xdr:to>
    <xdr:sp macro="" textlink="">
      <xdr:nvSpPr>
        <xdr:cNvPr id="490" name="円/楕円 489"/>
        <xdr:cNvSpPr/>
      </xdr:nvSpPr>
      <xdr:spPr>
        <a:xfrm>
          <a:off x="7667625" y="1698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95250</xdr:rowOff>
    </xdr:from>
    <xdr:ext cx="533400" cy="257175"/>
    <xdr:sp macro="" textlink="">
      <xdr:nvSpPr>
        <xdr:cNvPr id="491" name="テキスト ボックス 490"/>
        <xdr:cNvSpPr txBox="1"/>
      </xdr:nvSpPr>
      <xdr:spPr>
        <a:xfrm>
          <a:off x="7458075" y="1706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9525</xdr:rowOff>
    </xdr:from>
    <xdr:to>
      <xdr:col>11</xdr:col>
      <xdr:colOff>361950</xdr:colOff>
      <xdr:row>99</xdr:row>
      <xdr:rowOff>114300</xdr:rowOff>
    </xdr:to>
    <xdr:sp macro="" textlink="">
      <xdr:nvSpPr>
        <xdr:cNvPr id="492" name="円/楕円 491"/>
        <xdr:cNvSpPr/>
      </xdr:nvSpPr>
      <xdr:spPr>
        <a:xfrm>
          <a:off x="6867525" y="1698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104775</xdr:rowOff>
    </xdr:from>
    <xdr:ext cx="533400" cy="257175"/>
    <xdr:sp macro="" textlink="">
      <xdr:nvSpPr>
        <xdr:cNvPr id="493" name="テキスト ボックス 492"/>
        <xdr:cNvSpPr txBox="1"/>
      </xdr:nvSpPr>
      <xdr:spPr>
        <a:xfrm>
          <a:off x="66484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10</xdr:col>
      <xdr:colOff>57150</xdr:colOff>
      <xdr:row>99</xdr:row>
      <xdr:rowOff>19050</xdr:rowOff>
    </xdr:from>
    <xdr:to>
      <xdr:col>10</xdr:col>
      <xdr:colOff>152400</xdr:colOff>
      <xdr:row>99</xdr:row>
      <xdr:rowOff>123825</xdr:rowOff>
    </xdr:to>
    <xdr:sp macro="" textlink="">
      <xdr:nvSpPr>
        <xdr:cNvPr id="494" name="円/楕円 493"/>
        <xdr:cNvSpPr/>
      </xdr:nvSpPr>
      <xdr:spPr>
        <a:xfrm>
          <a:off x="6067425" y="1699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114300</xdr:rowOff>
    </xdr:from>
    <xdr:ext cx="533400" cy="257175"/>
    <xdr:sp macro="" textlink="">
      <xdr:nvSpPr>
        <xdr:cNvPr id="495" name="テキスト ボックス 494"/>
        <xdr:cNvSpPr txBox="1"/>
      </xdr:nvSpPr>
      <xdr:spPr>
        <a:xfrm>
          <a:off x="5934075"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6" name="正方形/長方形 495"/>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7" name="正方形/長方形 496"/>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8" name="正方形/長方形 497"/>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9" name="正方形/長方形 498"/>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500" name="正方形/長方形 499"/>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1" name="正方形/長方形 500"/>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2" name="正方形/長方形 501"/>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3" name="正方形/長方形 502"/>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4" name="テキスト ボックス 503"/>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5" name="直線コネクタ 504"/>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6" name="直線コネクタ 505"/>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7" name="テキスト ボックス 506"/>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8" name="直線コネクタ 507"/>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10" name="直線コネクタ 509"/>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12" name="直線コネクタ 511"/>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4" name="直線コネクタ 513"/>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7" name="テキスト ボックス 51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66675</xdr:rowOff>
    </xdr:from>
    <xdr:to>
      <xdr:col>23</xdr:col>
      <xdr:colOff>514350</xdr:colOff>
      <xdr:row>38</xdr:row>
      <xdr:rowOff>9525</xdr:rowOff>
    </xdr:to>
    <xdr:cxnSp macro="">
      <xdr:nvCxnSpPr>
        <xdr:cNvPr id="519" name="直線コネクタ 518"/>
        <xdr:cNvCxnSpPr/>
      </xdr:nvCxnSpPr>
      <xdr:spPr>
        <a:xfrm flipV="1">
          <a:off x="14344650" y="5210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19050</xdr:rowOff>
    </xdr:from>
    <xdr:ext cx="533400" cy="257175"/>
    <xdr:sp macro="" textlink="">
      <xdr:nvSpPr>
        <xdr:cNvPr id="520" name="消防費最小値テキスト"/>
        <xdr:cNvSpPr txBox="1"/>
      </xdr:nvSpPr>
      <xdr:spPr>
        <a:xfrm>
          <a:off x="144018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600075</xdr:colOff>
      <xdr:row>38</xdr:row>
      <xdr:rowOff>9525</xdr:rowOff>
    </xdr:to>
    <xdr:cxnSp macro="">
      <xdr:nvCxnSpPr>
        <xdr:cNvPr id="521" name="直線コネクタ 520"/>
        <xdr:cNvCxnSpPr/>
      </xdr:nvCxnSpPr>
      <xdr:spPr>
        <a:xfrm>
          <a:off x="14258925" y="6524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19050</xdr:rowOff>
    </xdr:from>
    <xdr:ext cx="533400" cy="257175"/>
    <xdr:sp macro="" textlink="">
      <xdr:nvSpPr>
        <xdr:cNvPr id="522" name="消防費最大値テキスト"/>
        <xdr:cNvSpPr txBox="1"/>
      </xdr:nvSpPr>
      <xdr:spPr>
        <a:xfrm>
          <a:off x="144018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66675</xdr:rowOff>
    </xdr:from>
    <xdr:to>
      <xdr:col>23</xdr:col>
      <xdr:colOff>600075</xdr:colOff>
      <xdr:row>30</xdr:row>
      <xdr:rowOff>66675</xdr:rowOff>
    </xdr:to>
    <xdr:cxnSp macro="">
      <xdr:nvCxnSpPr>
        <xdr:cNvPr id="523" name="直線コネクタ 522"/>
        <xdr:cNvCxnSpPr/>
      </xdr:nvCxnSpPr>
      <xdr:spPr>
        <a:xfrm>
          <a:off x="14258925" y="521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142875</xdr:rowOff>
    </xdr:from>
    <xdr:to>
      <xdr:col>23</xdr:col>
      <xdr:colOff>514350</xdr:colOff>
      <xdr:row>37</xdr:row>
      <xdr:rowOff>161925</xdr:rowOff>
    </xdr:to>
    <xdr:cxnSp macro="">
      <xdr:nvCxnSpPr>
        <xdr:cNvPr id="524" name="直線コネクタ 523"/>
        <xdr:cNvCxnSpPr/>
      </xdr:nvCxnSpPr>
      <xdr:spPr>
        <a:xfrm flipV="1">
          <a:off x="13592175" y="6486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161925</xdr:rowOff>
    </xdr:from>
    <xdr:ext cx="533400" cy="257175"/>
    <xdr:sp macro="" textlink="">
      <xdr:nvSpPr>
        <xdr:cNvPr id="525" name="消防費平均値テキスト"/>
        <xdr:cNvSpPr txBox="1"/>
      </xdr:nvSpPr>
      <xdr:spPr>
        <a:xfrm>
          <a:off x="144018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133350</xdr:rowOff>
    </xdr:from>
    <xdr:to>
      <xdr:col>23</xdr:col>
      <xdr:colOff>571500</xdr:colOff>
      <xdr:row>37</xdr:row>
      <xdr:rowOff>66675</xdr:rowOff>
    </xdr:to>
    <xdr:sp macro="" textlink="">
      <xdr:nvSpPr>
        <xdr:cNvPr id="526" name="フローチャート : 判断 525"/>
        <xdr:cNvSpPr/>
      </xdr:nvSpPr>
      <xdr:spPr>
        <a:xfrm>
          <a:off x="142970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161925</xdr:rowOff>
    </xdr:from>
    <xdr:to>
      <xdr:col>22</xdr:col>
      <xdr:colOff>361950</xdr:colOff>
      <xdr:row>37</xdr:row>
      <xdr:rowOff>161925</xdr:rowOff>
    </xdr:to>
    <xdr:cxnSp macro="">
      <xdr:nvCxnSpPr>
        <xdr:cNvPr id="527" name="直線コネクタ 526"/>
        <xdr:cNvCxnSpPr/>
      </xdr:nvCxnSpPr>
      <xdr:spPr>
        <a:xfrm flipV="1">
          <a:off x="12792075" y="65055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104775</xdr:rowOff>
    </xdr:from>
    <xdr:to>
      <xdr:col>22</xdr:col>
      <xdr:colOff>419100</xdr:colOff>
      <xdr:row>37</xdr:row>
      <xdr:rowOff>28575</xdr:rowOff>
    </xdr:to>
    <xdr:sp macro="" textlink="">
      <xdr:nvSpPr>
        <xdr:cNvPr id="528" name="フローチャート : 判断 527"/>
        <xdr:cNvSpPr/>
      </xdr:nvSpPr>
      <xdr:spPr>
        <a:xfrm>
          <a:off x="13544550" y="627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47625</xdr:rowOff>
    </xdr:from>
    <xdr:ext cx="533400" cy="257175"/>
    <xdr:sp macro="" textlink="">
      <xdr:nvSpPr>
        <xdr:cNvPr id="529" name="テキスト ボックス 528"/>
        <xdr:cNvSpPr txBox="1"/>
      </xdr:nvSpPr>
      <xdr:spPr>
        <a:xfrm>
          <a:off x="133254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38100</xdr:rowOff>
    </xdr:from>
    <xdr:to>
      <xdr:col>21</xdr:col>
      <xdr:colOff>161925</xdr:colOff>
      <xdr:row>37</xdr:row>
      <xdr:rowOff>161925</xdr:rowOff>
    </xdr:to>
    <xdr:cxnSp macro="">
      <xdr:nvCxnSpPr>
        <xdr:cNvPr id="530" name="直線コネクタ 529"/>
        <xdr:cNvCxnSpPr/>
      </xdr:nvCxnSpPr>
      <xdr:spPr>
        <a:xfrm>
          <a:off x="12030075" y="6210300"/>
          <a:ext cx="7620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133350</xdr:rowOff>
    </xdr:to>
    <xdr:sp macro="" textlink="">
      <xdr:nvSpPr>
        <xdr:cNvPr id="531" name="フローチャート : 判断 530"/>
        <xdr:cNvSpPr/>
      </xdr:nvSpPr>
      <xdr:spPr>
        <a:xfrm>
          <a:off x="12744450"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152400</xdr:rowOff>
    </xdr:from>
    <xdr:ext cx="533400" cy="257175"/>
    <xdr:sp macro="" textlink="">
      <xdr:nvSpPr>
        <xdr:cNvPr id="532" name="テキスト ボックス 531"/>
        <xdr:cNvSpPr txBox="1"/>
      </xdr:nvSpPr>
      <xdr:spPr>
        <a:xfrm>
          <a:off x="1261110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38100</xdr:rowOff>
    </xdr:from>
    <xdr:to>
      <xdr:col>19</xdr:col>
      <xdr:colOff>600075</xdr:colOff>
      <xdr:row>37</xdr:row>
      <xdr:rowOff>57150</xdr:rowOff>
    </xdr:to>
    <xdr:cxnSp macro="">
      <xdr:nvCxnSpPr>
        <xdr:cNvPr id="533" name="直線コネクタ 532"/>
        <xdr:cNvCxnSpPr/>
      </xdr:nvCxnSpPr>
      <xdr:spPr>
        <a:xfrm flipV="1">
          <a:off x="11268075" y="6210300"/>
          <a:ext cx="7620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47625</xdr:rowOff>
    </xdr:from>
    <xdr:to>
      <xdr:col>20</xdr:col>
      <xdr:colOff>9525</xdr:colOff>
      <xdr:row>36</xdr:row>
      <xdr:rowOff>152400</xdr:rowOff>
    </xdr:to>
    <xdr:sp macro="" textlink="">
      <xdr:nvSpPr>
        <xdr:cNvPr id="534" name="フローチャート : 判断 533"/>
        <xdr:cNvSpPr/>
      </xdr:nvSpPr>
      <xdr:spPr>
        <a:xfrm>
          <a:off x="12020550" y="6219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142875</xdr:rowOff>
    </xdr:from>
    <xdr:ext cx="533400" cy="257175"/>
    <xdr:sp macro="" textlink="">
      <xdr:nvSpPr>
        <xdr:cNvPr id="535" name="テキスト ボックス 534"/>
        <xdr:cNvSpPr txBox="1"/>
      </xdr:nvSpPr>
      <xdr:spPr>
        <a:xfrm>
          <a:off x="118110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95250</xdr:rowOff>
    </xdr:from>
    <xdr:to>
      <xdr:col>18</xdr:col>
      <xdr:colOff>495300</xdr:colOff>
      <xdr:row>37</xdr:row>
      <xdr:rowOff>19050</xdr:rowOff>
    </xdr:to>
    <xdr:sp macro="" textlink="">
      <xdr:nvSpPr>
        <xdr:cNvPr id="536" name="フローチャート : 判断 535"/>
        <xdr:cNvSpPr/>
      </xdr:nvSpPr>
      <xdr:spPr>
        <a:xfrm>
          <a:off x="1122045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38100</xdr:rowOff>
    </xdr:from>
    <xdr:ext cx="533400" cy="257175"/>
    <xdr:sp macro="" textlink="">
      <xdr:nvSpPr>
        <xdr:cNvPr id="537" name="テキスト ボックス 536"/>
        <xdr:cNvSpPr txBox="1"/>
      </xdr:nvSpPr>
      <xdr:spPr>
        <a:xfrm>
          <a:off x="110013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95250</xdr:rowOff>
    </xdr:from>
    <xdr:to>
      <xdr:col>23</xdr:col>
      <xdr:colOff>571500</xdr:colOff>
      <xdr:row>38</xdr:row>
      <xdr:rowOff>19050</xdr:rowOff>
    </xdr:to>
    <xdr:sp macro="" textlink="">
      <xdr:nvSpPr>
        <xdr:cNvPr id="543" name="円/楕円 542"/>
        <xdr:cNvSpPr/>
      </xdr:nvSpPr>
      <xdr:spPr>
        <a:xfrm>
          <a:off x="14297025"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xdr:rowOff>
    </xdr:from>
    <xdr:ext cx="533400" cy="257175"/>
    <xdr:sp macro="" textlink="">
      <xdr:nvSpPr>
        <xdr:cNvPr id="544" name="消防費該当値テキスト"/>
        <xdr:cNvSpPr txBox="1"/>
      </xdr:nvSpPr>
      <xdr:spPr>
        <a:xfrm>
          <a:off x="14401800"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104775</xdr:rowOff>
    </xdr:from>
    <xdr:to>
      <xdr:col>22</xdr:col>
      <xdr:colOff>419100</xdr:colOff>
      <xdr:row>38</xdr:row>
      <xdr:rowOff>38100</xdr:rowOff>
    </xdr:to>
    <xdr:sp macro="" textlink="">
      <xdr:nvSpPr>
        <xdr:cNvPr id="545" name="円/楕円 544"/>
        <xdr:cNvSpPr/>
      </xdr:nvSpPr>
      <xdr:spPr>
        <a:xfrm>
          <a:off x="1354455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28575</xdr:rowOff>
    </xdr:from>
    <xdr:ext cx="533400" cy="257175"/>
    <xdr:sp macro="" textlink="">
      <xdr:nvSpPr>
        <xdr:cNvPr id="546" name="テキスト ボックス 545"/>
        <xdr:cNvSpPr txBox="1"/>
      </xdr:nvSpPr>
      <xdr:spPr>
        <a:xfrm>
          <a:off x="133254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114300</xdr:rowOff>
    </xdr:from>
    <xdr:to>
      <xdr:col>21</xdr:col>
      <xdr:colOff>209550</xdr:colOff>
      <xdr:row>38</xdr:row>
      <xdr:rowOff>47625</xdr:rowOff>
    </xdr:to>
    <xdr:sp macro="" textlink="">
      <xdr:nvSpPr>
        <xdr:cNvPr id="547" name="円/楕円 546"/>
        <xdr:cNvSpPr/>
      </xdr:nvSpPr>
      <xdr:spPr>
        <a:xfrm>
          <a:off x="12744450" y="6457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38100</xdr:rowOff>
    </xdr:from>
    <xdr:ext cx="533400" cy="257175"/>
    <xdr:sp macro="" textlink="">
      <xdr:nvSpPr>
        <xdr:cNvPr id="548" name="テキスト ボックス 547"/>
        <xdr:cNvSpPr txBox="1"/>
      </xdr:nvSpPr>
      <xdr:spPr>
        <a:xfrm>
          <a:off x="1261110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19</xdr:col>
      <xdr:colOff>590550</xdr:colOff>
      <xdr:row>35</xdr:row>
      <xdr:rowOff>161925</xdr:rowOff>
    </xdr:from>
    <xdr:to>
      <xdr:col>20</xdr:col>
      <xdr:colOff>9525</xdr:colOff>
      <xdr:row>36</xdr:row>
      <xdr:rowOff>95250</xdr:rowOff>
    </xdr:to>
    <xdr:sp macro="" textlink="">
      <xdr:nvSpPr>
        <xdr:cNvPr id="549" name="円/楕円 548"/>
        <xdr:cNvSpPr/>
      </xdr:nvSpPr>
      <xdr:spPr>
        <a:xfrm>
          <a:off x="12020550" y="61626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104775</xdr:rowOff>
    </xdr:from>
    <xdr:ext cx="533400" cy="257175"/>
    <xdr:sp macro="" textlink="">
      <xdr:nvSpPr>
        <xdr:cNvPr id="550" name="テキスト ボックス 549"/>
        <xdr:cNvSpPr txBox="1"/>
      </xdr:nvSpPr>
      <xdr:spPr>
        <a:xfrm>
          <a:off x="1181100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0</xdr:rowOff>
    </xdr:from>
    <xdr:to>
      <xdr:col>18</xdr:col>
      <xdr:colOff>495300</xdr:colOff>
      <xdr:row>37</xdr:row>
      <xdr:rowOff>104775</xdr:rowOff>
    </xdr:to>
    <xdr:sp macro="" textlink="">
      <xdr:nvSpPr>
        <xdr:cNvPr id="551" name="円/楕円 550"/>
        <xdr:cNvSpPr/>
      </xdr:nvSpPr>
      <xdr:spPr>
        <a:xfrm>
          <a:off x="1122045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95250</xdr:rowOff>
    </xdr:from>
    <xdr:ext cx="533400" cy="257175"/>
    <xdr:sp macro="" textlink="">
      <xdr:nvSpPr>
        <xdr:cNvPr id="552" name="テキスト ボックス 551"/>
        <xdr:cNvSpPr txBox="1"/>
      </xdr:nvSpPr>
      <xdr:spPr>
        <a:xfrm>
          <a:off x="110013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142875</xdr:rowOff>
    </xdr:from>
    <xdr:to>
      <xdr:col>24</xdr:col>
      <xdr:colOff>600075</xdr:colOff>
      <xdr:row>59</xdr:row>
      <xdr:rowOff>142875</xdr:rowOff>
    </xdr:to>
    <xdr:cxnSp macro="">
      <xdr:nvCxnSpPr>
        <xdr:cNvPr id="564" name="直線コネクタ 563"/>
        <xdr:cNvCxnSpPr/>
      </xdr:nvCxnSpPr>
      <xdr:spPr>
        <a:xfrm>
          <a:off x="10906125" y="10258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171450</xdr:rowOff>
    </xdr:from>
    <xdr:ext cx="533400" cy="257175"/>
    <xdr:sp macro="" textlink="">
      <xdr:nvSpPr>
        <xdr:cNvPr id="565" name="テキスト ボックス 564"/>
        <xdr:cNvSpPr txBox="1"/>
      </xdr:nvSpPr>
      <xdr:spPr>
        <a:xfrm>
          <a:off x="1045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58</xdr:row>
      <xdr:rowOff>28575</xdr:rowOff>
    </xdr:from>
    <xdr:to>
      <xdr:col>24</xdr:col>
      <xdr:colOff>600075</xdr:colOff>
      <xdr:row>58</xdr:row>
      <xdr:rowOff>28575</xdr:rowOff>
    </xdr:to>
    <xdr:cxnSp macro="">
      <xdr:nvCxnSpPr>
        <xdr:cNvPr id="566" name="直線コネクタ 565"/>
        <xdr:cNvCxnSpPr/>
      </xdr:nvCxnSpPr>
      <xdr:spPr>
        <a:xfrm>
          <a:off x="10906125" y="9972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57150</xdr:rowOff>
    </xdr:from>
    <xdr:ext cx="533400" cy="257175"/>
    <xdr:sp macro="" textlink="">
      <xdr:nvSpPr>
        <xdr:cNvPr id="567" name="テキスト ボックス 566"/>
        <xdr:cNvSpPr txBox="1"/>
      </xdr:nvSpPr>
      <xdr:spPr>
        <a:xfrm>
          <a:off x="104584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56</xdr:row>
      <xdr:rowOff>85725</xdr:rowOff>
    </xdr:from>
    <xdr:to>
      <xdr:col>24</xdr:col>
      <xdr:colOff>600075</xdr:colOff>
      <xdr:row>56</xdr:row>
      <xdr:rowOff>85725</xdr:rowOff>
    </xdr:to>
    <xdr:cxnSp macro="">
      <xdr:nvCxnSpPr>
        <xdr:cNvPr id="568" name="直線コネクタ 567"/>
        <xdr:cNvCxnSpPr/>
      </xdr:nvCxnSpPr>
      <xdr:spPr>
        <a:xfrm>
          <a:off x="10906125" y="9686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114300</xdr:rowOff>
    </xdr:from>
    <xdr:ext cx="533400" cy="257175"/>
    <xdr:sp macro="" textlink="">
      <xdr:nvSpPr>
        <xdr:cNvPr id="569" name="テキスト ボックス 568"/>
        <xdr:cNvSpPr txBox="1"/>
      </xdr:nvSpPr>
      <xdr:spPr>
        <a:xfrm>
          <a:off x="104584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70" name="直線コネクタ 56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71" name="テキスト ボックス 570"/>
        <xdr:cNvSpPr txBox="1"/>
      </xdr:nvSpPr>
      <xdr:spPr>
        <a:xfrm>
          <a:off x="104584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53</xdr:row>
      <xdr:rowOff>28575</xdr:rowOff>
    </xdr:from>
    <xdr:to>
      <xdr:col>24</xdr:col>
      <xdr:colOff>600075</xdr:colOff>
      <xdr:row>53</xdr:row>
      <xdr:rowOff>28575</xdr:rowOff>
    </xdr:to>
    <xdr:cxnSp macro="">
      <xdr:nvCxnSpPr>
        <xdr:cNvPr id="572" name="直線コネクタ 571"/>
        <xdr:cNvCxnSpPr/>
      </xdr:nvCxnSpPr>
      <xdr:spPr>
        <a:xfrm>
          <a:off x="10906125" y="9115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57150</xdr:rowOff>
    </xdr:from>
    <xdr:ext cx="600075" cy="257175"/>
    <xdr:sp macro="" textlink="">
      <xdr:nvSpPr>
        <xdr:cNvPr id="573" name="テキスト ボックス 572"/>
        <xdr:cNvSpPr txBox="1"/>
      </xdr:nvSpPr>
      <xdr:spPr>
        <a:xfrm>
          <a:off x="10391775" y="897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51</xdr:row>
      <xdr:rowOff>85725</xdr:rowOff>
    </xdr:from>
    <xdr:to>
      <xdr:col>24</xdr:col>
      <xdr:colOff>600075</xdr:colOff>
      <xdr:row>51</xdr:row>
      <xdr:rowOff>85725</xdr:rowOff>
    </xdr:to>
    <xdr:cxnSp macro="">
      <xdr:nvCxnSpPr>
        <xdr:cNvPr id="574" name="直線コネクタ 573"/>
        <xdr:cNvCxnSpPr/>
      </xdr:nvCxnSpPr>
      <xdr:spPr>
        <a:xfrm>
          <a:off x="10906125" y="8829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50</xdr:row>
      <xdr:rowOff>114300</xdr:rowOff>
    </xdr:from>
    <xdr:ext cx="600075" cy="257175"/>
    <xdr:sp macro="" textlink="">
      <xdr:nvSpPr>
        <xdr:cNvPr id="575" name="テキスト ボックス 574"/>
        <xdr:cNvSpPr txBox="1"/>
      </xdr:nvSpPr>
      <xdr:spPr>
        <a:xfrm>
          <a:off x="10391775" y="8686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49</xdr:row>
      <xdr:rowOff>142875</xdr:rowOff>
    </xdr:from>
    <xdr:to>
      <xdr:col>24</xdr:col>
      <xdr:colOff>600075</xdr:colOff>
      <xdr:row>49</xdr:row>
      <xdr:rowOff>142875</xdr:rowOff>
    </xdr:to>
    <xdr:cxnSp macro="">
      <xdr:nvCxnSpPr>
        <xdr:cNvPr id="576" name="直線コネクタ 575"/>
        <xdr:cNvCxnSpPr/>
      </xdr:nvCxnSpPr>
      <xdr:spPr>
        <a:xfrm>
          <a:off x="10906125" y="8543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48</xdr:row>
      <xdr:rowOff>171450</xdr:rowOff>
    </xdr:from>
    <xdr:ext cx="600075" cy="257175"/>
    <xdr:sp macro="" textlink="">
      <xdr:nvSpPr>
        <xdr:cNvPr id="577" name="テキスト ボックス 576"/>
        <xdr:cNvSpPr txBox="1"/>
      </xdr:nvSpPr>
      <xdr:spPr>
        <a:xfrm>
          <a:off x="10391775"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8" name="直線コネクタ 57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9" name="テキスト ボックス 57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8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123825</xdr:rowOff>
    </xdr:from>
    <xdr:to>
      <xdr:col>23</xdr:col>
      <xdr:colOff>514350</xdr:colOff>
      <xdr:row>59</xdr:row>
      <xdr:rowOff>0</xdr:rowOff>
    </xdr:to>
    <xdr:cxnSp macro="">
      <xdr:nvCxnSpPr>
        <xdr:cNvPr id="581" name="直線コネクタ 580"/>
        <xdr:cNvCxnSpPr/>
      </xdr:nvCxnSpPr>
      <xdr:spPr>
        <a:xfrm flipV="1">
          <a:off x="14344650" y="86963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533400" cy="257175"/>
    <xdr:sp macro="" textlink="">
      <xdr:nvSpPr>
        <xdr:cNvPr id="582" name="教育費最小値テキスト"/>
        <xdr:cNvSpPr txBox="1"/>
      </xdr:nvSpPr>
      <xdr:spPr>
        <a:xfrm>
          <a:off x="144018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0</xdr:rowOff>
    </xdr:from>
    <xdr:to>
      <xdr:col>23</xdr:col>
      <xdr:colOff>600075</xdr:colOff>
      <xdr:row>59</xdr:row>
      <xdr:rowOff>0</xdr:rowOff>
    </xdr:to>
    <xdr:cxnSp macro="">
      <xdr:nvCxnSpPr>
        <xdr:cNvPr id="583" name="直線コネクタ 582"/>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66675</xdr:rowOff>
    </xdr:from>
    <xdr:ext cx="600075" cy="257175"/>
    <xdr:sp macro="" textlink="">
      <xdr:nvSpPr>
        <xdr:cNvPr id="584" name="教育費最大値テキスト"/>
        <xdr:cNvSpPr txBox="1"/>
      </xdr:nvSpPr>
      <xdr:spPr>
        <a:xfrm>
          <a:off x="1440180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123825</xdr:rowOff>
    </xdr:from>
    <xdr:to>
      <xdr:col>23</xdr:col>
      <xdr:colOff>600075</xdr:colOff>
      <xdr:row>50</xdr:row>
      <xdr:rowOff>123825</xdr:rowOff>
    </xdr:to>
    <xdr:cxnSp macro="">
      <xdr:nvCxnSpPr>
        <xdr:cNvPr id="585" name="直線コネクタ 584"/>
        <xdr:cNvCxnSpPr/>
      </xdr:nvCxnSpPr>
      <xdr:spPr>
        <a:xfrm>
          <a:off x="1425892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85725</xdr:rowOff>
    </xdr:from>
    <xdr:to>
      <xdr:col>23</xdr:col>
      <xdr:colOff>514350</xdr:colOff>
      <xdr:row>57</xdr:row>
      <xdr:rowOff>123825</xdr:rowOff>
    </xdr:to>
    <xdr:cxnSp macro="">
      <xdr:nvCxnSpPr>
        <xdr:cNvPr id="586" name="直線コネクタ 585"/>
        <xdr:cNvCxnSpPr/>
      </xdr:nvCxnSpPr>
      <xdr:spPr>
        <a:xfrm>
          <a:off x="13592175" y="98583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161925</xdr:rowOff>
    </xdr:from>
    <xdr:ext cx="533400" cy="257175"/>
    <xdr:sp macro="" textlink="">
      <xdr:nvSpPr>
        <xdr:cNvPr id="587" name="教育費平均値テキスト"/>
        <xdr:cNvSpPr txBox="1"/>
      </xdr:nvSpPr>
      <xdr:spPr>
        <a:xfrm>
          <a:off x="144018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66675</xdr:rowOff>
    </xdr:to>
    <xdr:sp macro="" textlink="">
      <xdr:nvSpPr>
        <xdr:cNvPr id="588" name="フローチャート : 判断 587"/>
        <xdr:cNvSpPr/>
      </xdr:nvSpPr>
      <xdr:spPr>
        <a:xfrm>
          <a:off x="142970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85725</xdr:rowOff>
    </xdr:from>
    <xdr:to>
      <xdr:col>22</xdr:col>
      <xdr:colOff>361950</xdr:colOff>
      <xdr:row>57</xdr:row>
      <xdr:rowOff>114300</xdr:rowOff>
    </xdr:to>
    <xdr:cxnSp macro="">
      <xdr:nvCxnSpPr>
        <xdr:cNvPr id="589" name="直線コネクタ 588"/>
        <xdr:cNvCxnSpPr/>
      </xdr:nvCxnSpPr>
      <xdr:spPr>
        <a:xfrm flipV="1">
          <a:off x="12792075" y="98583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90" name="フローチャート : 判断 589"/>
        <xdr:cNvSpPr/>
      </xdr:nvSpPr>
      <xdr:spPr>
        <a:xfrm>
          <a:off x="1354455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28575</xdr:rowOff>
    </xdr:from>
    <xdr:ext cx="533400" cy="257175"/>
    <xdr:sp macro="" textlink="">
      <xdr:nvSpPr>
        <xdr:cNvPr id="591" name="テキスト ボックス 590"/>
        <xdr:cNvSpPr txBox="1"/>
      </xdr:nvSpPr>
      <xdr:spPr>
        <a:xfrm>
          <a:off x="1332547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95250</xdr:rowOff>
    </xdr:from>
    <xdr:to>
      <xdr:col>21</xdr:col>
      <xdr:colOff>161925</xdr:colOff>
      <xdr:row>57</xdr:row>
      <xdr:rowOff>114300</xdr:rowOff>
    </xdr:to>
    <xdr:cxnSp macro="">
      <xdr:nvCxnSpPr>
        <xdr:cNvPr id="592" name="直線コネクタ 591"/>
        <xdr:cNvCxnSpPr/>
      </xdr:nvCxnSpPr>
      <xdr:spPr>
        <a:xfrm>
          <a:off x="12030075" y="9696450"/>
          <a:ext cx="7620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19050</xdr:rowOff>
    </xdr:from>
    <xdr:to>
      <xdr:col>21</xdr:col>
      <xdr:colOff>209550</xdr:colOff>
      <xdr:row>56</xdr:row>
      <xdr:rowOff>123825</xdr:rowOff>
    </xdr:to>
    <xdr:sp macro="" textlink="">
      <xdr:nvSpPr>
        <xdr:cNvPr id="593" name="フローチャート : 判断 592"/>
        <xdr:cNvSpPr/>
      </xdr:nvSpPr>
      <xdr:spPr>
        <a:xfrm>
          <a:off x="1274445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142875</xdr:rowOff>
    </xdr:from>
    <xdr:ext cx="533400" cy="257175"/>
    <xdr:sp macro="" textlink="">
      <xdr:nvSpPr>
        <xdr:cNvPr id="594" name="テキスト ボックス 593"/>
        <xdr:cNvSpPr txBox="1"/>
      </xdr:nvSpPr>
      <xdr:spPr>
        <a:xfrm>
          <a:off x="126111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142875</xdr:rowOff>
    </xdr:from>
    <xdr:to>
      <xdr:col>19</xdr:col>
      <xdr:colOff>600075</xdr:colOff>
      <xdr:row>56</xdr:row>
      <xdr:rowOff>95250</xdr:rowOff>
    </xdr:to>
    <xdr:cxnSp macro="">
      <xdr:nvCxnSpPr>
        <xdr:cNvPr id="595" name="直線コネクタ 594"/>
        <xdr:cNvCxnSpPr/>
      </xdr:nvCxnSpPr>
      <xdr:spPr>
        <a:xfrm>
          <a:off x="11268075" y="9572625"/>
          <a:ext cx="7620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95250</xdr:rowOff>
    </xdr:from>
    <xdr:to>
      <xdr:col>20</xdr:col>
      <xdr:colOff>9525</xdr:colOff>
      <xdr:row>57</xdr:row>
      <xdr:rowOff>28575</xdr:rowOff>
    </xdr:to>
    <xdr:sp macro="" textlink="">
      <xdr:nvSpPr>
        <xdr:cNvPr id="596" name="フローチャート : 判断 595"/>
        <xdr:cNvSpPr/>
      </xdr:nvSpPr>
      <xdr:spPr>
        <a:xfrm>
          <a:off x="12020550" y="969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19050</xdr:rowOff>
    </xdr:from>
    <xdr:ext cx="533400" cy="257175"/>
    <xdr:sp macro="" textlink="">
      <xdr:nvSpPr>
        <xdr:cNvPr id="597" name="テキスト ボックス 596"/>
        <xdr:cNvSpPr txBox="1"/>
      </xdr:nvSpPr>
      <xdr:spPr>
        <a:xfrm>
          <a:off x="118110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98" name="フローチャート : 判断 597"/>
        <xdr:cNvSpPr/>
      </xdr:nvSpPr>
      <xdr:spPr>
        <a:xfrm>
          <a:off x="112204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99" name="テキスト ボックス 598"/>
        <xdr:cNvSpPr txBox="1"/>
      </xdr:nvSpPr>
      <xdr:spPr>
        <a:xfrm>
          <a:off x="110013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600" name="テキスト ボックス 59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601" name="テキスト ボックス 60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602" name="テキスト ボックス 60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3" name="テキスト ボックス 60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4" name="テキスト ボックス 60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605" name="円/楕円 604"/>
        <xdr:cNvSpPr/>
      </xdr:nvSpPr>
      <xdr:spPr>
        <a:xfrm>
          <a:off x="142970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57150</xdr:rowOff>
    </xdr:from>
    <xdr:ext cx="533400" cy="257175"/>
    <xdr:sp macro="" textlink="">
      <xdr:nvSpPr>
        <xdr:cNvPr id="606" name="教育費該当値テキスト"/>
        <xdr:cNvSpPr txBox="1"/>
      </xdr:nvSpPr>
      <xdr:spPr>
        <a:xfrm>
          <a:off x="144018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38100</xdr:rowOff>
    </xdr:from>
    <xdr:to>
      <xdr:col>22</xdr:col>
      <xdr:colOff>419100</xdr:colOff>
      <xdr:row>57</xdr:row>
      <xdr:rowOff>142875</xdr:rowOff>
    </xdr:to>
    <xdr:sp macro="" textlink="">
      <xdr:nvSpPr>
        <xdr:cNvPr id="607" name="円/楕円 606"/>
        <xdr:cNvSpPr/>
      </xdr:nvSpPr>
      <xdr:spPr>
        <a:xfrm>
          <a:off x="13544550"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608" name="テキスト ボックス 607"/>
        <xdr:cNvSpPr txBox="1"/>
      </xdr:nvSpPr>
      <xdr:spPr>
        <a:xfrm>
          <a:off x="133254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47,450</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57150</xdr:rowOff>
    </xdr:from>
    <xdr:to>
      <xdr:col>21</xdr:col>
      <xdr:colOff>209550</xdr:colOff>
      <xdr:row>57</xdr:row>
      <xdr:rowOff>161925</xdr:rowOff>
    </xdr:to>
    <xdr:sp macro="" textlink="">
      <xdr:nvSpPr>
        <xdr:cNvPr id="609" name="円/楕円 608"/>
        <xdr:cNvSpPr/>
      </xdr:nvSpPr>
      <xdr:spPr>
        <a:xfrm>
          <a:off x="12744450"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152400</xdr:rowOff>
    </xdr:from>
    <xdr:ext cx="533400" cy="257175"/>
    <xdr:sp macro="" textlink="">
      <xdr:nvSpPr>
        <xdr:cNvPr id="610" name="テキスト ボックス 609"/>
        <xdr:cNvSpPr txBox="1"/>
      </xdr:nvSpPr>
      <xdr:spPr>
        <a:xfrm>
          <a:off x="126111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45,997</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38100</xdr:rowOff>
    </xdr:from>
    <xdr:to>
      <xdr:col>20</xdr:col>
      <xdr:colOff>9525</xdr:colOff>
      <xdr:row>56</xdr:row>
      <xdr:rowOff>142875</xdr:rowOff>
    </xdr:to>
    <xdr:sp macro="" textlink="">
      <xdr:nvSpPr>
        <xdr:cNvPr id="611" name="円/楕円 610"/>
        <xdr:cNvSpPr/>
      </xdr:nvSpPr>
      <xdr:spPr>
        <a:xfrm>
          <a:off x="12020550" y="9639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161925</xdr:rowOff>
    </xdr:from>
    <xdr:ext cx="533400" cy="257175"/>
    <xdr:sp macro="" textlink="">
      <xdr:nvSpPr>
        <xdr:cNvPr id="612" name="テキスト ボックス 611"/>
        <xdr:cNvSpPr txBox="1"/>
      </xdr:nvSpPr>
      <xdr:spPr>
        <a:xfrm>
          <a:off x="118110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95250</xdr:rowOff>
    </xdr:from>
    <xdr:to>
      <xdr:col>18</xdr:col>
      <xdr:colOff>495300</xdr:colOff>
      <xdr:row>56</xdr:row>
      <xdr:rowOff>28575</xdr:rowOff>
    </xdr:to>
    <xdr:sp macro="" textlink="">
      <xdr:nvSpPr>
        <xdr:cNvPr id="613" name="円/楕円 612"/>
        <xdr:cNvSpPr/>
      </xdr:nvSpPr>
      <xdr:spPr>
        <a:xfrm>
          <a:off x="1122045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47625</xdr:rowOff>
    </xdr:from>
    <xdr:ext cx="533400" cy="257175"/>
    <xdr:sp macro="" textlink="">
      <xdr:nvSpPr>
        <xdr:cNvPr id="614" name="テキスト ボックス 613"/>
        <xdr:cNvSpPr txBox="1"/>
      </xdr:nvSpPr>
      <xdr:spPr>
        <a:xfrm>
          <a:off x="11001375"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5" name="正方形/長方形 61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6" name="正方形/長方形 61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7" name="正方形/長方形 61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8" name="正方形/長方形 61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9" name="正方形/長方形 61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20" name="正方形/長方形 61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21" name="正方形/長方形 62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22" name="正方形/長方形 62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3" name="テキスト ボックス 62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24" name="直線コネクタ 62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5" name="直線コネクタ 624"/>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6" name="テキスト ボックス 625"/>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7" name="直線コネクタ 626"/>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628" name="テキスト ボックス 627"/>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9" name="直線コネクタ 628"/>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30" name="テキスト ボックス 629"/>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31" name="直線コネクタ 630"/>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32" name="テキスト ボックス 631"/>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33" name="直線コネクタ 632"/>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34" name="テキスト ボックス 633"/>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5" name="直線コネクタ 63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36" name="テキスト ボックス 63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7"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8" name="直線コネクタ 637"/>
        <xdr:cNvCxnSpPr/>
      </xdr:nvCxnSpPr>
      <xdr:spPr>
        <a:xfrm flipV="1">
          <a:off x="14344650"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95250</xdr:rowOff>
    </xdr:from>
    <xdr:ext cx="247650" cy="257175"/>
    <xdr:sp macro="" textlink="">
      <xdr:nvSpPr>
        <xdr:cNvPr id="639" name="災害復旧費最小値テキスト"/>
        <xdr:cNvSpPr txBox="1"/>
      </xdr:nvSpPr>
      <xdr:spPr>
        <a:xfrm>
          <a:off x="14401800" y="1363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40" name="直線コネクタ 639"/>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9525</xdr:rowOff>
    </xdr:from>
    <xdr:ext cx="600075" cy="257175"/>
    <xdr:sp macro="" textlink="">
      <xdr:nvSpPr>
        <xdr:cNvPr id="641" name="災害復旧費最大値テキスト"/>
        <xdr:cNvSpPr txBox="1"/>
      </xdr:nvSpPr>
      <xdr:spPr>
        <a:xfrm>
          <a:off x="14401800" y="12011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600075</xdr:colOff>
      <xdr:row>71</xdr:row>
      <xdr:rowOff>66675</xdr:rowOff>
    </xdr:to>
    <xdr:cxnSp macro="">
      <xdr:nvCxnSpPr>
        <xdr:cNvPr id="642" name="直線コネクタ 641"/>
        <xdr:cNvCxnSpPr/>
      </xdr:nvCxnSpPr>
      <xdr:spPr>
        <a:xfrm>
          <a:off x="14258925" y="12239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43" name="直線コネクタ 642"/>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466725" cy="257175"/>
    <xdr:sp macro="" textlink="">
      <xdr:nvSpPr>
        <xdr:cNvPr id="644" name="災害復旧費平均値テキスト"/>
        <xdr:cNvSpPr txBox="1"/>
      </xdr:nvSpPr>
      <xdr:spPr>
        <a:xfrm>
          <a:off x="1440180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85725</xdr:rowOff>
    </xdr:to>
    <xdr:sp macro="" textlink="">
      <xdr:nvSpPr>
        <xdr:cNvPr id="645" name="フローチャート : 判断 644"/>
        <xdr:cNvSpPr/>
      </xdr:nvSpPr>
      <xdr:spPr>
        <a:xfrm>
          <a:off x="14297025"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46" name="直線コネクタ 645"/>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152400</xdr:rowOff>
    </xdr:from>
    <xdr:to>
      <xdr:col>22</xdr:col>
      <xdr:colOff>419100</xdr:colOff>
      <xdr:row>79</xdr:row>
      <xdr:rowOff>85725</xdr:rowOff>
    </xdr:to>
    <xdr:sp macro="" textlink="">
      <xdr:nvSpPr>
        <xdr:cNvPr id="647" name="フローチャート : 判断 646"/>
        <xdr:cNvSpPr/>
      </xdr:nvSpPr>
      <xdr:spPr>
        <a:xfrm>
          <a:off x="13544550" y="1352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104775</xdr:rowOff>
    </xdr:from>
    <xdr:ext cx="466725" cy="257175"/>
    <xdr:sp macro="" textlink="">
      <xdr:nvSpPr>
        <xdr:cNvPr id="648" name="テキスト ボックス 647"/>
        <xdr:cNvSpPr txBox="1"/>
      </xdr:nvSpPr>
      <xdr:spPr>
        <a:xfrm>
          <a:off x="1336357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47625</xdr:rowOff>
    </xdr:from>
    <xdr:to>
      <xdr:col>21</xdr:col>
      <xdr:colOff>161925</xdr:colOff>
      <xdr:row>79</xdr:row>
      <xdr:rowOff>47625</xdr:rowOff>
    </xdr:to>
    <xdr:cxnSp macro="">
      <xdr:nvCxnSpPr>
        <xdr:cNvPr id="649" name="直線コネクタ 648"/>
        <xdr:cNvCxnSpPr/>
      </xdr:nvCxnSpPr>
      <xdr:spPr>
        <a:xfrm>
          <a:off x="12030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50" name="フローチャート : 判断 649"/>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51" name="テキスト ボックス 650"/>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600075</xdr:colOff>
      <xdr:row>79</xdr:row>
      <xdr:rowOff>47625</xdr:rowOff>
    </xdr:to>
    <xdr:cxnSp macro="">
      <xdr:nvCxnSpPr>
        <xdr:cNvPr id="652" name="直線コネクタ 651"/>
        <xdr:cNvCxnSpPr/>
      </xdr:nvCxnSpPr>
      <xdr:spPr>
        <a:xfrm>
          <a:off x="11268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53" name="フローチャート : 判断 652"/>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85725</xdr:rowOff>
    </xdr:from>
    <xdr:ext cx="466725" cy="257175"/>
    <xdr:sp macro="" textlink="">
      <xdr:nvSpPr>
        <xdr:cNvPr id="654" name="テキスト ボックス 653"/>
        <xdr:cNvSpPr txBox="1"/>
      </xdr:nvSpPr>
      <xdr:spPr>
        <a:xfrm>
          <a:off x="11839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123825</xdr:rowOff>
    </xdr:from>
    <xdr:to>
      <xdr:col>18</xdr:col>
      <xdr:colOff>495300</xdr:colOff>
      <xdr:row>79</xdr:row>
      <xdr:rowOff>57150</xdr:rowOff>
    </xdr:to>
    <xdr:sp macro="" textlink="">
      <xdr:nvSpPr>
        <xdr:cNvPr id="655" name="フローチャート : 判断 654"/>
        <xdr:cNvSpPr/>
      </xdr:nvSpPr>
      <xdr:spPr>
        <a:xfrm>
          <a:off x="1122045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56" name="テキスト ボックス 655"/>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7" name="テキスト ボックス 65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8" name="テキスト ボックス 65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9" name="テキスト ボックス 65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60" name="テキスト ボックス 65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61" name="テキスト ボックス 66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62" name="円/楕円 661"/>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133350</xdr:rowOff>
    </xdr:from>
    <xdr:ext cx="247650" cy="257175"/>
    <xdr:sp macro="" textlink="">
      <xdr:nvSpPr>
        <xdr:cNvPr id="663" name="災害復旧費該当値テキスト"/>
        <xdr:cNvSpPr txBox="1"/>
      </xdr:nvSpPr>
      <xdr:spPr>
        <a:xfrm>
          <a:off x="14401800" y="13506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4" name="円/楕円 663"/>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5" name="テキスト ボックス 664"/>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66" name="円/楕円 665"/>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67" name="テキスト ボックス 666"/>
        <xdr:cNvSpPr txBox="1"/>
      </xdr:nvSpPr>
      <xdr:spPr>
        <a:xfrm>
          <a:off x="12668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8" name="円/楕円 667"/>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9" name="テキスト ボックス 668"/>
        <xdr:cNvSpPr txBox="1"/>
      </xdr:nvSpPr>
      <xdr:spPr>
        <a:xfrm>
          <a:off x="119538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70" name="円/楕円 669"/>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71" name="テキスト ボックス 670"/>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72" name="正方形/長方形 67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3" name="正方形/長方形 67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4" name="正方形/長方形 67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5" name="正方形/長方形 67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6" name="正方形/長方形 67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7" name="正方形/長方形 67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8" name="正方形/長方形 67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9" name="正方形/長方形 67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80" name="テキスト ボックス 67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81" name="直線コネクタ 68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82" name="直線コネクタ 681"/>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83" name="テキスト ボックス 682"/>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4" name="直線コネクタ 683"/>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5" name="テキスト ボックス 684"/>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6" name="直線コネクタ 685"/>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7" name="テキスト ボックス 686"/>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8" name="直線コネクタ 687"/>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9" name="テキスト ボックス 688"/>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90" name="直線コネクタ 689"/>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91" name="テキスト ボックス 690"/>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92" name="直線コネクタ 691"/>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93" name="テキスト ボックス 692"/>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4" name="直線コネクタ 69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5" name="テキスト ボックス 69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6"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57150</xdr:rowOff>
    </xdr:from>
    <xdr:to>
      <xdr:col>23</xdr:col>
      <xdr:colOff>514350</xdr:colOff>
      <xdr:row>98</xdr:row>
      <xdr:rowOff>76200</xdr:rowOff>
    </xdr:to>
    <xdr:cxnSp macro="">
      <xdr:nvCxnSpPr>
        <xdr:cNvPr id="697" name="直線コネクタ 696"/>
        <xdr:cNvCxnSpPr/>
      </xdr:nvCxnSpPr>
      <xdr:spPr>
        <a:xfrm flipV="1">
          <a:off x="14344650" y="154876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8" name="公債費最小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99" name="直線コネクタ 698"/>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700" name="公債費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57150</xdr:rowOff>
    </xdr:from>
    <xdr:to>
      <xdr:col>23</xdr:col>
      <xdr:colOff>600075</xdr:colOff>
      <xdr:row>90</xdr:row>
      <xdr:rowOff>57150</xdr:rowOff>
    </xdr:to>
    <xdr:cxnSp macro="">
      <xdr:nvCxnSpPr>
        <xdr:cNvPr id="701" name="直線コネクタ 700"/>
        <xdr:cNvCxnSpPr/>
      </xdr:nvCxnSpPr>
      <xdr:spPr>
        <a:xfrm>
          <a:off x="14258925"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142875</xdr:rowOff>
    </xdr:from>
    <xdr:to>
      <xdr:col>23</xdr:col>
      <xdr:colOff>514350</xdr:colOff>
      <xdr:row>95</xdr:row>
      <xdr:rowOff>161925</xdr:rowOff>
    </xdr:to>
    <xdr:cxnSp macro="">
      <xdr:nvCxnSpPr>
        <xdr:cNvPr id="702" name="直線コネクタ 701"/>
        <xdr:cNvCxnSpPr/>
      </xdr:nvCxnSpPr>
      <xdr:spPr>
        <a:xfrm flipV="1">
          <a:off x="13592175" y="164306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142875</xdr:rowOff>
    </xdr:from>
    <xdr:ext cx="533400" cy="257175"/>
    <xdr:sp macro="" textlink="">
      <xdr:nvSpPr>
        <xdr:cNvPr id="703" name="公債費平均値テキスト"/>
        <xdr:cNvSpPr txBox="1"/>
      </xdr:nvSpPr>
      <xdr:spPr>
        <a:xfrm>
          <a:off x="144018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04" name="フローチャート : 判断 703"/>
        <xdr:cNvSpPr/>
      </xdr:nvSpPr>
      <xdr:spPr>
        <a:xfrm>
          <a:off x="14297025"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161925</xdr:rowOff>
    </xdr:from>
    <xdr:to>
      <xdr:col>22</xdr:col>
      <xdr:colOff>361950</xdr:colOff>
      <xdr:row>96</xdr:row>
      <xdr:rowOff>19050</xdr:rowOff>
    </xdr:to>
    <xdr:cxnSp macro="">
      <xdr:nvCxnSpPr>
        <xdr:cNvPr id="705" name="直線コネクタ 704"/>
        <xdr:cNvCxnSpPr/>
      </xdr:nvCxnSpPr>
      <xdr:spPr>
        <a:xfrm flipV="1">
          <a:off x="12792075" y="164496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419100</xdr:colOff>
      <xdr:row>96</xdr:row>
      <xdr:rowOff>66675</xdr:rowOff>
    </xdr:to>
    <xdr:sp macro="" textlink="">
      <xdr:nvSpPr>
        <xdr:cNvPr id="706" name="フローチャート : 判断 705"/>
        <xdr:cNvSpPr/>
      </xdr:nvSpPr>
      <xdr:spPr>
        <a:xfrm>
          <a:off x="13544550"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7" name="テキスト ボックス 706"/>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95250</xdr:rowOff>
    </xdr:from>
    <xdr:to>
      <xdr:col>21</xdr:col>
      <xdr:colOff>161925</xdr:colOff>
      <xdr:row>96</xdr:row>
      <xdr:rowOff>19050</xdr:rowOff>
    </xdr:to>
    <xdr:cxnSp macro="">
      <xdr:nvCxnSpPr>
        <xdr:cNvPr id="708" name="直線コネクタ 707"/>
        <xdr:cNvCxnSpPr/>
      </xdr:nvCxnSpPr>
      <xdr:spPr>
        <a:xfrm>
          <a:off x="12030075" y="1638300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95250</xdr:rowOff>
    </xdr:to>
    <xdr:sp macro="" textlink="">
      <xdr:nvSpPr>
        <xdr:cNvPr id="709" name="フローチャート : 判断 708"/>
        <xdr:cNvSpPr/>
      </xdr:nvSpPr>
      <xdr:spPr>
        <a:xfrm>
          <a:off x="12744450" y="16287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114300</xdr:rowOff>
    </xdr:from>
    <xdr:ext cx="533400" cy="257175"/>
    <xdr:sp macro="" textlink="">
      <xdr:nvSpPr>
        <xdr:cNvPr id="710" name="テキスト ボックス 709"/>
        <xdr:cNvSpPr txBox="1"/>
      </xdr:nvSpPr>
      <xdr:spPr>
        <a:xfrm>
          <a:off x="12611100"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95250</xdr:rowOff>
    </xdr:from>
    <xdr:to>
      <xdr:col>19</xdr:col>
      <xdr:colOff>600075</xdr:colOff>
      <xdr:row>95</xdr:row>
      <xdr:rowOff>104775</xdr:rowOff>
    </xdr:to>
    <xdr:cxnSp macro="">
      <xdr:nvCxnSpPr>
        <xdr:cNvPr id="711" name="直線コネクタ 710"/>
        <xdr:cNvCxnSpPr/>
      </xdr:nvCxnSpPr>
      <xdr:spPr>
        <a:xfrm flipV="1">
          <a:off x="11268075" y="163830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161925</xdr:rowOff>
    </xdr:from>
    <xdr:to>
      <xdr:col>20</xdr:col>
      <xdr:colOff>9525</xdr:colOff>
      <xdr:row>95</xdr:row>
      <xdr:rowOff>95250</xdr:rowOff>
    </xdr:to>
    <xdr:sp macro="" textlink="">
      <xdr:nvSpPr>
        <xdr:cNvPr id="712" name="フローチャート : 判断 711"/>
        <xdr:cNvSpPr/>
      </xdr:nvSpPr>
      <xdr:spPr>
        <a:xfrm>
          <a:off x="12020550" y="16278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104775</xdr:rowOff>
    </xdr:from>
    <xdr:ext cx="533400" cy="257175"/>
    <xdr:sp macro="" textlink="">
      <xdr:nvSpPr>
        <xdr:cNvPr id="713" name="テキスト ボックス 712"/>
        <xdr:cNvSpPr txBox="1"/>
      </xdr:nvSpPr>
      <xdr:spPr>
        <a:xfrm>
          <a:off x="118110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161925</xdr:rowOff>
    </xdr:from>
    <xdr:to>
      <xdr:col>18</xdr:col>
      <xdr:colOff>495300</xdr:colOff>
      <xdr:row>95</xdr:row>
      <xdr:rowOff>85725</xdr:rowOff>
    </xdr:to>
    <xdr:sp macro="" textlink="">
      <xdr:nvSpPr>
        <xdr:cNvPr id="714" name="フローチャート : 判断 713"/>
        <xdr:cNvSpPr/>
      </xdr:nvSpPr>
      <xdr:spPr>
        <a:xfrm>
          <a:off x="11220450" y="16278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104775</xdr:rowOff>
    </xdr:from>
    <xdr:ext cx="533400" cy="257175"/>
    <xdr:sp macro="" textlink="">
      <xdr:nvSpPr>
        <xdr:cNvPr id="715" name="テキスト ボックス 714"/>
        <xdr:cNvSpPr txBox="1"/>
      </xdr:nvSpPr>
      <xdr:spPr>
        <a:xfrm>
          <a:off x="11001375"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6" name="テキスト ボックス 71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7" name="テキスト ボックス 71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8" name="テキスト ボックス 71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9" name="テキスト ボックス 71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20" name="テキスト ボックス 71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85725</xdr:rowOff>
    </xdr:from>
    <xdr:to>
      <xdr:col>23</xdr:col>
      <xdr:colOff>571500</xdr:colOff>
      <xdr:row>96</xdr:row>
      <xdr:rowOff>19050</xdr:rowOff>
    </xdr:to>
    <xdr:sp macro="" textlink="">
      <xdr:nvSpPr>
        <xdr:cNvPr id="721" name="円/楕円 720"/>
        <xdr:cNvSpPr/>
      </xdr:nvSpPr>
      <xdr:spPr>
        <a:xfrm>
          <a:off x="14297025"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114300</xdr:rowOff>
    </xdr:from>
    <xdr:ext cx="533400" cy="257175"/>
    <xdr:sp macro="" textlink="">
      <xdr:nvSpPr>
        <xdr:cNvPr id="722" name="公債費該当値テキスト"/>
        <xdr:cNvSpPr txBox="1"/>
      </xdr:nvSpPr>
      <xdr:spPr>
        <a:xfrm>
          <a:off x="144018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114300</xdr:rowOff>
    </xdr:from>
    <xdr:to>
      <xdr:col>22</xdr:col>
      <xdr:colOff>419100</xdr:colOff>
      <xdr:row>96</xdr:row>
      <xdr:rowOff>38100</xdr:rowOff>
    </xdr:to>
    <xdr:sp macro="" textlink="">
      <xdr:nvSpPr>
        <xdr:cNvPr id="723" name="円/楕円 722"/>
        <xdr:cNvSpPr/>
      </xdr:nvSpPr>
      <xdr:spPr>
        <a:xfrm>
          <a:off x="13544550" y="1640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57150</xdr:rowOff>
    </xdr:from>
    <xdr:ext cx="533400" cy="257175"/>
    <xdr:sp macro="" textlink="">
      <xdr:nvSpPr>
        <xdr:cNvPr id="724" name="テキスト ボックス 723"/>
        <xdr:cNvSpPr txBox="1"/>
      </xdr:nvSpPr>
      <xdr:spPr>
        <a:xfrm>
          <a:off x="13325475"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133350</xdr:rowOff>
    </xdr:from>
    <xdr:to>
      <xdr:col>21</xdr:col>
      <xdr:colOff>209550</xdr:colOff>
      <xdr:row>96</xdr:row>
      <xdr:rowOff>66675</xdr:rowOff>
    </xdr:to>
    <xdr:sp macro="" textlink="">
      <xdr:nvSpPr>
        <xdr:cNvPr id="725" name="円/楕円 724"/>
        <xdr:cNvSpPr/>
      </xdr:nvSpPr>
      <xdr:spPr>
        <a:xfrm>
          <a:off x="12744450" y="16421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57150</xdr:rowOff>
    </xdr:from>
    <xdr:ext cx="533400" cy="257175"/>
    <xdr:sp macro="" textlink="">
      <xdr:nvSpPr>
        <xdr:cNvPr id="726" name="テキスト ボックス 725"/>
        <xdr:cNvSpPr txBox="1"/>
      </xdr:nvSpPr>
      <xdr:spPr>
        <a:xfrm>
          <a:off x="1261110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47625</xdr:rowOff>
    </xdr:from>
    <xdr:to>
      <xdr:col>20</xdr:col>
      <xdr:colOff>9525</xdr:colOff>
      <xdr:row>95</xdr:row>
      <xdr:rowOff>142875</xdr:rowOff>
    </xdr:to>
    <xdr:sp macro="" textlink="">
      <xdr:nvSpPr>
        <xdr:cNvPr id="727" name="円/楕円 726"/>
        <xdr:cNvSpPr/>
      </xdr:nvSpPr>
      <xdr:spPr>
        <a:xfrm>
          <a:off x="12020550" y="163353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728" name="テキスト ボックス 727"/>
        <xdr:cNvSpPr txBox="1"/>
      </xdr:nvSpPr>
      <xdr:spPr>
        <a:xfrm>
          <a:off x="118110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57150</xdr:rowOff>
    </xdr:from>
    <xdr:to>
      <xdr:col>18</xdr:col>
      <xdr:colOff>495300</xdr:colOff>
      <xdr:row>95</xdr:row>
      <xdr:rowOff>161925</xdr:rowOff>
    </xdr:to>
    <xdr:sp macro="" textlink="">
      <xdr:nvSpPr>
        <xdr:cNvPr id="729" name="円/楕円 728"/>
        <xdr:cNvSpPr/>
      </xdr:nvSpPr>
      <xdr:spPr>
        <a:xfrm>
          <a:off x="11220450"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730" name="テキスト ボックス 729"/>
        <xdr:cNvSpPr txBox="1"/>
      </xdr:nvSpPr>
      <xdr:spPr>
        <a:xfrm>
          <a:off x="110013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31" name="正方形/長方形 73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32" name="正方形/長方形 73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3" name="正方形/長方形 73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4" name="正方形/長方形 73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5" name="正方形/長方形 73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6" name="正方形/長方形 73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7" name="正方形/長方形 73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8" name="正方形/長方形 73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9" name="テキスト ボックス 73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40" name="直線コネクタ 73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41" name="直線コネクタ 74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42" name="テキスト ボックス 74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43" name="直線コネクタ 74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44" name="テキスト ボックス 74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5" name="直線コネクタ 74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6" name="テキスト ボックス 74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7" name="直線コネクタ 74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8" name="テキスト ボックス 74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9" name="直線コネクタ 74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50" name="テキスト ボックス 74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1" name="直線コネクタ 75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52" name="テキスト ボックス 75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3"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54" name="直線コネクタ 75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55" name="諸支出金最小値テキスト"/>
        <xdr:cNvSpPr txBox="1"/>
      </xdr:nvSpPr>
      <xdr:spPr>
        <a:xfrm>
          <a:off x="194691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6" name="直線コネクタ 75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57" name="諸支出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58" name="直線コネクタ 75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9" name="直線コネクタ 758"/>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60" name="諸支出金平均値テキスト"/>
        <xdr:cNvSpPr txBox="1"/>
      </xdr:nvSpPr>
      <xdr:spPr>
        <a:xfrm>
          <a:off x="194691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61" name="フローチャート : 判断 760"/>
        <xdr:cNvSpPr/>
      </xdr:nvSpPr>
      <xdr:spPr>
        <a:xfrm>
          <a:off x="19364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62" name="直線コネクタ 761"/>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142875</xdr:rowOff>
    </xdr:from>
    <xdr:to>
      <xdr:col>31</xdr:col>
      <xdr:colOff>85725</xdr:colOff>
      <xdr:row>39</xdr:row>
      <xdr:rowOff>76200</xdr:rowOff>
    </xdr:to>
    <xdr:sp macro="" textlink="">
      <xdr:nvSpPr>
        <xdr:cNvPr id="763" name="フローチャート : 判断 762"/>
        <xdr:cNvSpPr/>
      </xdr:nvSpPr>
      <xdr:spPr>
        <a:xfrm>
          <a:off x="18630900" y="665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64" name="テキスト ボックス 763"/>
        <xdr:cNvSpPr txBox="1"/>
      </xdr:nvSpPr>
      <xdr:spPr>
        <a:xfrm>
          <a:off x="185642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5" name="直線コネクタ 764"/>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66" name="フローチャート : 判断 765"/>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67" name="テキスト ボックス 766"/>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8" name="直線コネクタ 767"/>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85725</xdr:rowOff>
    </xdr:from>
    <xdr:to>
      <xdr:col>28</xdr:col>
      <xdr:colOff>361950</xdr:colOff>
      <xdr:row>39</xdr:row>
      <xdr:rowOff>9525</xdr:rowOff>
    </xdr:to>
    <xdr:sp macro="" textlink="">
      <xdr:nvSpPr>
        <xdr:cNvPr id="769" name="フローチャート : 判断 768"/>
        <xdr:cNvSpPr/>
      </xdr:nvSpPr>
      <xdr:spPr>
        <a:xfrm>
          <a:off x="17097375" y="660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28575</xdr:rowOff>
    </xdr:from>
    <xdr:ext cx="381000" cy="257175"/>
    <xdr:sp macro="" textlink="">
      <xdr:nvSpPr>
        <xdr:cNvPr id="770" name="テキスト ボックス 769"/>
        <xdr:cNvSpPr txBox="1"/>
      </xdr:nvSpPr>
      <xdr:spPr>
        <a:xfrm>
          <a:off x="169545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71" name="フローチャート : 判断 770"/>
        <xdr:cNvSpPr/>
      </xdr:nvSpPr>
      <xdr:spPr>
        <a:xfrm>
          <a:off x="1628775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72" name="テキスト ボックス 771"/>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3" name="テキスト ボックス 77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4" name="テキスト ボックス 77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5" name="テキスト ボックス 77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6" name="テキスト ボックス 77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7" name="テキスト ボックス 77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8" name="円/楕円 77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9" name="諸支出金該当値テキスト"/>
        <xdr:cNvSpPr txBox="1"/>
      </xdr:nvSpPr>
      <xdr:spPr>
        <a:xfrm>
          <a:off x="194691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80" name="円/楕円 77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81" name="テキスト ボックス 780"/>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82" name="円/楕円 781"/>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83" name="テキスト ボックス 782"/>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84" name="円/楕円 783"/>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5" name="テキスト ボックス 784"/>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6" name="円/楕円 785"/>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7" name="テキスト ボックス 786"/>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8" name="正方形/長方形 78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9" name="正方形/長方形 78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90" name="正方形/長方形 78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1" name="正方形/長方形 79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2" name="正方形/長方形 79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3" name="正方形/長方形 79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4" name="正方形/長方形 79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5" name="正方形/長方形 79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6" name="テキスト ボックス 79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7" name="直線コネクタ 79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98" name="直線コネクタ 797"/>
        <xdr:cNvCxnSpPr/>
      </xdr:nvCxnSpPr>
      <xdr:spPr>
        <a:xfrm>
          <a:off x="1605915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99" name="テキスト ボックス 798"/>
        <xdr:cNvSpPr txBox="1"/>
      </xdr:nvSpPr>
      <xdr:spPr>
        <a:xfrm>
          <a:off x="158115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800" name="直線コネクタ 799"/>
        <xdr:cNvCxnSpPr/>
      </xdr:nvCxnSpPr>
      <xdr:spPr>
        <a:xfrm>
          <a:off x="1605915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55</xdr:row>
      <xdr:rowOff>57150</xdr:rowOff>
    </xdr:from>
    <xdr:ext cx="381000" cy="257175"/>
    <xdr:sp macro="" textlink="">
      <xdr:nvSpPr>
        <xdr:cNvPr id="801" name="テキスト ボックス 800"/>
        <xdr:cNvSpPr txBox="1"/>
      </xdr:nvSpPr>
      <xdr:spPr>
        <a:xfrm>
          <a:off x="15678150" y="9486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802" name="直線コネクタ 801"/>
        <xdr:cNvCxnSpPr/>
      </xdr:nvCxnSpPr>
      <xdr:spPr>
        <a:xfrm>
          <a:off x="1605915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52</xdr:row>
      <xdr:rowOff>114300</xdr:rowOff>
    </xdr:from>
    <xdr:ext cx="381000" cy="257175"/>
    <xdr:sp macro="" textlink="">
      <xdr:nvSpPr>
        <xdr:cNvPr id="803" name="テキスト ボックス 802"/>
        <xdr:cNvSpPr txBox="1"/>
      </xdr:nvSpPr>
      <xdr:spPr>
        <a:xfrm>
          <a:off x="15678150" y="9029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804" name="直線コネクタ 803"/>
        <xdr:cNvCxnSpPr/>
      </xdr:nvCxnSpPr>
      <xdr:spPr>
        <a:xfrm>
          <a:off x="1605915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49</xdr:row>
      <xdr:rowOff>171450</xdr:rowOff>
    </xdr:from>
    <xdr:ext cx="381000" cy="257175"/>
    <xdr:sp macro="" textlink="">
      <xdr:nvSpPr>
        <xdr:cNvPr id="805" name="テキスト ボックス 804"/>
        <xdr:cNvSpPr txBox="1"/>
      </xdr:nvSpPr>
      <xdr:spPr>
        <a:xfrm>
          <a:off x="15678150" y="8572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6" name="直線コネクタ 80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47</xdr:row>
      <xdr:rowOff>57150</xdr:rowOff>
    </xdr:from>
    <xdr:ext cx="381000" cy="257175"/>
    <xdr:sp macro="" textlink="">
      <xdr:nvSpPr>
        <xdr:cNvPr id="807" name="テキスト ボックス 806"/>
        <xdr:cNvSpPr txBox="1"/>
      </xdr:nvSpPr>
      <xdr:spPr>
        <a:xfrm>
          <a:off x="156781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76200</xdr:rowOff>
    </xdr:from>
    <xdr:to>
      <xdr:col>32</xdr:col>
      <xdr:colOff>190500</xdr:colOff>
      <xdr:row>58</xdr:row>
      <xdr:rowOff>142875</xdr:rowOff>
    </xdr:to>
    <xdr:cxnSp macro="">
      <xdr:nvCxnSpPr>
        <xdr:cNvPr id="809" name="直線コネクタ 808"/>
        <xdr:cNvCxnSpPr/>
      </xdr:nvCxnSpPr>
      <xdr:spPr>
        <a:xfrm flipV="1">
          <a:off x="19411950" y="8991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161925</xdr:rowOff>
    </xdr:from>
    <xdr:ext cx="247650" cy="257175"/>
    <xdr:sp macro="" textlink="">
      <xdr:nvSpPr>
        <xdr:cNvPr id="810" name="前年度繰上充用金最小値テキスト"/>
        <xdr:cNvSpPr txBox="1"/>
      </xdr:nvSpPr>
      <xdr:spPr>
        <a:xfrm>
          <a:off x="19469100" y="10106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811" name="直線コネクタ 810"/>
        <xdr:cNvCxnSpPr/>
      </xdr:nvCxnSpPr>
      <xdr:spPr>
        <a:xfrm>
          <a:off x="193262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19050</xdr:rowOff>
    </xdr:from>
    <xdr:ext cx="381000" cy="257175"/>
    <xdr:sp macro="" textlink="">
      <xdr:nvSpPr>
        <xdr:cNvPr id="812" name="前年度繰上充用金最大値テキスト"/>
        <xdr:cNvSpPr txBox="1"/>
      </xdr:nvSpPr>
      <xdr:spPr>
        <a:xfrm>
          <a:off x="19469100" y="8763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52</xdr:row>
      <xdr:rowOff>76200</xdr:rowOff>
    </xdr:from>
    <xdr:to>
      <xdr:col>32</xdr:col>
      <xdr:colOff>276225</xdr:colOff>
      <xdr:row>52</xdr:row>
      <xdr:rowOff>76200</xdr:rowOff>
    </xdr:to>
    <xdr:cxnSp macro="">
      <xdr:nvCxnSpPr>
        <xdr:cNvPr id="813" name="直線コネクタ 812"/>
        <xdr:cNvCxnSpPr/>
      </xdr:nvCxnSpPr>
      <xdr:spPr>
        <a:xfrm>
          <a:off x="19326225" y="899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814" name="直線コネクタ 813"/>
        <xdr:cNvCxnSpPr/>
      </xdr:nvCxnSpPr>
      <xdr:spPr>
        <a:xfrm>
          <a:off x="1866900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76200</xdr:rowOff>
    </xdr:from>
    <xdr:ext cx="247650" cy="257175"/>
    <xdr:sp macro="" textlink="">
      <xdr:nvSpPr>
        <xdr:cNvPr id="815" name="前年度繰上充用金平均値テキスト"/>
        <xdr:cNvSpPr txBox="1"/>
      </xdr:nvSpPr>
      <xdr:spPr>
        <a:xfrm>
          <a:off x="19469100" y="984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816" name="フローチャート : 判断 815"/>
        <xdr:cNvSpPr/>
      </xdr:nvSpPr>
      <xdr:spPr>
        <a:xfrm>
          <a:off x="19364325"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817" name="直線コネクタ 816"/>
        <xdr:cNvCxnSpPr/>
      </xdr:nvCxnSpPr>
      <xdr:spPr>
        <a:xfrm>
          <a:off x="17945100" y="10086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85725</xdr:rowOff>
    </xdr:from>
    <xdr:to>
      <xdr:col>31</xdr:col>
      <xdr:colOff>85725</xdr:colOff>
      <xdr:row>59</xdr:row>
      <xdr:rowOff>19050</xdr:rowOff>
    </xdr:to>
    <xdr:sp macro="" textlink="">
      <xdr:nvSpPr>
        <xdr:cNvPr id="818" name="フローチャート : 判断 817"/>
        <xdr:cNvSpPr/>
      </xdr:nvSpPr>
      <xdr:spPr>
        <a:xfrm>
          <a:off x="18630900" y="1002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819" name="テキスト ボックス 818"/>
        <xdr:cNvSpPr txBox="1"/>
      </xdr:nvSpPr>
      <xdr:spPr>
        <a:xfrm>
          <a:off x="186309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820" name="直線コネクタ 819"/>
        <xdr:cNvCxnSpPr/>
      </xdr:nvCxnSpPr>
      <xdr:spPr>
        <a:xfrm>
          <a:off x="171450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104775</xdr:rowOff>
    </xdr:from>
    <xdr:to>
      <xdr:col>29</xdr:col>
      <xdr:colOff>571500</xdr:colOff>
      <xdr:row>58</xdr:row>
      <xdr:rowOff>38100</xdr:rowOff>
    </xdr:to>
    <xdr:sp macro="" textlink="">
      <xdr:nvSpPr>
        <xdr:cNvPr id="821" name="フローチャート : 判断 820"/>
        <xdr:cNvSpPr/>
      </xdr:nvSpPr>
      <xdr:spPr>
        <a:xfrm>
          <a:off x="178974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56</xdr:row>
      <xdr:rowOff>57150</xdr:rowOff>
    </xdr:from>
    <xdr:ext cx="314325" cy="257175"/>
    <xdr:sp macro="" textlink="">
      <xdr:nvSpPr>
        <xdr:cNvPr id="822" name="テキスト ボックス 821"/>
        <xdr:cNvSpPr txBox="1"/>
      </xdr:nvSpPr>
      <xdr:spPr>
        <a:xfrm>
          <a:off x="17792700" y="9658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823" name="直線コネクタ 822"/>
        <xdr:cNvCxnSpPr/>
      </xdr:nvCxnSpPr>
      <xdr:spPr>
        <a:xfrm>
          <a:off x="163449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142875</xdr:rowOff>
    </xdr:from>
    <xdr:to>
      <xdr:col>28</xdr:col>
      <xdr:colOff>361950</xdr:colOff>
      <xdr:row>58</xdr:row>
      <xdr:rowOff>76200</xdr:rowOff>
    </xdr:to>
    <xdr:sp macro="" textlink="">
      <xdr:nvSpPr>
        <xdr:cNvPr id="824" name="フローチャート : 判断 823"/>
        <xdr:cNvSpPr/>
      </xdr:nvSpPr>
      <xdr:spPr>
        <a:xfrm>
          <a:off x="1709737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56</xdr:row>
      <xdr:rowOff>85725</xdr:rowOff>
    </xdr:from>
    <xdr:ext cx="314325" cy="257175"/>
    <xdr:sp macro="" textlink="">
      <xdr:nvSpPr>
        <xdr:cNvPr id="825" name="テキスト ボックス 824"/>
        <xdr:cNvSpPr txBox="1"/>
      </xdr:nvSpPr>
      <xdr:spPr>
        <a:xfrm>
          <a:off x="16992600" y="9686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19050</xdr:rowOff>
    </xdr:from>
    <xdr:to>
      <xdr:col>27</xdr:col>
      <xdr:colOff>161925</xdr:colOff>
      <xdr:row>58</xdr:row>
      <xdr:rowOff>114300</xdr:rowOff>
    </xdr:to>
    <xdr:sp macro="" textlink="">
      <xdr:nvSpPr>
        <xdr:cNvPr id="826" name="フローチャート : 判断 825"/>
        <xdr:cNvSpPr/>
      </xdr:nvSpPr>
      <xdr:spPr>
        <a:xfrm>
          <a:off x="1628775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56</xdr:row>
      <xdr:rowOff>133350</xdr:rowOff>
    </xdr:from>
    <xdr:ext cx="304800" cy="257175"/>
    <xdr:sp macro="" textlink="">
      <xdr:nvSpPr>
        <xdr:cNvPr id="827" name="テキスト ボックス 826"/>
        <xdr:cNvSpPr txBox="1"/>
      </xdr:nvSpPr>
      <xdr:spPr>
        <a:xfrm>
          <a:off x="16230600" y="9734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8" name="テキスト ボックス 82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9" name="テキスト ボックス 82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30" name="テキスト ボックス 82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31" name="テキスト ボックス 83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32" name="テキスト ボックス 83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33" name="円/楕円 832"/>
        <xdr:cNvSpPr/>
      </xdr:nvSpPr>
      <xdr:spPr>
        <a:xfrm>
          <a:off x="19364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38100</xdr:rowOff>
    </xdr:from>
    <xdr:ext cx="247650" cy="257175"/>
    <xdr:sp macro="" textlink="">
      <xdr:nvSpPr>
        <xdr:cNvPr id="834" name="前年度繰上充用金該当値テキスト"/>
        <xdr:cNvSpPr txBox="1"/>
      </xdr:nvSpPr>
      <xdr:spPr>
        <a:xfrm>
          <a:off x="19469100" y="9982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835" name="円/楕円 834"/>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36" name="テキスト ボックス 835"/>
        <xdr:cNvSpPr txBox="1"/>
      </xdr:nvSpPr>
      <xdr:spPr>
        <a:xfrm>
          <a:off x="186309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37" name="円/楕円 836"/>
        <xdr:cNvSpPr/>
      </xdr:nvSpPr>
      <xdr:spPr>
        <a:xfrm>
          <a:off x="178974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838" name="テキスト ボックス 837"/>
        <xdr:cNvSpPr txBox="1"/>
      </xdr:nvSpPr>
      <xdr:spPr>
        <a:xfrm>
          <a:off x="178212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39" name="円/楕円 838"/>
        <xdr:cNvSpPr/>
      </xdr:nvSpPr>
      <xdr:spPr>
        <a:xfrm>
          <a:off x="170973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40" name="テキスト ボックス 839"/>
        <xdr:cNvSpPr txBox="1"/>
      </xdr:nvSpPr>
      <xdr:spPr>
        <a:xfrm>
          <a:off x="170211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41" name="円/楕円 840"/>
        <xdr:cNvSpPr/>
      </xdr:nvSpPr>
      <xdr:spPr>
        <a:xfrm>
          <a:off x="1628775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9525</xdr:rowOff>
    </xdr:from>
    <xdr:ext cx="238125" cy="257175"/>
    <xdr:sp macro="" textlink="">
      <xdr:nvSpPr>
        <xdr:cNvPr id="842" name="テキスト ボックス 841"/>
        <xdr:cNvSpPr txBox="1"/>
      </xdr:nvSpPr>
      <xdr:spPr>
        <a:xfrm>
          <a:off x="16230600" y="10125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43" name="正方形/長方形 84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4" name="正方形/長方形 84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5" name="テキスト ボックス 84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総務費については、法人市民税等市税の減収により財政調整基金の取崩しを行い、余剰積立はできなかったため基金積立金が前年度より減額となり、住民一人当たり</a:t>
          </a:r>
          <a:r>
            <a:rPr kumimoji="1" lang="en-US" altLang="ja-JP" sz="1400">
              <a:solidFill>
                <a:sysClr val="windowText" lastClr="000000"/>
              </a:solidFill>
              <a:effectLst/>
              <a:latin typeface="+mn-lt"/>
              <a:ea typeface="+mn-ea"/>
              <a:cs typeface="+mn-cs"/>
            </a:rPr>
            <a:t>46,408</a:t>
          </a:r>
          <a:r>
            <a:rPr kumimoji="1" lang="ja-JP" altLang="en-US" sz="1400">
              <a:solidFill>
                <a:sysClr val="windowText" lastClr="000000"/>
              </a:solidFill>
              <a:effectLst/>
              <a:latin typeface="+mn-lt"/>
              <a:ea typeface="+mn-ea"/>
              <a:cs typeface="+mn-cs"/>
            </a:rPr>
            <a:t>円（対前年比</a:t>
          </a:r>
          <a:r>
            <a:rPr kumimoji="1" lang="en-US" altLang="ja-JP" sz="1400">
              <a:solidFill>
                <a:sysClr val="windowText" lastClr="000000"/>
              </a:solidFill>
              <a:effectLst/>
              <a:latin typeface="+mn-lt"/>
              <a:ea typeface="+mn-ea"/>
              <a:cs typeface="+mn-cs"/>
            </a:rPr>
            <a:t>18.0</a:t>
          </a:r>
          <a:r>
            <a:rPr kumimoji="1" lang="ja-JP" altLang="en-US" sz="1400">
              <a:solidFill>
                <a:sysClr val="windowText" lastClr="000000"/>
              </a:solidFill>
              <a:effectLst/>
              <a:latin typeface="+mn-lt"/>
              <a:ea typeface="+mn-ea"/>
              <a:cs typeface="+mn-cs"/>
            </a:rPr>
            <a:t>％減）となっている。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民生費のうち児童福祉費は決算総額</a:t>
          </a:r>
          <a:r>
            <a:rPr kumimoji="1" lang="en-US" altLang="ja-JP" sz="1400">
              <a:solidFill>
                <a:sysClr val="windowText" lastClr="000000"/>
              </a:solidFill>
              <a:effectLst/>
              <a:latin typeface="+mn-lt"/>
              <a:ea typeface="+mn-ea"/>
              <a:cs typeface="+mn-cs"/>
            </a:rPr>
            <a:t>3,011,595</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14.6</a:t>
          </a:r>
          <a:r>
            <a:rPr kumimoji="1" lang="ja-JP" altLang="en-US" sz="1400">
              <a:solidFill>
                <a:sysClr val="windowText" lastClr="000000"/>
              </a:solidFill>
              <a:effectLst/>
              <a:latin typeface="+mn-lt"/>
              <a:ea typeface="+mn-ea"/>
              <a:cs typeface="+mn-cs"/>
            </a:rPr>
            <a:t>％減）で、主な要因は、ゆきはたこども園整備本体工事完了に伴う投資的経費の減（対前年比</a:t>
          </a:r>
          <a:r>
            <a:rPr kumimoji="1" lang="en-US" altLang="ja-JP" sz="1400">
              <a:solidFill>
                <a:sysClr val="windowText" lastClr="000000"/>
              </a:solidFill>
              <a:effectLst/>
              <a:latin typeface="+mn-lt"/>
              <a:ea typeface="+mn-ea"/>
              <a:cs typeface="+mn-cs"/>
            </a:rPr>
            <a:t>637,257</a:t>
          </a:r>
          <a:r>
            <a:rPr kumimoji="1" lang="ja-JP" altLang="en-US" sz="1400">
              <a:solidFill>
                <a:sysClr val="windowText" lastClr="000000"/>
              </a:solidFill>
              <a:effectLst/>
              <a:latin typeface="+mn-lt"/>
              <a:ea typeface="+mn-ea"/>
              <a:cs typeface="+mn-cs"/>
            </a:rPr>
            <a:t>千円減）による。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衛生費については、総額</a:t>
          </a:r>
          <a:r>
            <a:rPr kumimoji="1" lang="en-US" altLang="ja-JP" sz="1400">
              <a:solidFill>
                <a:sysClr val="windowText" lastClr="000000"/>
              </a:solidFill>
              <a:effectLst/>
              <a:latin typeface="+mn-lt"/>
              <a:ea typeface="+mn-ea"/>
              <a:cs typeface="+mn-cs"/>
            </a:rPr>
            <a:t>2,435,470</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54.4</a:t>
          </a:r>
          <a:r>
            <a:rPr kumimoji="1" lang="ja-JP" altLang="en-US" sz="1400">
              <a:solidFill>
                <a:sysClr val="windowText" lastClr="000000"/>
              </a:solidFill>
              <a:effectLst/>
              <a:latin typeface="+mn-lt"/>
              <a:ea typeface="+mn-ea"/>
              <a:cs typeface="+mn-cs"/>
            </a:rPr>
            <a:t>％減）となっている。主な要因として、新クリーンセンター施設整備の本体工事の完了により、清掃費の決算総額が</a:t>
          </a:r>
          <a:r>
            <a:rPr kumimoji="1" lang="en-US" altLang="ja-JP" sz="1400">
              <a:solidFill>
                <a:sysClr val="windowText" lastClr="000000"/>
              </a:solidFill>
              <a:effectLst/>
              <a:latin typeface="+mn-lt"/>
              <a:ea typeface="+mn-ea"/>
              <a:cs typeface="+mn-cs"/>
            </a:rPr>
            <a:t>1,766,025</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2,985,446</a:t>
          </a:r>
          <a:r>
            <a:rPr kumimoji="1" lang="ja-JP" altLang="en-US" sz="1400">
              <a:solidFill>
                <a:sysClr val="windowText" lastClr="000000"/>
              </a:solidFill>
              <a:effectLst/>
              <a:latin typeface="+mn-lt"/>
              <a:ea typeface="+mn-ea"/>
              <a:cs typeface="+mn-cs"/>
            </a:rPr>
            <a:t>千円減）となっている。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商工費については、</a:t>
          </a:r>
          <a:r>
            <a:rPr kumimoji="1" lang="ja-JP" altLang="ja-JP" sz="1400">
              <a:solidFill>
                <a:schemeClr val="dk1"/>
              </a:solidFill>
              <a:effectLst/>
              <a:latin typeface="+mn-lt"/>
              <a:ea typeface="+mn-ea"/>
              <a:cs typeface="+mn-cs"/>
            </a:rPr>
            <a:t>地域消費喚起型プレミアム付商品券交付事業</a:t>
          </a:r>
          <a:r>
            <a:rPr kumimoji="1" lang="ja-JP" altLang="en-US" sz="1400">
              <a:solidFill>
                <a:schemeClr val="dk1"/>
              </a:solidFill>
              <a:effectLst/>
              <a:latin typeface="+mn-lt"/>
              <a:ea typeface="+mn-ea"/>
              <a:cs typeface="+mn-cs"/>
            </a:rPr>
            <a:t>が皆減の一方、</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年に一度の工業団地等整備事業特別会計に対する繰出金</a:t>
          </a:r>
          <a:r>
            <a:rPr kumimoji="1" lang="en-US" altLang="ja-JP" sz="1400">
              <a:solidFill>
                <a:schemeClr val="dk1"/>
              </a:solidFill>
              <a:effectLst/>
              <a:latin typeface="+mn-lt"/>
              <a:ea typeface="+mn-ea"/>
              <a:cs typeface="+mn-cs"/>
            </a:rPr>
            <a:t>280,000</a:t>
          </a:r>
          <a:r>
            <a:rPr kumimoji="1" lang="ja-JP" altLang="en-US" sz="1400">
              <a:solidFill>
                <a:schemeClr val="dk1"/>
              </a:solidFill>
              <a:effectLst/>
              <a:latin typeface="+mn-lt"/>
              <a:ea typeface="+mn-ea"/>
              <a:cs typeface="+mn-cs"/>
            </a:rPr>
            <a:t>千円（対前年比</a:t>
          </a:r>
          <a:r>
            <a:rPr kumimoji="1" lang="en-US" altLang="ja-JP" sz="1400">
              <a:solidFill>
                <a:schemeClr val="dk1"/>
              </a:solidFill>
              <a:effectLst/>
              <a:latin typeface="+mn-lt"/>
              <a:ea typeface="+mn-ea"/>
              <a:cs typeface="+mn-cs"/>
            </a:rPr>
            <a:t>250,000</a:t>
          </a:r>
          <a:r>
            <a:rPr kumimoji="1" lang="ja-JP" altLang="en-US" sz="1400">
              <a:solidFill>
                <a:schemeClr val="dk1"/>
              </a:solidFill>
              <a:effectLst/>
              <a:latin typeface="+mn-lt"/>
              <a:ea typeface="+mn-ea"/>
              <a:cs typeface="+mn-cs"/>
            </a:rPr>
            <a:t>千円増）が主因で、総額</a:t>
          </a:r>
          <a:r>
            <a:rPr kumimoji="1" lang="en-US" altLang="ja-JP" sz="1400">
              <a:solidFill>
                <a:schemeClr val="dk1"/>
              </a:solidFill>
              <a:effectLst/>
              <a:latin typeface="+mn-lt"/>
              <a:ea typeface="+mn-ea"/>
              <a:cs typeface="+mn-cs"/>
            </a:rPr>
            <a:t>401,259</a:t>
          </a:r>
          <a:r>
            <a:rPr kumimoji="1" lang="ja-JP" altLang="en-US" sz="1400">
              <a:solidFill>
                <a:schemeClr val="dk1"/>
              </a:solidFill>
              <a:effectLst/>
              <a:latin typeface="+mn-lt"/>
              <a:ea typeface="+mn-ea"/>
              <a:cs typeface="+mn-cs"/>
            </a:rPr>
            <a:t>千円（対前年比</a:t>
          </a:r>
          <a:r>
            <a:rPr kumimoji="1" lang="en-US" altLang="ja-JP" sz="1400">
              <a:solidFill>
                <a:schemeClr val="dk1"/>
              </a:solidFill>
              <a:effectLst/>
              <a:latin typeface="+mn-lt"/>
              <a:ea typeface="+mn-ea"/>
              <a:cs typeface="+mn-cs"/>
            </a:rPr>
            <a:t>194,850</a:t>
          </a:r>
          <a:r>
            <a:rPr kumimoji="1" lang="ja-JP" altLang="en-US" sz="1400">
              <a:solidFill>
                <a:schemeClr val="dk1"/>
              </a:solidFill>
              <a:effectLst/>
              <a:latin typeface="+mn-lt"/>
              <a:ea typeface="+mn-ea"/>
              <a:cs typeface="+mn-cs"/>
            </a:rPr>
            <a:t>千円増）となっている。</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ysClr val="windowText" lastClr="000000"/>
              </a:solidFill>
              <a:effectLst/>
              <a:latin typeface="+mn-lt"/>
              <a:ea typeface="+mn-ea"/>
              <a:cs typeface="+mn-cs"/>
            </a:rPr>
            <a:t>また、土木費については、国道</a:t>
          </a:r>
          <a:r>
            <a:rPr kumimoji="1" lang="en-US" altLang="ja-JP" sz="1400">
              <a:solidFill>
                <a:sysClr val="windowText" lastClr="000000"/>
              </a:solidFill>
              <a:effectLst/>
              <a:latin typeface="+mn-lt"/>
              <a:ea typeface="+mn-ea"/>
              <a:cs typeface="+mn-cs"/>
            </a:rPr>
            <a:t>8</a:t>
          </a:r>
          <a:r>
            <a:rPr kumimoji="1" lang="ja-JP" altLang="en-US" sz="1400">
              <a:solidFill>
                <a:sysClr val="windowText" lastClr="000000"/>
              </a:solidFill>
              <a:effectLst/>
              <a:latin typeface="+mn-lt"/>
              <a:ea typeface="+mn-ea"/>
              <a:cs typeface="+mn-cs"/>
            </a:rPr>
            <a:t>号線バイパス整備に伴う道路用地取得の完了で</a:t>
          </a:r>
          <a:r>
            <a:rPr kumimoji="1" lang="en-US" altLang="ja-JP" sz="1400">
              <a:solidFill>
                <a:sysClr val="windowText" lastClr="000000"/>
              </a:solidFill>
              <a:effectLst/>
              <a:latin typeface="+mn-lt"/>
              <a:ea typeface="+mn-ea"/>
              <a:cs typeface="+mn-cs"/>
            </a:rPr>
            <a:t>472,210</a:t>
          </a:r>
          <a:r>
            <a:rPr kumimoji="1" lang="ja-JP" altLang="en-US" sz="1400">
              <a:solidFill>
                <a:sysClr val="windowText" lastClr="000000"/>
              </a:solidFill>
              <a:effectLst/>
              <a:latin typeface="+mn-lt"/>
              <a:ea typeface="+mn-ea"/>
              <a:cs typeface="+mn-cs"/>
            </a:rPr>
            <a:t>千円減、総額</a:t>
          </a:r>
          <a:r>
            <a:rPr kumimoji="1" lang="en-US" altLang="ja-JP" sz="1400">
              <a:solidFill>
                <a:sysClr val="windowText" lastClr="000000"/>
              </a:solidFill>
              <a:effectLst/>
              <a:latin typeface="+mn-lt"/>
              <a:ea typeface="+mn-ea"/>
              <a:cs typeface="+mn-cs"/>
            </a:rPr>
            <a:t>1,663,596</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282,608</a:t>
          </a:r>
          <a:r>
            <a:rPr kumimoji="1" lang="ja-JP" altLang="en-US" sz="1400">
              <a:solidFill>
                <a:sysClr val="windowText" lastClr="000000"/>
              </a:solidFill>
              <a:effectLst/>
              <a:latin typeface="+mn-lt"/>
              <a:ea typeface="+mn-ea"/>
              <a:cs typeface="+mn-cs"/>
            </a:rPr>
            <a:t>千円減）となっている。</a:t>
          </a:r>
          <a:endParaRPr kumimoji="1" lang="en-US" altLang="ja-JP" sz="14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○財政調整基金残高</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大手企業業績の悪化による法人市民税の減収により、歳入一般財源を補うため財政調整基金の取崩しを行い、余剰積立もできなかったことと、分母の標準財政規模の伸びが相まって基金残高が対前年比</a:t>
          </a:r>
          <a:r>
            <a:rPr kumimoji="1" lang="en-US" altLang="ja-JP" sz="900">
              <a:solidFill>
                <a:sysClr val="windowText" lastClr="000000"/>
              </a:solidFill>
              <a:latin typeface="ＭＳ ゴシック" pitchFamily="49" charset="-128"/>
              <a:ea typeface="ＭＳ ゴシック" pitchFamily="49" charset="-128"/>
            </a:rPr>
            <a:t>3.24</a:t>
          </a:r>
          <a:r>
            <a:rPr kumimoji="1" lang="ja-JP" altLang="en-US" sz="900">
              <a:solidFill>
                <a:sysClr val="windowText" lastClr="000000"/>
              </a:solidFill>
              <a:latin typeface="ＭＳ ゴシック" pitchFamily="49" charset="-128"/>
              <a:ea typeface="ＭＳ ゴシック" pitchFamily="49" charset="-128"/>
            </a:rPr>
            <a:t>ポイントの減となっている。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○実質単年度収支</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単年度収支は黒字であるが、財政調整基金積立金の減と財政調整基金取崩額の増により実質単年度収支としては赤字（対前年比</a:t>
          </a:r>
          <a:r>
            <a:rPr kumimoji="1" lang="en-US" altLang="ja-JP" sz="900">
              <a:solidFill>
                <a:sysClr val="windowText" lastClr="000000"/>
              </a:solidFill>
              <a:latin typeface="ＭＳ ゴシック" pitchFamily="49" charset="-128"/>
              <a:ea typeface="ＭＳ ゴシック" pitchFamily="49" charset="-128"/>
            </a:rPr>
            <a:t>7.05</a:t>
          </a:r>
          <a:r>
            <a:rPr kumimoji="1" lang="ja-JP" altLang="en-US" sz="900">
              <a:solidFill>
                <a:sysClr val="windowText" lastClr="000000"/>
              </a:solidFill>
              <a:latin typeface="ＭＳ ゴシック" pitchFamily="49" charset="-128"/>
              <a:ea typeface="ＭＳ ゴシック" pitchFamily="49" charset="-128"/>
            </a:rPr>
            <a:t>ポイント減）となっている。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○今後の対応</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行財政改革による業務の見直し等により、財政の健全化を図りながら、財政調整基金残高の適正化を図る。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一般会計及びその他の特別会計においても、赤字は生じていない。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一般会計及びその他の特別会計において、今後も適正な財政運営に努める。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特に、工業団地等整備事業における地域開発事業債の償還に対する繰出金が各年</a:t>
          </a:r>
          <a:r>
            <a:rPr kumimoji="1" lang="en-US" altLang="ja-JP" sz="1400">
              <a:latin typeface="ＭＳ ゴシック" pitchFamily="49" charset="-128"/>
              <a:ea typeface="ＭＳ ゴシック" pitchFamily="49" charset="-128"/>
            </a:rPr>
            <a:t>30,000</a:t>
          </a:r>
          <a:r>
            <a:rPr kumimoji="1" lang="ja-JP" altLang="en-US" sz="1400">
              <a:latin typeface="ＭＳ ゴシック" pitchFamily="49" charset="-128"/>
              <a:ea typeface="ＭＳ ゴシック" pitchFamily="49" charset="-128"/>
            </a:rPr>
            <a:t>千円、５年ごとに</a:t>
          </a:r>
          <a:r>
            <a:rPr kumimoji="1" lang="en-US" altLang="ja-JP" sz="1400">
              <a:latin typeface="ＭＳ ゴシック" pitchFamily="49" charset="-128"/>
              <a:ea typeface="ＭＳ ゴシック" pitchFamily="49" charset="-128"/>
            </a:rPr>
            <a:t>280,000</a:t>
          </a:r>
          <a:r>
            <a:rPr kumimoji="1" lang="ja-JP" altLang="en-US" sz="1400">
              <a:latin typeface="ＭＳ ゴシック" pitchFamily="49" charset="-128"/>
              <a:ea typeface="ＭＳ ゴシック" pitchFamily="49" charset="-128"/>
            </a:rPr>
            <a:t>千円必要であり、減債基金残高の確保が必要となっている。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年度から料金改定（</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％増）を行い、老朽化施設等について順次更新を行う予定である。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年度から法適化し、国庫補助金等の財源を活用しつつも安定した財源運営を確立する必要がある。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36001;&#25919;&#25285;&#24403;\1.&#24180;&#24230;&#27598;&#26989;&#21209;\&#24179;&#25104;29&#24180;&#24230;\&#35519;&#26619;&#12539;&#22238;&#31572;\&#36001;&#25919;&#29366;&#27841;&#36039;&#26009;&#38598;\&#12304;300424&#12294;&#12305;&#24179;&#25104;28&#24180;&#24230;&#36001;&#25919;&#29366;&#27841;&#36039;&#26009;&#38598;&#12398;&#20316;&#25104;&#12362;&#12424;&#12403;&#25552;&#20986;&#12395;&#12388;&#12356;&#12390;\&#12304;300424&#12294;&#12305;&#24179;&#25104;28&#24180;&#24230;&#36001;&#25919;&#29366;&#27841;&#36039;&#26009;&#38598;&#12398;&#20316;&#25104;&#12362;&#12424;&#12403;&#25552;&#20986;&#12395;&#12388;&#12356;&#12390;\&#25552;&#20986;\&#65288;&#20304;&#20271;&#20316;&#25104;&#20013;&#65289;&#12304;&#36001;&#25919;&#29366;&#27841;&#36039;&#26009;&#38598;&#12305;_252107_&#37326;&#27954;&#24066;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B18" t="str">
            <v>H24</v>
          </cell>
          <cell r="C18" t="str">
            <v>H25</v>
          </cell>
          <cell r="D18" t="str">
            <v>H26</v>
          </cell>
          <cell r="E18" t="str">
            <v>H27</v>
          </cell>
          <cell r="F18" t="str">
            <v>H28</v>
          </cell>
        </row>
        <row r="19">
          <cell r="A19" t="str">
            <v>実質収支額</v>
          </cell>
          <cell r="B19">
            <v>3.1</v>
          </cell>
          <cell r="C19">
            <v>3.07</v>
          </cell>
          <cell r="D19">
            <v>3.7</v>
          </cell>
          <cell r="E19">
            <v>4.09</v>
          </cell>
          <cell r="F19">
            <v>4.11</v>
          </cell>
        </row>
        <row r="20">
          <cell r="A20" t="str">
            <v>財政調整基金残高</v>
          </cell>
          <cell r="B20">
            <v>7.46</v>
          </cell>
          <cell r="C20">
            <v>11.03</v>
          </cell>
          <cell r="D20">
            <v>14.05</v>
          </cell>
          <cell r="E20">
            <v>18.06</v>
          </cell>
          <cell r="F20">
            <v>14.82</v>
          </cell>
        </row>
        <row r="21">
          <cell r="A21" t="str">
            <v>実質単年度収支</v>
          </cell>
          <cell r="B21">
            <v>-2.03</v>
          </cell>
          <cell r="C21">
            <v>3.59</v>
          </cell>
          <cell r="D21">
            <v>3.48</v>
          </cell>
          <cell r="E21">
            <v>4.57</v>
          </cell>
          <cell r="F21">
            <v>-2.48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0</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0</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21012788</v>
      </c>
      <c r="BO4" s="381"/>
      <c r="BP4" s="381"/>
      <c r="BQ4" s="381"/>
      <c r="BR4" s="381"/>
      <c r="BS4" s="381"/>
      <c r="BT4" s="381"/>
      <c r="BU4" s="382"/>
      <c r="BV4" s="380">
        <v>24803697</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4.1</v>
      </c>
      <c r="CU4" s="387"/>
      <c r="CV4" s="387"/>
      <c r="CW4" s="387"/>
      <c r="CX4" s="387"/>
      <c r="CY4" s="387"/>
      <c r="CZ4" s="387"/>
      <c r="DA4" s="388"/>
      <c r="DB4" s="386">
        <v>4.1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20478039</v>
      </c>
      <c r="BO5" s="418"/>
      <c r="BP5" s="418"/>
      <c r="BQ5" s="418"/>
      <c r="BR5" s="418"/>
      <c r="BS5" s="418"/>
      <c r="BT5" s="418"/>
      <c r="BU5" s="419"/>
      <c r="BV5" s="417">
        <v>24260197</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95.2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534749</v>
      </c>
      <c r="BO6" s="418"/>
      <c r="BP6" s="418"/>
      <c r="BQ6" s="418"/>
      <c r="BR6" s="418"/>
      <c r="BS6" s="418"/>
      <c r="BT6" s="418"/>
      <c r="BU6" s="419"/>
      <c r="BV6" s="417">
        <v>543500</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104.9</v>
      </c>
      <c r="CU6" s="455"/>
      <c r="CV6" s="455"/>
      <c r="CW6" s="455"/>
      <c r="CX6" s="455"/>
      <c r="CY6" s="455"/>
      <c r="CZ6" s="455"/>
      <c r="DA6" s="456"/>
      <c r="DB6" s="454">
        <v>88.5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13109</v>
      </c>
      <c r="BO7" s="418"/>
      <c r="BP7" s="418"/>
      <c r="BQ7" s="418"/>
      <c r="BR7" s="418"/>
      <c r="BS7" s="418"/>
      <c r="BT7" s="418"/>
      <c r="BU7" s="419"/>
      <c r="BV7" s="417">
        <v>41299</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12706644</v>
      </c>
      <c r="CU7" s="418"/>
      <c r="CV7" s="418"/>
      <c r="CW7" s="418"/>
      <c r="CX7" s="418"/>
      <c r="CY7" s="418"/>
      <c r="CZ7" s="418"/>
      <c r="DA7" s="419"/>
      <c r="DB7" s="417">
        <v>12279748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521640</v>
      </c>
      <c r="BO8" s="418"/>
      <c r="BP8" s="418"/>
      <c r="BQ8" s="418"/>
      <c r="BR8" s="418"/>
      <c r="BS8" s="418"/>
      <c r="BT8" s="418"/>
      <c r="BU8" s="419"/>
      <c r="BV8" s="417">
        <v>502201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0.83</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49889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19439</v>
      </c>
      <c r="BO9" s="418"/>
      <c r="BP9" s="418"/>
      <c r="BQ9" s="418"/>
      <c r="BR9" s="418"/>
      <c r="BS9" s="418"/>
      <c r="BT9" s="418"/>
      <c r="BU9" s="419"/>
      <c r="BV9" s="417">
        <v>51962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20</v>
      </c>
      <c r="CU9" s="415"/>
      <c r="CV9" s="415"/>
      <c r="CW9" s="415"/>
      <c r="CX9" s="415"/>
      <c r="CY9" s="415"/>
      <c r="CZ9" s="415"/>
      <c r="DA9" s="416"/>
      <c r="DB9" s="414">
        <v>19.4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49955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255127</v>
      </c>
      <c r="BO10" s="418"/>
      <c r="BP10" s="418"/>
      <c r="BQ10" s="418"/>
      <c r="BR10" s="418"/>
      <c r="BS10" s="418"/>
      <c r="BT10" s="418"/>
      <c r="BU10" s="419"/>
      <c r="BV10" s="417">
        <v>508916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50972</v>
      </c>
      <c r="S12" s="490"/>
      <c r="T12" s="490"/>
      <c r="U12" s="490"/>
      <c r="V12" s="491"/>
      <c r="W12" s="492" t="s">
        <v>0</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590204</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50459</v>
      </c>
      <c r="S13" s="499"/>
      <c r="T13" s="499"/>
      <c r="U13" s="499"/>
      <c r="V13" s="500"/>
      <c r="W13" s="433" t="s">
        <v>122</v>
      </c>
      <c r="X13" s="434"/>
      <c r="Y13" s="434"/>
      <c r="Z13" s="434"/>
      <c r="AA13" s="434"/>
      <c r="AB13" s="424"/>
      <c r="AC13" s="468">
        <v>861</v>
      </c>
      <c r="AD13" s="469"/>
      <c r="AE13" s="469"/>
      <c r="AF13" s="469"/>
      <c r="AG13" s="508"/>
      <c r="AH13" s="468">
        <v>914</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-315638</v>
      </c>
      <c r="BO13" s="418"/>
      <c r="BP13" s="418"/>
      <c r="BQ13" s="418"/>
      <c r="BR13" s="418"/>
      <c r="BS13" s="418"/>
      <c r="BT13" s="418"/>
      <c r="BU13" s="419"/>
      <c r="BV13" s="417">
        <v>560878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13.6</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50837</v>
      </c>
      <c r="S14" s="499"/>
      <c r="T14" s="499"/>
      <c r="U14" s="499"/>
      <c r="V14" s="500"/>
      <c r="W14" s="407"/>
      <c r="X14" s="408"/>
      <c r="Y14" s="408"/>
      <c r="Z14" s="408"/>
      <c r="AA14" s="408"/>
      <c r="AB14" s="397"/>
      <c r="AC14" s="501">
        <v>3.6</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106.8</v>
      </c>
      <c r="CU14" s="513"/>
      <c r="CV14" s="513"/>
      <c r="CW14" s="513"/>
      <c r="CX14" s="513"/>
      <c r="CY14" s="513"/>
      <c r="CZ14" s="513"/>
      <c r="DA14" s="514"/>
      <c r="DB14" s="512">
        <v>53.3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50384</v>
      </c>
      <c r="S15" s="499"/>
      <c r="T15" s="499"/>
      <c r="U15" s="499"/>
      <c r="V15" s="500"/>
      <c r="W15" s="433" t="s">
        <v>129</v>
      </c>
      <c r="X15" s="434"/>
      <c r="Y15" s="434"/>
      <c r="Z15" s="434"/>
      <c r="AA15" s="434"/>
      <c r="AB15" s="424"/>
      <c r="AC15" s="468">
        <v>8554</v>
      </c>
      <c r="AD15" s="469"/>
      <c r="AE15" s="469"/>
      <c r="AF15" s="469"/>
      <c r="AG15" s="508"/>
      <c r="AH15" s="468">
        <v>8761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8139958</v>
      </c>
      <c r="BO15" s="381"/>
      <c r="BP15" s="381"/>
      <c r="BQ15" s="381"/>
      <c r="BR15" s="381"/>
      <c r="BS15" s="381"/>
      <c r="BT15" s="381"/>
      <c r="BU15" s="382"/>
      <c r="BV15" s="380">
        <v>7180270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36</v>
      </c>
      <c r="AD16" s="502"/>
      <c r="AE16" s="502"/>
      <c r="AF16" s="502"/>
      <c r="AG16" s="503"/>
      <c r="AH16" s="501">
        <v>37.2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9398381</v>
      </c>
      <c r="BO16" s="418"/>
      <c r="BP16" s="418"/>
      <c r="BQ16" s="418"/>
      <c r="BR16" s="418"/>
      <c r="BS16" s="418"/>
      <c r="BT16" s="418"/>
      <c r="BU16" s="419"/>
      <c r="BV16" s="417">
        <v>8826373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14314</v>
      </c>
      <c r="AD17" s="469"/>
      <c r="AE17" s="469"/>
      <c r="AF17" s="469"/>
      <c r="AG17" s="508"/>
      <c r="AH17" s="468">
        <v>13883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10537971</v>
      </c>
      <c r="BO17" s="418"/>
      <c r="BP17" s="418"/>
      <c r="BQ17" s="418"/>
      <c r="BR17" s="418"/>
      <c r="BS17" s="418"/>
      <c r="BT17" s="418"/>
      <c r="BU17" s="419"/>
      <c r="BV17" s="417">
        <v>9251879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80.14</v>
      </c>
      <c r="M18" s="530"/>
      <c r="N18" s="530"/>
      <c r="O18" s="530"/>
      <c r="P18" s="530"/>
      <c r="Q18" s="530"/>
      <c r="R18" s="531"/>
      <c r="S18" s="531"/>
      <c r="T18" s="531"/>
      <c r="U18" s="531"/>
      <c r="V18" s="532"/>
      <c r="W18" s="435"/>
      <c r="X18" s="436"/>
      <c r="Y18" s="436"/>
      <c r="Z18" s="436"/>
      <c r="AA18" s="436"/>
      <c r="AB18" s="427"/>
      <c r="AC18" s="533">
        <v>60.3</v>
      </c>
      <c r="AD18" s="534"/>
      <c r="AE18" s="534"/>
      <c r="AF18" s="534"/>
      <c r="AG18" s="535"/>
      <c r="AH18" s="533">
        <v>58.9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11548493</v>
      </c>
      <c r="BO18" s="418"/>
      <c r="BP18" s="418"/>
      <c r="BQ18" s="418"/>
      <c r="BR18" s="418"/>
      <c r="BS18" s="418"/>
      <c r="BT18" s="418"/>
      <c r="BU18" s="419"/>
      <c r="BV18" s="417">
        <v>11434695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623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14300342</v>
      </c>
      <c r="BO19" s="418"/>
      <c r="BP19" s="418"/>
      <c r="BQ19" s="418"/>
      <c r="BR19" s="418"/>
      <c r="BS19" s="418"/>
      <c r="BT19" s="418"/>
      <c r="BU19" s="419"/>
      <c r="BV19" s="417">
        <v>14792115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18143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0</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0</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29139742</v>
      </c>
      <c r="BO23" s="418"/>
      <c r="BP23" s="418"/>
      <c r="BQ23" s="418"/>
      <c r="BR23" s="418"/>
      <c r="BS23" s="418"/>
      <c r="BT23" s="418"/>
      <c r="BU23" s="419"/>
      <c r="BV23" s="417">
        <v>29589228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8120</v>
      </c>
      <c r="R24" s="469"/>
      <c r="S24" s="469"/>
      <c r="T24" s="469"/>
      <c r="U24" s="469"/>
      <c r="V24" s="508"/>
      <c r="W24" s="563"/>
      <c r="X24" s="551"/>
      <c r="Y24" s="552"/>
      <c r="Z24" s="467" t="s">
        <v>153</v>
      </c>
      <c r="AA24" s="447"/>
      <c r="AB24" s="447"/>
      <c r="AC24" s="447"/>
      <c r="AD24" s="447"/>
      <c r="AE24" s="447"/>
      <c r="AF24" s="447"/>
      <c r="AG24" s="448"/>
      <c r="AH24" s="468">
        <v>345</v>
      </c>
      <c r="AI24" s="469"/>
      <c r="AJ24" s="469"/>
      <c r="AK24" s="469"/>
      <c r="AL24" s="508"/>
      <c r="AM24" s="468">
        <v>1103310</v>
      </c>
      <c r="AN24" s="469"/>
      <c r="AO24" s="469"/>
      <c r="AP24" s="469"/>
      <c r="AQ24" s="469"/>
      <c r="AR24" s="508"/>
      <c r="AS24" s="468">
        <v>3198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18037944</v>
      </c>
      <c r="BO24" s="418"/>
      <c r="BP24" s="418"/>
      <c r="BQ24" s="418"/>
      <c r="BR24" s="418"/>
      <c r="BS24" s="418"/>
      <c r="BT24" s="418"/>
      <c r="BU24" s="419"/>
      <c r="BV24" s="417">
        <v>18925568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1</v>
      </c>
      <c r="M25" s="469"/>
      <c r="N25" s="469"/>
      <c r="O25" s="469"/>
      <c r="P25" s="508"/>
      <c r="Q25" s="468">
        <v>7210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4413827</v>
      </c>
      <c r="BO25" s="381"/>
      <c r="BP25" s="381"/>
      <c r="BQ25" s="381"/>
      <c r="BR25" s="381"/>
      <c r="BS25" s="381"/>
      <c r="BT25" s="381"/>
      <c r="BU25" s="382"/>
      <c r="BV25" s="380">
        <v>3224748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6610</v>
      </c>
      <c r="R26" s="469"/>
      <c r="S26" s="469"/>
      <c r="T26" s="469"/>
      <c r="U26" s="469"/>
      <c r="V26" s="508"/>
      <c r="W26" s="563"/>
      <c r="X26" s="551"/>
      <c r="Y26" s="552"/>
      <c r="Z26" s="467" t="s">
        <v>159</v>
      </c>
      <c r="AA26" s="573"/>
      <c r="AB26" s="573"/>
      <c r="AC26" s="573"/>
      <c r="AD26" s="573"/>
      <c r="AE26" s="573"/>
      <c r="AF26" s="573"/>
      <c r="AG26" s="574"/>
      <c r="AH26" s="468">
        <v>10</v>
      </c>
      <c r="AI26" s="469"/>
      <c r="AJ26" s="469"/>
      <c r="AK26" s="469"/>
      <c r="AL26" s="508"/>
      <c r="AM26" s="468">
        <v>31690</v>
      </c>
      <c r="AN26" s="469"/>
      <c r="AO26" s="469"/>
      <c r="AP26" s="469"/>
      <c r="AQ26" s="469"/>
      <c r="AR26" s="508"/>
      <c r="AS26" s="468">
        <v>3169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3800</v>
      </c>
      <c r="R27" s="469"/>
      <c r="S27" s="469"/>
      <c r="T27" s="469"/>
      <c r="U27" s="469"/>
      <c r="V27" s="508"/>
      <c r="W27" s="563"/>
      <c r="X27" s="551"/>
      <c r="Y27" s="552"/>
      <c r="Z27" s="467" t="s">
        <v>162</v>
      </c>
      <c r="AA27" s="447"/>
      <c r="AB27" s="447"/>
      <c r="AC27" s="447"/>
      <c r="AD27" s="447"/>
      <c r="AE27" s="447"/>
      <c r="AF27" s="447"/>
      <c r="AG27" s="448"/>
      <c r="AH27" s="468">
        <v>52</v>
      </c>
      <c r="AI27" s="469"/>
      <c r="AJ27" s="469"/>
      <c r="AK27" s="469"/>
      <c r="AL27" s="508"/>
      <c r="AM27" s="468">
        <v>161720</v>
      </c>
      <c r="AN27" s="469"/>
      <c r="AO27" s="469"/>
      <c r="AP27" s="469"/>
      <c r="AQ27" s="469"/>
      <c r="AR27" s="508"/>
      <c r="AS27" s="468">
        <v>3110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176913</v>
      </c>
      <c r="BO27" s="587"/>
      <c r="BP27" s="587"/>
      <c r="BQ27" s="587"/>
      <c r="BR27" s="587"/>
      <c r="BS27" s="587"/>
      <c r="BT27" s="587"/>
      <c r="BU27" s="588"/>
      <c r="BV27" s="586">
        <v>176913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3300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1882581</v>
      </c>
      <c r="BO28" s="381"/>
      <c r="BP28" s="381"/>
      <c r="BQ28" s="381"/>
      <c r="BR28" s="381"/>
      <c r="BS28" s="381"/>
      <c r="BT28" s="381"/>
      <c r="BU28" s="382"/>
      <c r="BV28" s="380">
        <v>2217658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18</v>
      </c>
      <c r="M29" s="469"/>
      <c r="N29" s="469"/>
      <c r="O29" s="469"/>
      <c r="P29" s="508"/>
      <c r="Q29" s="468">
        <v>3000</v>
      </c>
      <c r="R29" s="469"/>
      <c r="S29" s="469"/>
      <c r="T29" s="469"/>
      <c r="U29" s="469"/>
      <c r="V29" s="508"/>
      <c r="W29" s="564"/>
      <c r="X29" s="565"/>
      <c r="Y29" s="566"/>
      <c r="Z29" s="467" t="s">
        <v>169</v>
      </c>
      <c r="AA29" s="447"/>
      <c r="AB29" s="447"/>
      <c r="AC29" s="447"/>
      <c r="AD29" s="447"/>
      <c r="AE29" s="447"/>
      <c r="AF29" s="447"/>
      <c r="AG29" s="448"/>
      <c r="AH29" s="468">
        <v>397</v>
      </c>
      <c r="AI29" s="469"/>
      <c r="AJ29" s="469"/>
      <c r="AK29" s="469"/>
      <c r="AL29" s="508"/>
      <c r="AM29" s="468">
        <v>1265030</v>
      </c>
      <c r="AN29" s="469"/>
      <c r="AO29" s="469"/>
      <c r="AP29" s="469"/>
      <c r="AQ29" s="469"/>
      <c r="AR29" s="508"/>
      <c r="AS29" s="468">
        <v>3186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334292</v>
      </c>
      <c r="BO29" s="418"/>
      <c r="BP29" s="418"/>
      <c r="BQ29" s="418"/>
      <c r="BR29" s="418"/>
      <c r="BS29" s="418"/>
      <c r="BT29" s="418"/>
      <c r="BU29" s="419"/>
      <c r="BV29" s="417">
        <v>364104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1326605</v>
      </c>
      <c r="BO30" s="587"/>
      <c r="BP30" s="587"/>
      <c r="BQ30" s="587"/>
      <c r="BR30" s="587"/>
      <c r="BS30" s="587"/>
      <c r="BT30" s="587"/>
      <c r="BU30" s="588"/>
      <c r="BV30" s="586">
        <v>1696125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野洲市湖岸開発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地域医療振興資金貸付事業特別会計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f aca="true" t="shared" si="1" ref="BE35:BE43">IF(BG35="","",BE34+1)</f>
        <v>11</v>
      </c>
      <c r="BF35" s="598"/>
      <c r="BG35" s="599" t="str">
        <f>IF('各会計、関係団体の財政状況及び健全化判断比率'!B33="","",'各会計、関係団体の財政状況及び健全化判断比率'!B33)</f>
        <v>工業団地等整備事業特別会計</v>
      </c>
      <c r="BH35" s="599"/>
      <c r="BI35" s="599"/>
      <c r="BJ35" s="599"/>
      <c r="BK35" s="599"/>
      <c r="BL35" s="599"/>
      <c r="BM35" s="599"/>
      <c r="BN35" s="599"/>
      <c r="BO35" s="599"/>
      <c r="BP35" s="599"/>
      <c r="BQ35" s="599"/>
      <c r="BR35" s="599"/>
      <c r="BS35" s="599"/>
      <c r="BT35" s="599"/>
      <c r="BU35" s="599"/>
      <c r="BV35" s="167"/>
      <c r="BW35" s="598">
        <f aca="true" t="shared" si="2" ref="BW35:BW43">IF(BY35="","",BW34+1)</f>
        <v>13</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t="str">
        <f aca="true" t="shared" si="3" ref="CO35:CO4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墓地公園事業特別会計</v>
      </c>
      <c r="F36" s="599"/>
      <c r="G36" s="599"/>
      <c r="H36" s="599"/>
      <c r="I36" s="599"/>
      <c r="J36" s="599"/>
      <c r="K36" s="599"/>
      <c r="L36" s="599"/>
      <c r="M36" s="599"/>
      <c r="N36" s="599"/>
      <c r="O36" s="599"/>
      <c r="P36" s="599"/>
      <c r="Q36" s="599"/>
      <c r="R36" s="599"/>
      <c r="S36" s="599"/>
      <c r="T36" s="167"/>
      <c r="U36" s="598">
        <f aca="true" t="shared" si="4" ref="U36:U43">IF(W36="","",U35+1)</f>
        <v>8</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滋賀県市町村議会議員公務災害補償等組合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基幹水利施設管理事業特別会計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守山野洲行政事務組合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aca="true" t="shared" si="5" ref="C38:C43">IF(E38="","",C37+1)</f>
        <v>5</v>
      </c>
      <c r="D38" s="598"/>
      <c r="E38" s="599" t="str">
        <f>IF('各会計、関係団体の財政状況及び健全化判断比率'!B11="","",'各会計、関係団体の財政状況及び健全化判断比率'!B11)</f>
        <v>土地取得特別会計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湖南広域行政組合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滋賀県市町村職員研修センター</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滋賀県後期高齢者医療広域連合（特別会計）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v>
      </c>
      <c r="K32" s="22"/>
      <c r="L32" s="22"/>
      <c r="M32" s="22"/>
      <c r="N32" s="22"/>
      <c r="O32" s="22"/>
      <c r="P32" s="22"/>
    </row>
    <row r="33" spans="1:16" ht="39" customHeight="1" thickBot="1">
      <c r="A33" s="22"/>
      <c r="B33" s="25" t="s">
        <v>6</v>
      </c>
      <c r="C33" s="26"/>
      <c r="D33" s="26"/>
      <c r="E33" s="27" t="s">
        <v>1</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3.4</v>
      </c>
      <c r="G34" s="33">
        <v>3.46</v>
      </c>
      <c r="H34" s="33">
        <v>3.75</v>
      </c>
      <c r="I34" s="33">
        <v>3.8</v>
      </c>
      <c r="J34" s="34">
        <v>5.15</v>
      </c>
      <c r="K34" s="22"/>
      <c r="L34" s="22"/>
      <c r="M34" s="22"/>
      <c r="N34" s="22"/>
      <c r="O34" s="22"/>
      <c r="P34" s="22"/>
    </row>
    <row r="35" spans="1:16" ht="39" customHeight="1">
      <c r="A35" s="22"/>
      <c r="B35" s="35"/>
      <c r="C35" s="1178" t="s">
        <v>527</v>
      </c>
      <c r="D35" s="1179"/>
      <c r="E35" s="1180"/>
      <c r="F35" s="36">
        <v>3.04</v>
      </c>
      <c r="G35" s="37">
        <v>2.95</v>
      </c>
      <c r="H35" s="37">
        <v>3.68</v>
      </c>
      <c r="I35" s="37">
        <v>4.08</v>
      </c>
      <c r="J35" s="38">
        <v>4.09</v>
      </c>
      <c r="K35" s="22"/>
      <c r="L35" s="22"/>
      <c r="M35" s="22"/>
      <c r="N35" s="22"/>
      <c r="O35" s="22"/>
      <c r="P35" s="22"/>
    </row>
    <row r="36" spans="1:16" ht="39" customHeight="1">
      <c r="A36" s="22"/>
      <c r="B36" s="35"/>
      <c r="C36" s="1178" t="s">
        <v>528</v>
      </c>
      <c r="D36" s="1179"/>
      <c r="E36" s="1180"/>
      <c r="F36" s="36">
        <v>0.28</v>
      </c>
      <c r="G36" s="37">
        <v>0.24</v>
      </c>
      <c r="H36" s="37">
        <v>0.22</v>
      </c>
      <c r="I36" s="37">
        <v>1.09</v>
      </c>
      <c r="J36" s="38">
        <v>2.77</v>
      </c>
      <c r="K36" s="22"/>
      <c r="L36" s="22"/>
      <c r="M36" s="22"/>
      <c r="N36" s="22"/>
      <c r="O36" s="22"/>
      <c r="P36" s="22"/>
    </row>
    <row r="37" spans="1:16" ht="39" customHeight="1">
      <c r="A37" s="22"/>
      <c r="B37" s="35"/>
      <c r="C37" s="1178" t="s">
        <v>529</v>
      </c>
      <c r="D37" s="1179"/>
      <c r="E37" s="1180"/>
      <c r="F37" s="36">
        <v>1.54</v>
      </c>
      <c r="G37" s="37">
        <v>1.09</v>
      </c>
      <c r="H37" s="37">
        <v>0.66</v>
      </c>
      <c r="I37" s="37">
        <v>0.66</v>
      </c>
      <c r="J37" s="38">
        <v>1</v>
      </c>
      <c r="K37" s="22"/>
      <c r="L37" s="22"/>
      <c r="M37" s="22"/>
      <c r="N37" s="22"/>
      <c r="O37" s="22"/>
      <c r="P37" s="22"/>
    </row>
    <row r="38" spans="1:16" ht="39" customHeight="1">
      <c r="A38" s="22"/>
      <c r="B38" s="35"/>
      <c r="C38" s="1178" t="s">
        <v>530</v>
      </c>
      <c r="D38" s="1179"/>
      <c r="E38" s="1180"/>
      <c r="F38" s="36">
        <v>0.46</v>
      </c>
      <c r="G38" s="37">
        <v>0.28</v>
      </c>
      <c r="H38" s="37">
        <v>0.84</v>
      </c>
      <c r="I38" s="37">
        <v>0.18</v>
      </c>
      <c r="J38" s="38">
        <v>0.17</v>
      </c>
      <c r="K38" s="22"/>
      <c r="L38" s="22"/>
      <c r="M38" s="22"/>
      <c r="N38" s="22"/>
      <c r="O38" s="22"/>
      <c r="P38" s="22"/>
    </row>
    <row r="39" spans="1:16" ht="39" customHeight="1">
      <c r="A39" s="22"/>
      <c r="B39" s="35"/>
      <c r="C39" s="1178" t="s">
        <v>531</v>
      </c>
      <c r="D39" s="1179"/>
      <c r="E39" s="1180"/>
      <c r="F39" s="36">
        <v>0.07</v>
      </c>
      <c r="G39" s="37">
        <v>0.07</v>
      </c>
      <c r="H39" s="37">
        <v>0.17</v>
      </c>
      <c r="I39" s="37">
        <v>0.09</v>
      </c>
      <c r="J39" s="38">
        <v>0.09</v>
      </c>
      <c r="K39" s="22"/>
      <c r="L39" s="22"/>
      <c r="M39" s="22"/>
      <c r="N39" s="22"/>
      <c r="O39" s="22"/>
      <c r="P39" s="22"/>
    </row>
    <row r="40" spans="1:16" ht="39" customHeight="1">
      <c r="A40" s="22"/>
      <c r="B40" s="35"/>
      <c r="C40" s="1178" t="s">
        <v>532</v>
      </c>
      <c r="D40" s="1179"/>
      <c r="E40" s="1180"/>
      <c r="F40" s="36">
        <v>0.05</v>
      </c>
      <c r="G40" s="37">
        <v>0.11</v>
      </c>
      <c r="H40" s="37">
        <v>0.01</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1</v>
      </c>
      <c r="K44" s="55" t="s">
        <v>519</v>
      </c>
      <c r="L44" s="56" t="s">
        <v>520</v>
      </c>
      <c r="M44" s="56" t="s">
        <v>521</v>
      </c>
      <c r="N44" s="56" t="s">
        <v>522</v>
      </c>
      <c r="O44" s="57" t="s">
        <v>523</v>
      </c>
      <c r="P44" s="48"/>
      <c r="Q44" s="48"/>
      <c r="R44" s="48"/>
      <c r="S44" s="48"/>
      <c r="T44" s="48"/>
      <c r="U44" s="48"/>
    </row>
    <row r="45" spans="1:21" ht="30.75" customHeight="1">
      <c r="A45" s="48"/>
      <c r="B45" s="1194" t="s">
        <v>10</v>
      </c>
      <c r="C45" s="1195"/>
      <c r="D45" s="58"/>
      <c r="E45" s="1200" t="s">
        <v>11</v>
      </c>
      <c r="F45" s="1200"/>
      <c r="G45" s="1200"/>
      <c r="H45" s="1200"/>
      <c r="I45" s="1200"/>
      <c r="J45" s="1201"/>
      <c r="K45" s="59">
        <v>3157</v>
      </c>
      <c r="L45" s="60">
        <v>3212</v>
      </c>
      <c r="M45" s="60">
        <v>2782</v>
      </c>
      <c r="N45" s="60">
        <v>2904</v>
      </c>
      <c r="O45" s="61">
        <v>3022</v>
      </c>
      <c r="P45" s="48"/>
      <c r="Q45" s="48"/>
      <c r="R45" s="48"/>
      <c r="S45" s="48"/>
      <c r="T45" s="48"/>
      <c r="U45" s="48"/>
    </row>
    <row r="46" spans="1:21" ht="30.75" customHeight="1">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14</v>
      </c>
      <c r="F48" s="1188"/>
      <c r="G48" s="1188"/>
      <c r="H48" s="1188"/>
      <c r="I48" s="1188"/>
      <c r="J48" s="1189"/>
      <c r="K48" s="63">
        <v>135</v>
      </c>
      <c r="L48" s="64">
        <v>209</v>
      </c>
      <c r="M48" s="64">
        <v>285</v>
      </c>
      <c r="N48" s="64">
        <v>298</v>
      </c>
      <c r="O48" s="65">
        <v>806</v>
      </c>
      <c r="P48" s="48"/>
      <c r="Q48" s="48"/>
      <c r="R48" s="48"/>
      <c r="S48" s="48"/>
      <c r="T48" s="48"/>
      <c r="U48" s="48"/>
    </row>
    <row r="49" spans="1:21" ht="30.75" customHeight="1">
      <c r="A49" s="48"/>
      <c r="B49" s="1196"/>
      <c r="C49" s="1197"/>
      <c r="D49" s="62"/>
      <c r="E49" s="1188" t="s">
        <v>15</v>
      </c>
      <c r="F49" s="1188"/>
      <c r="G49" s="1188"/>
      <c r="H49" s="1188"/>
      <c r="I49" s="1188"/>
      <c r="J49" s="1189"/>
      <c r="K49" s="63">
        <v>159</v>
      </c>
      <c r="L49" s="64">
        <v>162</v>
      </c>
      <c r="M49" s="64">
        <v>163</v>
      </c>
      <c r="N49" s="64">
        <v>148</v>
      </c>
      <c r="O49" s="65">
        <v>108</v>
      </c>
      <c r="P49" s="48"/>
      <c r="Q49" s="48"/>
      <c r="R49" s="48"/>
      <c r="S49" s="48"/>
      <c r="T49" s="48"/>
      <c r="U49" s="48"/>
    </row>
    <row r="50" spans="1:21" ht="30.75" customHeight="1">
      <c r="A50" s="48"/>
      <c r="B50" s="1196"/>
      <c r="C50" s="1197"/>
      <c r="D50" s="62"/>
      <c r="E50" s="1188" t="s">
        <v>16</v>
      </c>
      <c r="F50" s="1188"/>
      <c r="G50" s="1188"/>
      <c r="H50" s="1188"/>
      <c r="I50" s="1188"/>
      <c r="J50" s="1189"/>
      <c r="K50" s="63">
        <v>170</v>
      </c>
      <c r="L50" s="64">
        <v>194</v>
      </c>
      <c r="M50" s="64">
        <v>187</v>
      </c>
      <c r="N50" s="64">
        <v>165</v>
      </c>
      <c r="O50" s="65">
        <v>260</v>
      </c>
      <c r="P50" s="48"/>
      <c r="Q50" s="48"/>
      <c r="R50" s="48"/>
      <c r="S50" s="48"/>
      <c r="T50" s="48"/>
      <c r="U50" s="48"/>
    </row>
    <row r="51" spans="1:21" ht="30.75" customHeight="1">
      <c r="A51" s="48"/>
      <c r="B51" s="1198"/>
      <c r="C51" s="1199"/>
      <c r="D51" s="66"/>
      <c r="E51" s="1188" t="s">
        <v>17</v>
      </c>
      <c r="F51" s="1188"/>
      <c r="G51" s="1188"/>
      <c r="H51" s="1188"/>
      <c r="I51" s="1188"/>
      <c r="J51" s="1189"/>
      <c r="K51" s="63">
        <v>3</v>
      </c>
      <c r="L51" s="64">
        <v>2</v>
      </c>
      <c r="M51" s="64">
        <v>2</v>
      </c>
      <c r="N51" s="64">
        <v>2</v>
      </c>
      <c r="O51" s="65">
        <v>1</v>
      </c>
      <c r="P51" s="48"/>
      <c r="Q51" s="48"/>
      <c r="R51" s="48"/>
      <c r="S51" s="48"/>
      <c r="T51" s="48"/>
      <c r="U51" s="48"/>
    </row>
    <row r="52" spans="1:21" ht="30.75" customHeight="1">
      <c r="A52" s="48"/>
      <c r="B52" s="1186" t="s">
        <v>18</v>
      </c>
      <c r="C52" s="1187"/>
      <c r="D52" s="66"/>
      <c r="E52" s="1188" t="s">
        <v>19</v>
      </c>
      <c r="F52" s="1188"/>
      <c r="G52" s="1188"/>
      <c r="H52" s="1188"/>
      <c r="I52" s="1188"/>
      <c r="J52" s="1189"/>
      <c r="K52" s="63">
        <v>2359</v>
      </c>
      <c r="L52" s="64">
        <v>2404</v>
      </c>
      <c r="M52" s="64">
        <v>2256</v>
      </c>
      <c r="N52" s="64">
        <v>2224</v>
      </c>
      <c r="O52" s="65">
        <v>2502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1265</v>
      </c>
      <c r="L53" s="69">
        <v>1375</v>
      </c>
      <c r="M53" s="69">
        <v>1163</v>
      </c>
      <c r="N53" s="69">
        <v>1293</v>
      </c>
      <c r="O53" s="70">
        <v>1695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1</v>
      </c>
      <c r="I40" s="78" t="s">
        <v>519</v>
      </c>
      <c r="J40" s="79" t="s">
        <v>520</v>
      </c>
      <c r="K40" s="79" t="s">
        <v>521</v>
      </c>
      <c r="L40" s="79" t="s">
        <v>522</v>
      </c>
      <c r="M40" s="80" t="s">
        <v>523</v>
      </c>
    </row>
    <row r="41" spans="2:13" ht="27.75" customHeight="1">
      <c r="B41" s="1202" t="s">
        <v>23</v>
      </c>
      <c r="C41" s="1203"/>
      <c r="D41" s="81"/>
      <c r="E41" s="1208" t="s">
        <v>24</v>
      </c>
      <c r="F41" s="1208"/>
      <c r="G41" s="1208"/>
      <c r="H41" s="1209"/>
      <c r="I41" s="82">
        <v>28511</v>
      </c>
      <c r="J41" s="83">
        <v>28450</v>
      </c>
      <c r="K41" s="83">
        <v>27642</v>
      </c>
      <c r="L41" s="83">
        <v>29589</v>
      </c>
      <c r="M41" s="84">
        <v>29140</v>
      </c>
    </row>
    <row r="42" spans="2:13" ht="27.75" customHeight="1">
      <c r="B42" s="1204"/>
      <c r="C42" s="1205"/>
      <c r="D42" s="85"/>
      <c r="E42" s="1210" t="s">
        <v>25</v>
      </c>
      <c r="F42" s="1210"/>
      <c r="G42" s="1210"/>
      <c r="H42" s="1211"/>
      <c r="I42" s="86">
        <v>871</v>
      </c>
      <c r="J42" s="87">
        <v>781</v>
      </c>
      <c r="K42" s="87">
        <v>674</v>
      </c>
      <c r="L42" s="87">
        <v>566</v>
      </c>
      <c r="M42" s="88">
        <v>2556</v>
      </c>
    </row>
    <row r="43" spans="2:13" ht="27.75" customHeight="1">
      <c r="B43" s="1204"/>
      <c r="C43" s="1205"/>
      <c r="D43" s="85"/>
      <c r="E43" s="1210" t="s">
        <v>26</v>
      </c>
      <c r="F43" s="1210"/>
      <c r="G43" s="1210"/>
      <c r="H43" s="1211"/>
      <c r="I43" s="86">
        <v>1451</v>
      </c>
      <c r="J43" s="87">
        <v>1409</v>
      </c>
      <c r="K43" s="87">
        <v>1912</v>
      </c>
      <c r="L43" s="87">
        <v>2062</v>
      </c>
      <c r="M43" s="88">
        <v>2924</v>
      </c>
    </row>
    <row r="44" spans="2:13" ht="27.75" customHeight="1">
      <c r="B44" s="1204"/>
      <c r="C44" s="1205"/>
      <c r="D44" s="85"/>
      <c r="E44" s="1210" t="s">
        <v>27</v>
      </c>
      <c r="F44" s="1210"/>
      <c r="G44" s="1210"/>
      <c r="H44" s="1211"/>
      <c r="I44" s="86">
        <v>765</v>
      </c>
      <c r="J44" s="87">
        <v>758</v>
      </c>
      <c r="K44" s="87">
        <v>689</v>
      </c>
      <c r="L44" s="87">
        <v>580</v>
      </c>
      <c r="M44" s="88">
        <v>588</v>
      </c>
    </row>
    <row r="45" spans="2:13" ht="27.75" customHeight="1">
      <c r="B45" s="1204"/>
      <c r="C45" s="1205"/>
      <c r="D45" s="85"/>
      <c r="E45" s="1210" t="s">
        <v>28</v>
      </c>
      <c r="F45" s="1210"/>
      <c r="G45" s="1210"/>
      <c r="H45" s="1211"/>
      <c r="I45" s="86">
        <v>969</v>
      </c>
      <c r="J45" s="87">
        <v>1031</v>
      </c>
      <c r="K45" s="87">
        <v>1018</v>
      </c>
      <c r="L45" s="87">
        <v>1248</v>
      </c>
      <c r="M45" s="88">
        <v>1403</v>
      </c>
    </row>
    <row r="46" spans="2:13" ht="27.75" customHeight="1">
      <c r="B46" s="1204"/>
      <c r="C46" s="1205"/>
      <c r="D46" s="89"/>
      <c r="E46" s="1210" t="s">
        <v>29</v>
      </c>
      <c r="F46" s="1210"/>
      <c r="G46" s="1210"/>
      <c r="H46" s="1211"/>
      <c r="I46" s="86">
        <v>1489</v>
      </c>
      <c r="J46" s="87">
        <v>1246</v>
      </c>
      <c r="K46" s="87">
        <v>1070</v>
      </c>
      <c r="L46" s="87">
        <v>895</v>
      </c>
      <c r="M46" s="88">
        <v>2821</v>
      </c>
    </row>
    <row r="47" spans="2:13" ht="27.75" customHeight="1">
      <c r="B47" s="1204"/>
      <c r="C47" s="1205"/>
      <c r="D47" s="90"/>
      <c r="E47" s="1212" t="s">
        <v>30</v>
      </c>
      <c r="F47" s="1213"/>
      <c r="G47" s="1213"/>
      <c r="H47" s="1214"/>
      <c r="I47" s="86" t="s">
        <v>479</v>
      </c>
      <c r="J47" s="87" t="s">
        <v>479</v>
      </c>
      <c r="K47" s="87" t="s">
        <v>479</v>
      </c>
      <c r="L47" s="87" t="s">
        <v>479</v>
      </c>
      <c r="M47" s="88" t="s">
        <v>479</v>
      </c>
    </row>
    <row r="48" spans="2:13" ht="27.75" customHeight="1">
      <c r="B48" s="1204"/>
      <c r="C48" s="1205"/>
      <c r="D48" s="85"/>
      <c r="E48" s="1210" t="s">
        <v>31</v>
      </c>
      <c r="F48" s="1210"/>
      <c r="G48" s="1210"/>
      <c r="H48" s="1211"/>
      <c r="I48" s="86" t="s">
        <v>479</v>
      </c>
      <c r="J48" s="87" t="s">
        <v>479</v>
      </c>
      <c r="K48" s="87" t="s">
        <v>479</v>
      </c>
      <c r="L48" s="87" t="s">
        <v>479</v>
      </c>
      <c r="M48" s="88" t="s">
        <v>479</v>
      </c>
    </row>
    <row r="49" spans="2:13" ht="27.75" customHeight="1">
      <c r="B49" s="1206"/>
      <c r="C49" s="1207"/>
      <c r="D49" s="85"/>
      <c r="E49" s="1210" t="s">
        <v>32</v>
      </c>
      <c r="F49" s="1210"/>
      <c r="G49" s="1210"/>
      <c r="H49" s="1211"/>
      <c r="I49" s="86" t="s">
        <v>479</v>
      </c>
      <c r="J49" s="87" t="s">
        <v>479</v>
      </c>
      <c r="K49" s="87" t="s">
        <v>479</v>
      </c>
      <c r="L49" s="87" t="s">
        <v>479</v>
      </c>
      <c r="M49" s="88" t="s">
        <v>479</v>
      </c>
    </row>
    <row r="50" spans="2:13" ht="27.75" customHeight="1">
      <c r="B50" s="1215" t="s">
        <v>33</v>
      </c>
      <c r="C50" s="1216"/>
      <c r="D50" s="91"/>
      <c r="E50" s="1210" t="s">
        <v>34</v>
      </c>
      <c r="F50" s="1210"/>
      <c r="G50" s="1210"/>
      <c r="H50" s="1211"/>
      <c r="I50" s="86">
        <v>2066</v>
      </c>
      <c r="J50" s="87">
        <v>2878</v>
      </c>
      <c r="K50" s="87">
        <v>3156</v>
      </c>
      <c r="L50" s="87">
        <v>3961</v>
      </c>
      <c r="M50" s="88">
        <v>3384</v>
      </c>
    </row>
    <row r="51" spans="2:13" ht="27.75" customHeight="1">
      <c r="B51" s="1204"/>
      <c r="C51" s="1205"/>
      <c r="D51" s="85"/>
      <c r="E51" s="1210" t="s">
        <v>35</v>
      </c>
      <c r="F51" s="1210"/>
      <c r="G51" s="1210"/>
      <c r="H51" s="1211"/>
      <c r="I51" s="86">
        <v>711</v>
      </c>
      <c r="J51" s="87">
        <v>577</v>
      </c>
      <c r="K51" s="87">
        <v>452</v>
      </c>
      <c r="L51" s="87">
        <v>870</v>
      </c>
      <c r="M51" s="88">
        <v>690</v>
      </c>
    </row>
    <row r="52" spans="2:13" ht="27.75" customHeight="1">
      <c r="B52" s="1206"/>
      <c r="C52" s="1207"/>
      <c r="D52" s="85"/>
      <c r="E52" s="1210" t="s">
        <v>36</v>
      </c>
      <c r="F52" s="1210"/>
      <c r="G52" s="1210"/>
      <c r="H52" s="1211"/>
      <c r="I52" s="86">
        <v>24665</v>
      </c>
      <c r="J52" s="87">
        <v>24846</v>
      </c>
      <c r="K52" s="87">
        <v>24287</v>
      </c>
      <c r="L52" s="87">
        <v>24724</v>
      </c>
      <c r="M52" s="88">
        <v>24284</v>
      </c>
    </row>
    <row r="53" spans="2:13" ht="27.75" customHeight="1" thickBot="1">
      <c r="B53" s="1217" t="s">
        <v>20</v>
      </c>
      <c r="C53" s="1218"/>
      <c r="D53" s="92"/>
      <c r="E53" s="1219" t="s">
        <v>37</v>
      </c>
      <c r="F53" s="1219"/>
      <c r="G53" s="1219"/>
      <c r="H53" s="1220"/>
      <c r="I53" s="93">
        <v>6615</v>
      </c>
      <c r="J53" s="94">
        <v>5373</v>
      </c>
      <c r="K53" s="94">
        <v>5113</v>
      </c>
      <c r="L53" s="94">
        <v>5384</v>
      </c>
      <c r="M53" s="95">
        <v>11075</v>
      </c>
    </row>
    <row r="54" spans="2:13" ht="27.75" customHeight="1">
      <c r="B54" s="96" t="s">
        <v>38</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556</v>
      </c>
      <c r="C41" s="248"/>
      <c r="D41" s="248"/>
      <c r="E41" s="248"/>
      <c r="F41" s="248"/>
      <c r="G41" s="248"/>
      <c r="H41" s="248"/>
      <c r="I41" s="248"/>
      <c r="J41" s="248"/>
      <c r="K41" s="248"/>
      <c r="L41" s="248"/>
      <c r="M41" s="248"/>
      <c r="N41" s="248"/>
      <c r="O41" s="248"/>
      <c r="P41" s="249"/>
    </row>
    <row r="42" spans="2:15" ht="13.5">
      <c r="B42" s="250"/>
      <c r="C42" s="246"/>
      <c r="D42" s="246"/>
      <c r="E42" s="246"/>
      <c r="F42" s="246"/>
      <c r="G42" s="353" t="s">
        <v>557</v>
      </c>
      <c r="I42" s="354"/>
      <c r="J42" s="354"/>
      <c r="K42" s="354"/>
      <c r="L42" s="246"/>
      <c r="M42" s="246"/>
      <c r="N42" s="246"/>
      <c r="O42" s="246"/>
    </row>
    <row r="43" spans="2:15" ht="13.5">
      <c r="B43" s="250"/>
      <c r="C43" s="246"/>
      <c r="D43" s="246"/>
      <c r="E43" s="246"/>
      <c r="F43" s="246"/>
      <c r="G43" s="1257"/>
      <c r="H43" s="1258"/>
      <c r="I43" s="1258"/>
      <c r="J43" s="1258"/>
      <c r="K43" s="1258"/>
      <c r="L43" s="1258"/>
      <c r="M43" s="1258"/>
      <c r="N43" s="1258"/>
      <c r="O43" s="1259"/>
    </row>
    <row r="44" spans="2:15" ht="13.5">
      <c r="B44" s="250"/>
      <c r="C44" s="246"/>
      <c r="D44" s="246"/>
      <c r="E44" s="246"/>
      <c r="F44" s="246"/>
      <c r="G44" s="1260"/>
      <c r="H44" s="1261"/>
      <c r="I44" s="1261"/>
      <c r="J44" s="1261"/>
      <c r="K44" s="1261"/>
      <c r="L44" s="1261"/>
      <c r="M44" s="1261"/>
      <c r="N44" s="1261"/>
      <c r="O44" s="1262"/>
    </row>
    <row r="45" spans="2:15" ht="13.5">
      <c r="B45" s="250"/>
      <c r="C45" s="246"/>
      <c r="D45" s="246"/>
      <c r="E45" s="246"/>
      <c r="F45" s="246"/>
      <c r="G45" s="1260"/>
      <c r="H45" s="1261"/>
      <c r="I45" s="1261"/>
      <c r="J45" s="1261"/>
      <c r="K45" s="1261"/>
      <c r="L45" s="1261"/>
      <c r="M45" s="1261"/>
      <c r="N45" s="1261"/>
      <c r="O45" s="1262"/>
    </row>
    <row r="46" spans="2:15" ht="13.5">
      <c r="B46" s="250"/>
      <c r="C46" s="246"/>
      <c r="D46" s="246"/>
      <c r="E46" s="246"/>
      <c r="F46" s="246"/>
      <c r="G46" s="1260"/>
      <c r="H46" s="1261"/>
      <c r="I46" s="1261"/>
      <c r="J46" s="1261"/>
      <c r="K46" s="1261"/>
      <c r="L46" s="1261"/>
      <c r="M46" s="1261"/>
      <c r="N46" s="1261"/>
      <c r="O46" s="1262"/>
    </row>
    <row r="47" spans="2:15" ht="13.5">
      <c r="B47" s="250"/>
      <c r="C47" s="246"/>
      <c r="D47" s="246"/>
      <c r="E47" s="246"/>
      <c r="F47" s="246"/>
      <c r="G47" s="1263"/>
      <c r="H47" s="1264"/>
      <c r="I47" s="1264"/>
      <c r="J47" s="1264"/>
      <c r="K47" s="1264"/>
      <c r="L47" s="1264"/>
      <c r="M47" s="1264"/>
      <c r="N47" s="1264"/>
      <c r="O47" s="1265"/>
    </row>
    <row r="48" spans="2:10" ht="13.5">
      <c r="B48" s="250"/>
      <c r="C48" s="246"/>
      <c r="D48" s="246"/>
      <c r="E48" s="246"/>
      <c r="F48" s="246"/>
      <c r="G48" s="246"/>
      <c r="H48" s="355"/>
      <c r="I48" s="355"/>
      <c r="J48" s="355"/>
    </row>
    <row r="49" spans="2:7" ht="13.5">
      <c r="B49" s="250"/>
      <c r="C49" s="246"/>
      <c r="D49" s="246"/>
      <c r="E49" s="246"/>
      <c r="F49" s="246"/>
      <c r="G49" s="245" t="s">
        <v>558</v>
      </c>
    </row>
    <row r="50" spans="2:15" ht="13.5">
      <c r="B50" s="250"/>
      <c r="C50" s="246"/>
      <c r="D50" s="246"/>
      <c r="E50" s="246"/>
      <c r="F50" s="246"/>
      <c r="G50" s="1242"/>
      <c r="H50" s="1243"/>
      <c r="I50" s="1243"/>
      <c r="J50" s="1244"/>
      <c r="K50" s="356" t="s">
        <v>519</v>
      </c>
      <c r="L50" s="356" t="s">
        <v>520</v>
      </c>
      <c r="M50" s="356" t="s">
        <v>521</v>
      </c>
      <c r="N50" s="356" t="s">
        <v>522</v>
      </c>
      <c r="O50" s="356" t="s">
        <v>523</v>
      </c>
    </row>
    <row r="51" spans="2:15" ht="13.5">
      <c r="B51" s="250"/>
      <c r="C51" s="246"/>
      <c r="D51" s="246"/>
      <c r="E51" s="246"/>
      <c r="F51" s="246"/>
      <c r="G51" s="1245" t="s">
        <v>559</v>
      </c>
      <c r="H51" s="1246"/>
      <c r="I51" s="1251" t="s">
        <v>560</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565</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561</v>
      </c>
      <c r="H55" s="1226"/>
      <c r="I55" s="1231" t="s">
        <v>560</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565</v>
      </c>
      <c r="J57" s="1223"/>
      <c r="K57" s="1256"/>
      <c r="L57" s="1256"/>
      <c r="M57" s="1256"/>
      <c r="N57" s="1256"/>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562</v>
      </c>
      <c r="C63" s="246"/>
      <c r="D63" s="246"/>
      <c r="E63" s="246"/>
      <c r="F63" s="246"/>
      <c r="G63" s="246"/>
      <c r="H63" s="246"/>
      <c r="I63" s="246"/>
      <c r="J63" s="246"/>
      <c r="K63" s="246"/>
      <c r="L63" s="246"/>
      <c r="M63" s="246"/>
      <c r="N63" s="246"/>
      <c r="O63" s="246"/>
    </row>
    <row r="64" spans="2:15" ht="13.5">
      <c r="B64" s="250"/>
      <c r="C64" s="246"/>
      <c r="D64" s="246"/>
      <c r="E64" s="246"/>
      <c r="F64" s="246"/>
      <c r="G64" s="353" t="s">
        <v>557</v>
      </c>
      <c r="I64" s="354"/>
      <c r="J64" s="354"/>
      <c r="K64" s="354"/>
      <c r="L64" s="246"/>
      <c r="M64" s="246"/>
      <c r="N64" s="246"/>
      <c r="O64" s="246"/>
    </row>
    <row r="65" spans="2:15" ht="13.5">
      <c r="B65" s="250"/>
      <c r="C65" s="246"/>
      <c r="D65" s="246"/>
      <c r="E65" s="246"/>
      <c r="F65" s="246"/>
      <c r="G65" s="1233" t="s">
        <v>566</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563</v>
      </c>
      <c r="I71" s="370"/>
      <c r="J71" s="366"/>
      <c r="K71" s="366"/>
      <c r="L71" s="367"/>
      <c r="M71" s="366"/>
      <c r="N71" s="367"/>
      <c r="O71" s="368"/>
    </row>
    <row r="72" spans="2:15" ht="13.5">
      <c r="B72" s="250"/>
      <c r="C72" s="246"/>
      <c r="D72" s="246"/>
      <c r="E72" s="246"/>
      <c r="F72" s="246"/>
      <c r="G72" s="1242"/>
      <c r="H72" s="1243"/>
      <c r="I72" s="1243"/>
      <c r="J72" s="1244"/>
      <c r="K72" s="356" t="s">
        <v>519</v>
      </c>
      <c r="L72" s="356" t="s">
        <v>520</v>
      </c>
      <c r="M72" s="356" t="s">
        <v>521</v>
      </c>
      <c r="N72" s="356" t="s">
        <v>522</v>
      </c>
      <c r="O72" s="356" t="s">
        <v>523</v>
      </c>
    </row>
    <row r="73" spans="2:19" ht="13.5">
      <c r="B73" s="250"/>
      <c r="C73" s="246"/>
      <c r="D73" s="246"/>
      <c r="E73" s="246"/>
      <c r="F73" s="246"/>
      <c r="G73" s="1245" t="s">
        <v>559</v>
      </c>
      <c r="H73" s="1246"/>
      <c r="I73" s="1251" t="s">
        <v>560</v>
      </c>
      <c r="J73" s="1251"/>
      <c r="K73" s="1232">
        <v>66.5</v>
      </c>
      <c r="L73" s="1232">
        <v>54</v>
      </c>
      <c r="M73" s="1221">
        <v>51.4</v>
      </c>
      <c r="N73" s="1221">
        <v>53.3</v>
      </c>
      <c r="O73" s="1221">
        <v>106.8</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564</v>
      </c>
      <c r="J75" s="1231"/>
      <c r="K75" s="1253">
        <v>14.2</v>
      </c>
      <c r="L75" s="1253">
        <v>13.8</v>
      </c>
      <c r="M75" s="1253">
        <v>12.7</v>
      </c>
      <c r="N75" s="1253">
        <v>12.7</v>
      </c>
      <c r="O75" s="1253">
        <v>13.6</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561</v>
      </c>
      <c r="H77" s="1226"/>
      <c r="I77" s="1231" t="s">
        <v>560</v>
      </c>
      <c r="J77" s="1231"/>
      <c r="K77" s="1232">
        <v>76.2</v>
      </c>
      <c r="L77" s="1232">
        <v>65.3</v>
      </c>
      <c r="M77" s="1221">
        <v>60.8</v>
      </c>
      <c r="N77" s="1221">
        <v>56.8</v>
      </c>
      <c r="O77" s="1221">
        <v>52.3</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564</v>
      </c>
      <c r="J79" s="1223"/>
      <c r="K79" s="1224">
        <v>12.8</v>
      </c>
      <c r="L79" s="1224">
        <v>12</v>
      </c>
      <c r="M79" s="1224">
        <v>11.1</v>
      </c>
      <c r="N79" s="1224">
        <v>10.2</v>
      </c>
      <c r="O79" s="1224">
        <v>10</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39</v>
      </c>
      <c r="E2" s="111"/>
      <c r="F2" s="112" t="s">
        <v>518</v>
      </c>
      <c r="G2" s="113"/>
      <c r="H2" s="114"/>
    </row>
    <row r="3" spans="1:8" ht="15">
      <c r="A3" s="110" t="s">
        <v>511</v>
      </c>
      <c r="B3" s="115"/>
      <c r="C3" s="116"/>
      <c r="D3" s="117">
        <v>51764</v>
      </c>
      <c r="E3" s="118"/>
      <c r="F3" s="119">
        <v>75709</v>
      </c>
      <c r="G3" s="120"/>
      <c r="H3" s="121"/>
    </row>
    <row r="4" spans="1:8" ht="15">
      <c r="A4" s="122"/>
      <c r="B4" s="123"/>
      <c r="C4" s="124"/>
      <c r="D4" s="125">
        <v>41390</v>
      </c>
      <c r="E4" s="126"/>
      <c r="F4" s="127">
        <v>35212</v>
      </c>
      <c r="G4" s="128"/>
      <c r="H4" s="129"/>
    </row>
    <row r="5" spans="1:8" ht="15">
      <c r="A5" s="110" t="s">
        <v>513</v>
      </c>
      <c r="B5" s="115"/>
      <c r="C5" s="116"/>
      <c r="D5" s="117">
        <v>72484</v>
      </c>
      <c r="E5" s="118"/>
      <c r="F5" s="119">
        <v>90961</v>
      </c>
      <c r="G5" s="120"/>
      <c r="H5" s="121"/>
    </row>
    <row r="6" spans="1:8" ht="15">
      <c r="A6" s="122"/>
      <c r="B6" s="123"/>
      <c r="C6" s="124"/>
      <c r="D6" s="125">
        <v>53895</v>
      </c>
      <c r="E6" s="126"/>
      <c r="F6" s="127">
        <v>37720</v>
      </c>
      <c r="G6" s="128"/>
      <c r="H6" s="129"/>
    </row>
    <row r="7" spans="1:8" ht="15">
      <c r="A7" s="110" t="s">
        <v>514</v>
      </c>
      <c r="B7" s="115"/>
      <c r="C7" s="116"/>
      <c r="D7" s="117">
        <v>40406</v>
      </c>
      <c r="E7" s="118"/>
      <c r="F7" s="119">
        <v>106614</v>
      </c>
      <c r="G7" s="120"/>
      <c r="H7" s="121"/>
    </row>
    <row r="8" spans="1:8" ht="15">
      <c r="A8" s="122"/>
      <c r="B8" s="123"/>
      <c r="C8" s="124"/>
      <c r="D8" s="125">
        <v>29574</v>
      </c>
      <c r="E8" s="126"/>
      <c r="F8" s="127">
        <v>45545</v>
      </c>
      <c r="G8" s="128"/>
      <c r="H8" s="129"/>
    </row>
    <row r="9" spans="1:8" ht="15">
      <c r="A9" s="110" t="s">
        <v>515</v>
      </c>
      <c r="B9" s="115"/>
      <c r="C9" s="116"/>
      <c r="D9" s="117">
        <v>125372</v>
      </c>
      <c r="E9" s="118"/>
      <c r="F9" s="119">
        <v>81768</v>
      </c>
      <c r="G9" s="120"/>
      <c r="H9" s="121"/>
    </row>
    <row r="10" spans="1:8" ht="15">
      <c r="A10" s="122"/>
      <c r="B10" s="123"/>
      <c r="C10" s="124"/>
      <c r="D10" s="125">
        <v>43220</v>
      </c>
      <c r="E10" s="126"/>
      <c r="F10" s="127">
        <v>37917</v>
      </c>
      <c r="G10" s="128"/>
      <c r="H10" s="129"/>
    </row>
    <row r="11" spans="1:8" ht="15">
      <c r="A11" s="110" t="s">
        <v>516</v>
      </c>
      <c r="B11" s="115"/>
      <c r="C11" s="116"/>
      <c r="D11" s="117">
        <v>47546</v>
      </c>
      <c r="E11" s="118"/>
      <c r="F11" s="119">
        <v>65876</v>
      </c>
      <c r="G11" s="120"/>
      <c r="H11" s="121"/>
    </row>
    <row r="12" spans="1:8" ht="15">
      <c r="A12" s="122"/>
      <c r="B12" s="123"/>
      <c r="C12" s="130"/>
      <c r="D12" s="125">
        <v>24775</v>
      </c>
      <c r="E12" s="126"/>
      <c r="F12" s="127">
        <v>36484</v>
      </c>
      <c r="G12" s="128"/>
      <c r="H12" s="129"/>
    </row>
    <row r="13" spans="1:8" ht="15">
      <c r="A13" s="110"/>
      <c r="B13" s="115"/>
      <c r="C13" s="131"/>
      <c r="D13" s="132">
        <v>67514</v>
      </c>
      <c r="E13" s="133"/>
      <c r="F13" s="134">
        <v>84186</v>
      </c>
      <c r="G13" s="135"/>
      <c r="H13" s="121"/>
    </row>
    <row r="14" spans="1:8" ht="15">
      <c r="A14" s="122"/>
      <c r="B14" s="123"/>
      <c r="C14" s="124"/>
      <c r="D14" s="125">
        <v>38571</v>
      </c>
      <c r="E14" s="126"/>
      <c r="F14" s="127">
        <v>38576</v>
      </c>
      <c r="G14" s="128"/>
      <c r="H14" s="129"/>
    </row>
    <row r="17" ht="15">
      <c r="A17" s="106" t="s">
        <v>40</v>
      </c>
    </row>
    <row r="18" spans="1:6" ht="15">
      <c r="A18" s="136"/>
      <c r="B18" s="136" t="e">
        <f>#REF!</f>
        <v>#REF!</v>
      </c>
      <c r="C18" s="136" t="e">
        <f>#REF!</f>
        <v>#REF!</v>
      </c>
      <c r="D18" s="136" t="e">
        <f>#REF!</f>
        <v>#REF!</v>
      </c>
      <c r="E18" s="136" t="e">
        <f>#REF!</f>
        <v>#REF!</v>
      </c>
      <c r="F18" s="136" t="e">
        <f>#REF!</f>
        <v>#REF!</v>
      </c>
    </row>
    <row r="19" spans="1:6" ht="15">
      <c r="A19" s="136" t="s">
        <v>41</v>
      </c>
      <c r="B19" s="136" t="e">
        <f>ROUND(VALUE(SUBSTITUTE(#REF!,"▲","-")),2)</f>
        <v>#REF!</v>
      </c>
      <c r="C19" s="136" t="e">
        <f>ROUND(VALUE(SUBSTITUTE(#REF!,"▲","-")),2)</f>
        <v>#REF!</v>
      </c>
      <c r="D19" s="136" t="e">
        <f>ROUND(VALUE(SUBSTITUTE(#REF!,"▲","-")),2)</f>
        <v>#REF!</v>
      </c>
      <c r="E19" s="136" t="e">
        <f>ROUND(VALUE(SUBSTITUTE(#REF!,"▲","-")),2)</f>
        <v>#REF!</v>
      </c>
      <c r="F19" s="136" t="e">
        <f>ROUND(VALUE(SUBSTITUTE(#REF!,"▲","-")),2)</f>
        <v>#REF!</v>
      </c>
    </row>
    <row r="20" spans="1:6" ht="15">
      <c r="A20" s="136" t="s">
        <v>42</v>
      </c>
      <c r="B20" s="136" t="e">
        <f>ROUND(VALUE(SUBSTITUTE(#REF!,"▲","-")),2)</f>
        <v>#REF!</v>
      </c>
      <c r="C20" s="136" t="e">
        <f>ROUND(VALUE(SUBSTITUTE(#REF!,"▲","-")),2)</f>
        <v>#REF!</v>
      </c>
      <c r="D20" s="136" t="e">
        <f>ROUND(VALUE(SUBSTITUTE(#REF!,"▲","-")),2)</f>
        <v>#REF!</v>
      </c>
      <c r="E20" s="136" t="e">
        <f>ROUND(VALUE(SUBSTITUTE(#REF!,"▲","-")),2)</f>
        <v>#REF!</v>
      </c>
      <c r="F20" s="136" t="e">
        <f>ROUND(VALUE(SUBSTITUTE(#REF!,"▲","-")),2)</f>
        <v>#REF!</v>
      </c>
    </row>
    <row r="21" spans="1:6" ht="15">
      <c r="A21" s="136" t="s">
        <v>43</v>
      </c>
      <c r="B21" s="136" t="e">
        <f>IF(ISNUMBER(VALUE(SUBSTITUTE(#REF!,"▲","-"))),ROUND(VALUE(SUBSTITUTE(#REF!,"▲","-")),2),NA())</f>
        <v>#N/A</v>
      </c>
      <c r="C21" s="136" t="e">
        <f>IF(ISNUMBER(VALUE(SUBSTITUTE(#REF!,"▲","-"))),ROUND(VALUE(SUBSTITUTE(#REF!,"▲","-")),2),NA())</f>
        <v>#N/A</v>
      </c>
      <c r="D21" s="136" t="e">
        <f>IF(ISNUMBER(VALUE(SUBSTITUTE(#REF!,"▲","-"))),ROUND(VALUE(SUBSTITUTE(#REF!,"▲","-")),2),NA())</f>
        <v>#N/A</v>
      </c>
      <c r="E21" s="136" t="e">
        <f>IF(ISNUMBER(VALUE(SUBSTITUTE(#REF!,"▲","-"))),ROUND(VALUE(SUBSTITUTE(#REF!,"▲","-")),2),NA())</f>
        <v>#N/A</v>
      </c>
      <c r="F21" s="136" t="e">
        <f>IF(ISNUMBER(VALUE(SUBSTITUTE(#REF!,"▲","-"))),ROUND(VALUE(SUBSTITUTE(#REF!,"▲","-")),2),NA())</f>
        <v>#N/A</v>
      </c>
    </row>
    <row r="24" ht="15">
      <c r="A24" s="106" t="s">
        <v>44</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45</v>
      </c>
      <c r="C26" s="137" t="s">
        <v>46</v>
      </c>
      <c r="D26" s="137" t="s">
        <v>45</v>
      </c>
      <c r="E26" s="137" t="s">
        <v>46</v>
      </c>
      <c r="F26" s="137" t="s">
        <v>45</v>
      </c>
      <c r="G26" s="137" t="s">
        <v>46</v>
      </c>
      <c r="H26" s="137" t="s">
        <v>45</v>
      </c>
      <c r="I26" s="137" t="s">
        <v>46</v>
      </c>
      <c r="J26" s="137" t="s">
        <v>45</v>
      </c>
      <c r="K26" s="137" t="s">
        <v>46</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基幹水利施設管理事業特別会計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墓地公園事業特別会計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0.05</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0.11</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0.01</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0.07</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0.07</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0.17</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0.09</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0.09</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0.46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0.28</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0.84</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0.18</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0.17</v>
      </c>
    </row>
    <row r="33" spans="1:11" ht="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1.54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1.09</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0.66</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0.66</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v>
      </c>
    </row>
    <row r="34" spans="1:11" ht="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0.28</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0.24</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0.22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1.09</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2.77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3.04</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2.95</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3.68</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4.08</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4.09</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3.4</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3.46</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3.75</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3.8</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5.15</v>
      </c>
    </row>
    <row r="39" ht="15">
      <c r="A39" s="106" t="s">
        <v>47</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ht="15">
      <c r="A42" s="138" t="s">
        <v>50</v>
      </c>
      <c r="B42" s="138"/>
      <c r="C42" s="138"/>
      <c r="D42" s="138">
        <f>'実質公債費比率（分子）の構造'!K$52</f>
        <v>2359</v>
      </c>
      <c r="E42" s="138"/>
      <c r="F42" s="138"/>
      <c r="G42" s="138">
        <f>'実質公債費比率（分子）の構造'!L$52</f>
        <v>2404</v>
      </c>
      <c r="H42" s="138"/>
      <c r="I42" s="138"/>
      <c r="J42" s="138">
        <f>'実質公債費比率（分子）の構造'!M$52</f>
        <v>2256</v>
      </c>
      <c r="K42" s="138"/>
      <c r="L42" s="138"/>
      <c r="M42" s="138">
        <f>'実質公債費比率（分子）の構造'!N$52</f>
        <v>2224</v>
      </c>
      <c r="N42" s="138"/>
      <c r="O42" s="138"/>
      <c r="P42" s="138">
        <f>'実質公債費比率（分子）の構造'!O$52</f>
        <v>2502</v>
      </c>
    </row>
    <row r="43" spans="1:16" ht="15">
      <c r="A43" s="138" t="s">
        <v>51</v>
      </c>
      <c r="B43" s="138">
        <f>'実質公債費比率（分子）の構造'!K$51</f>
        <v>3</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ht="15">
      <c r="A44" s="138" t="s">
        <v>52</v>
      </c>
      <c r="B44" s="138">
        <f>'実質公債費比率（分子）の構造'!K$50</f>
        <v>170</v>
      </c>
      <c r="C44" s="138"/>
      <c r="D44" s="138"/>
      <c r="E44" s="138">
        <f>'実質公債費比率（分子）の構造'!L$50</f>
        <v>194</v>
      </c>
      <c r="F44" s="138"/>
      <c r="G44" s="138"/>
      <c r="H44" s="138">
        <f>'実質公債費比率（分子）の構造'!M$50</f>
        <v>187</v>
      </c>
      <c r="I44" s="138"/>
      <c r="J44" s="138"/>
      <c r="K44" s="138">
        <f>'実質公債費比率（分子）の構造'!N$50</f>
        <v>165</v>
      </c>
      <c r="L44" s="138"/>
      <c r="M44" s="138"/>
      <c r="N44" s="138">
        <f>'実質公債費比率（分子）の構造'!O$50</f>
        <v>260</v>
      </c>
      <c r="O44" s="138"/>
      <c r="P44" s="138"/>
    </row>
    <row r="45" spans="1:16" ht="15">
      <c r="A45" s="138" t="s">
        <v>53</v>
      </c>
      <c r="B45" s="138">
        <f>'実質公債費比率（分子）の構造'!K$49</f>
        <v>159</v>
      </c>
      <c r="C45" s="138"/>
      <c r="D45" s="138"/>
      <c r="E45" s="138">
        <f>'実質公債費比率（分子）の構造'!L$49</f>
        <v>162</v>
      </c>
      <c r="F45" s="138"/>
      <c r="G45" s="138"/>
      <c r="H45" s="138">
        <f>'実質公債費比率（分子）の構造'!M$49</f>
        <v>163</v>
      </c>
      <c r="I45" s="138"/>
      <c r="J45" s="138"/>
      <c r="K45" s="138">
        <f>'実質公債費比率（分子）の構造'!N$49</f>
        <v>148</v>
      </c>
      <c r="L45" s="138"/>
      <c r="M45" s="138"/>
      <c r="N45" s="138">
        <f>'実質公債費比率（分子）の構造'!O$49</f>
        <v>108</v>
      </c>
      <c r="O45" s="138"/>
      <c r="P45" s="138"/>
    </row>
    <row r="46" spans="1:16" ht="15">
      <c r="A46" s="138" t="s">
        <v>54</v>
      </c>
      <c r="B46" s="138">
        <f>'実質公債費比率（分子）の構造'!K$48</f>
        <v>135</v>
      </c>
      <c r="C46" s="138"/>
      <c r="D46" s="138"/>
      <c r="E46" s="138">
        <f>'実質公債費比率（分子）の構造'!L$48</f>
        <v>209</v>
      </c>
      <c r="F46" s="138"/>
      <c r="G46" s="138"/>
      <c r="H46" s="138">
        <f>'実質公債費比率（分子）の構造'!M$48</f>
        <v>285</v>
      </c>
      <c r="I46" s="138"/>
      <c r="J46" s="138"/>
      <c r="K46" s="138">
        <f>'実質公債費比率（分子）の構造'!N$48</f>
        <v>298</v>
      </c>
      <c r="L46" s="138"/>
      <c r="M46" s="138"/>
      <c r="N46" s="138">
        <f>'実質公債費比率（分子）の構造'!O$48</f>
        <v>806</v>
      </c>
      <c r="O46" s="138"/>
      <c r="P46" s="138"/>
    </row>
    <row r="47" spans="1:16" ht="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57</v>
      </c>
      <c r="B49" s="138">
        <f>'実質公債費比率（分子）の構造'!K$45</f>
        <v>3157</v>
      </c>
      <c r="C49" s="138"/>
      <c r="D49" s="138"/>
      <c r="E49" s="138">
        <f>'実質公債費比率（分子）の構造'!L$45</f>
        <v>3212</v>
      </c>
      <c r="F49" s="138"/>
      <c r="G49" s="138"/>
      <c r="H49" s="138">
        <f>'実質公債費比率（分子）の構造'!M$45</f>
        <v>2782</v>
      </c>
      <c r="I49" s="138"/>
      <c r="J49" s="138"/>
      <c r="K49" s="138">
        <f>'実質公債費比率（分子）の構造'!N$45</f>
        <v>2904</v>
      </c>
      <c r="L49" s="138"/>
      <c r="M49" s="138"/>
      <c r="N49" s="138">
        <f>'実質公債費比率（分子）の構造'!O$45</f>
        <v>3022</v>
      </c>
      <c r="O49" s="138"/>
      <c r="P49" s="138"/>
    </row>
    <row r="50" spans="1:16" ht="15">
      <c r="A50" s="138" t="s">
        <v>58</v>
      </c>
      <c r="B50" s="138" t="e">
        <f>NA()</f>
        <v>#N/A</v>
      </c>
      <c r="C50" s="138">
        <f>IF(ISNUMBER('実質公債費比率（分子）の構造'!K$53),'実質公債費比率（分子）の構造'!K$53,NA())</f>
        <v>1265</v>
      </c>
      <c r="D50" s="138" t="e">
        <f>NA()</f>
        <v>#N/A</v>
      </c>
      <c r="E50" s="138" t="e">
        <f>NA()</f>
        <v>#N/A</v>
      </c>
      <c r="F50" s="138">
        <f>IF(ISNUMBER('実質公債費比率（分子）の構造'!L$53),'実質公債費比率（分子）の構造'!L$53,NA())</f>
        <v>1375</v>
      </c>
      <c r="G50" s="138" t="e">
        <f>NA()</f>
        <v>#N/A</v>
      </c>
      <c r="H50" s="138" t="e">
        <f>NA()</f>
        <v>#N/A</v>
      </c>
      <c r="I50" s="138">
        <f>IF(ISNUMBER('実質公債費比率（分子）の構造'!M$53),'実質公債費比率（分子）の構造'!M$53,NA())</f>
        <v>1163</v>
      </c>
      <c r="J50" s="138" t="e">
        <f>NA()</f>
        <v>#N/A</v>
      </c>
      <c r="K50" s="138" t="e">
        <f>NA()</f>
        <v>#N/A</v>
      </c>
      <c r="L50" s="138">
        <f>IF(ISNUMBER('実質公債費比率（分子）の構造'!N$53),'実質公債費比率（分子）の構造'!N$53,NA())</f>
        <v>1293</v>
      </c>
      <c r="M50" s="138" t="e">
        <f>NA()</f>
        <v>#N/A</v>
      </c>
      <c r="N50" s="138" t="e">
        <f>NA()</f>
        <v>#N/A</v>
      </c>
      <c r="O50" s="138">
        <f>IF(ISNUMBER('実質公債費比率（分子）の構造'!O$53),'実質公債費比率（分子）の構造'!O$53,NA())</f>
        <v>1695</v>
      </c>
      <c r="P50" s="138" t="e">
        <f>NA()</f>
        <v>#N/A</v>
      </c>
    </row>
    <row r="53" ht="15">
      <c r="A53" s="106" t="s">
        <v>59</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ht="15">
      <c r="A56" s="137" t="s">
        <v>36</v>
      </c>
      <c r="B56" s="137"/>
      <c r="C56" s="137"/>
      <c r="D56" s="137">
        <f>'将来負担比率（分子）の構造'!I$52</f>
        <v>24665</v>
      </c>
      <c r="E56" s="137"/>
      <c r="F56" s="137"/>
      <c r="G56" s="137">
        <f>'将来負担比率（分子）の構造'!J$52</f>
        <v>24846</v>
      </c>
      <c r="H56" s="137"/>
      <c r="I56" s="137"/>
      <c r="J56" s="137">
        <f>'将来負担比率（分子）の構造'!K$52</f>
        <v>24287</v>
      </c>
      <c r="K56" s="137"/>
      <c r="L56" s="137"/>
      <c r="M56" s="137">
        <f>'将来負担比率（分子）の構造'!L$52</f>
        <v>24724</v>
      </c>
      <c r="N56" s="137"/>
      <c r="O56" s="137"/>
      <c r="P56" s="137">
        <f>'将来負担比率（分子）の構造'!M$52</f>
        <v>24284</v>
      </c>
    </row>
    <row r="57" spans="1:16" ht="15">
      <c r="A57" s="137" t="s">
        <v>35</v>
      </c>
      <c r="B57" s="137"/>
      <c r="C57" s="137"/>
      <c r="D57" s="137">
        <f>'将来負担比率（分子）の構造'!I$51</f>
        <v>711</v>
      </c>
      <c r="E57" s="137"/>
      <c r="F57" s="137"/>
      <c r="G57" s="137">
        <f>'将来負担比率（分子）の構造'!J$51</f>
        <v>577</v>
      </c>
      <c r="H57" s="137"/>
      <c r="I57" s="137"/>
      <c r="J57" s="137">
        <f>'将来負担比率（分子）の構造'!K$51</f>
        <v>452</v>
      </c>
      <c r="K57" s="137"/>
      <c r="L57" s="137"/>
      <c r="M57" s="137">
        <f>'将来負担比率（分子）の構造'!L$51</f>
        <v>870</v>
      </c>
      <c r="N57" s="137"/>
      <c r="O57" s="137"/>
      <c r="P57" s="137">
        <f>'将来負担比率（分子）の構造'!M$51</f>
        <v>690</v>
      </c>
    </row>
    <row r="58" spans="1:16" ht="15">
      <c r="A58" s="137" t="s">
        <v>34</v>
      </c>
      <c r="B58" s="137"/>
      <c r="C58" s="137"/>
      <c r="D58" s="137">
        <f>'将来負担比率（分子）の構造'!I$50</f>
        <v>2066</v>
      </c>
      <c r="E58" s="137"/>
      <c r="F58" s="137"/>
      <c r="G58" s="137">
        <f>'将来負担比率（分子）の構造'!J$50</f>
        <v>2878</v>
      </c>
      <c r="H58" s="137"/>
      <c r="I58" s="137"/>
      <c r="J58" s="137">
        <f>'将来負担比率（分子）の構造'!K$50</f>
        <v>3156</v>
      </c>
      <c r="K58" s="137"/>
      <c r="L58" s="137"/>
      <c r="M58" s="137">
        <f>'将来負担比率（分子）の構造'!L$50</f>
        <v>3961</v>
      </c>
      <c r="N58" s="137"/>
      <c r="O58" s="137"/>
      <c r="P58" s="137">
        <f>'将来負担比率（分子）の構造'!M$50</f>
        <v>3384</v>
      </c>
    </row>
    <row r="59" spans="1:16" ht="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29</v>
      </c>
      <c r="B61" s="137">
        <f>'将来負担比率（分子）の構造'!I$46</f>
        <v>1489</v>
      </c>
      <c r="C61" s="137"/>
      <c r="D61" s="137"/>
      <c r="E61" s="137">
        <f>'将来負担比率（分子）の構造'!J$46</f>
        <v>1246</v>
      </c>
      <c r="F61" s="137"/>
      <c r="G61" s="137"/>
      <c r="H61" s="137">
        <f>'将来負担比率（分子）の構造'!K$46</f>
        <v>1070</v>
      </c>
      <c r="I61" s="137"/>
      <c r="J61" s="137"/>
      <c r="K61" s="137">
        <f>'将来負担比率（分子）の構造'!L$46</f>
        <v>895</v>
      </c>
      <c r="L61" s="137"/>
      <c r="M61" s="137"/>
      <c r="N61" s="137">
        <f>'将来負担比率（分子）の構造'!M$46</f>
        <v>2821</v>
      </c>
      <c r="O61" s="137"/>
      <c r="P61" s="137"/>
    </row>
    <row r="62" spans="1:16" ht="15">
      <c r="A62" s="137" t="s">
        <v>28</v>
      </c>
      <c r="B62" s="137">
        <f>'将来負担比率（分子）の構造'!I$45</f>
        <v>969</v>
      </c>
      <c r="C62" s="137"/>
      <c r="D62" s="137"/>
      <c r="E62" s="137">
        <f>'将来負担比率（分子）の構造'!J$45</f>
        <v>1031</v>
      </c>
      <c r="F62" s="137"/>
      <c r="G62" s="137"/>
      <c r="H62" s="137">
        <f>'将来負担比率（分子）の構造'!K$45</f>
        <v>1018</v>
      </c>
      <c r="I62" s="137"/>
      <c r="J62" s="137"/>
      <c r="K62" s="137">
        <f>'将来負担比率（分子）の構造'!L$45</f>
        <v>1248</v>
      </c>
      <c r="L62" s="137"/>
      <c r="M62" s="137"/>
      <c r="N62" s="137">
        <f>'将来負担比率（分子）の構造'!M$45</f>
        <v>1403</v>
      </c>
      <c r="O62" s="137"/>
      <c r="P62" s="137"/>
    </row>
    <row r="63" spans="1:16" ht="15">
      <c r="A63" s="137" t="s">
        <v>27</v>
      </c>
      <c r="B63" s="137">
        <f>'将来負担比率（分子）の構造'!I$44</f>
        <v>765</v>
      </c>
      <c r="C63" s="137"/>
      <c r="D63" s="137"/>
      <c r="E63" s="137">
        <f>'将来負担比率（分子）の構造'!J$44</f>
        <v>758</v>
      </c>
      <c r="F63" s="137"/>
      <c r="G63" s="137"/>
      <c r="H63" s="137">
        <f>'将来負担比率（分子）の構造'!K$44</f>
        <v>689</v>
      </c>
      <c r="I63" s="137"/>
      <c r="J63" s="137"/>
      <c r="K63" s="137">
        <f>'将来負担比率（分子）の構造'!L$44</f>
        <v>580</v>
      </c>
      <c r="L63" s="137"/>
      <c r="M63" s="137"/>
      <c r="N63" s="137">
        <f>'将来負担比率（分子）の構造'!M$44</f>
        <v>588</v>
      </c>
      <c r="O63" s="137"/>
      <c r="P63" s="137"/>
    </row>
    <row r="64" spans="1:16" ht="15">
      <c r="A64" s="137" t="s">
        <v>26</v>
      </c>
      <c r="B64" s="137">
        <f>'将来負担比率（分子）の構造'!I$43</f>
        <v>1451</v>
      </c>
      <c r="C64" s="137"/>
      <c r="D64" s="137"/>
      <c r="E64" s="137">
        <f>'将来負担比率（分子）の構造'!J$43</f>
        <v>1409</v>
      </c>
      <c r="F64" s="137"/>
      <c r="G64" s="137"/>
      <c r="H64" s="137">
        <f>'将来負担比率（分子）の構造'!K$43</f>
        <v>1912</v>
      </c>
      <c r="I64" s="137"/>
      <c r="J64" s="137"/>
      <c r="K64" s="137">
        <f>'将来負担比率（分子）の構造'!L$43</f>
        <v>2062</v>
      </c>
      <c r="L64" s="137"/>
      <c r="M64" s="137"/>
      <c r="N64" s="137">
        <f>'将来負担比率（分子）の構造'!M$43</f>
        <v>2924</v>
      </c>
      <c r="O64" s="137"/>
      <c r="P64" s="137"/>
    </row>
    <row r="65" spans="1:16" ht="15">
      <c r="A65" s="137" t="s">
        <v>25</v>
      </c>
      <c r="B65" s="137">
        <f>'将来負担比率（分子）の構造'!I$42</f>
        <v>871</v>
      </c>
      <c r="C65" s="137"/>
      <c r="D65" s="137"/>
      <c r="E65" s="137">
        <f>'将来負担比率（分子）の構造'!J$42</f>
        <v>781</v>
      </c>
      <c r="F65" s="137"/>
      <c r="G65" s="137"/>
      <c r="H65" s="137">
        <f>'将来負担比率（分子）の構造'!K$42</f>
        <v>674</v>
      </c>
      <c r="I65" s="137"/>
      <c r="J65" s="137"/>
      <c r="K65" s="137">
        <f>'将来負担比率（分子）の構造'!L$42</f>
        <v>566</v>
      </c>
      <c r="L65" s="137"/>
      <c r="M65" s="137"/>
      <c r="N65" s="137">
        <f>'将来負担比率（分子）の構造'!M$42</f>
        <v>2556</v>
      </c>
      <c r="O65" s="137"/>
      <c r="P65" s="137"/>
    </row>
    <row r="66" spans="1:16" ht="15">
      <c r="A66" s="137" t="s">
        <v>24</v>
      </c>
      <c r="B66" s="137">
        <f>'将来負担比率（分子）の構造'!I$41</f>
        <v>28511</v>
      </c>
      <c r="C66" s="137"/>
      <c r="D66" s="137"/>
      <c r="E66" s="137">
        <f>'将来負担比率（分子）の構造'!J$41</f>
        <v>28450</v>
      </c>
      <c r="F66" s="137"/>
      <c r="G66" s="137"/>
      <c r="H66" s="137">
        <f>'将来負担比率（分子）の構造'!K$41</f>
        <v>27642</v>
      </c>
      <c r="I66" s="137"/>
      <c r="J66" s="137"/>
      <c r="K66" s="137">
        <f>'将来負担比率（分子）の構造'!L$41</f>
        <v>29589</v>
      </c>
      <c r="L66" s="137"/>
      <c r="M66" s="137"/>
      <c r="N66" s="137">
        <f>'将来負担比率（分子）の構造'!M$41</f>
        <v>29140</v>
      </c>
      <c r="O66" s="137"/>
      <c r="P66" s="137"/>
    </row>
    <row r="67" spans="1:16" ht="15">
      <c r="A67" s="137" t="s">
        <v>62</v>
      </c>
      <c r="B67" s="137" t="e">
        <f>NA()</f>
        <v>#N/A</v>
      </c>
      <c r="C67" s="137">
        <f>IF(ISNUMBER('将来負担比率（分子）の構造'!I$53),IF('将来負担比率（分子）の構造'!I$53&lt;0,0,'将来負担比率（分子）の構造'!I$53),NA())</f>
        <v>6615</v>
      </c>
      <c r="D67" s="137" t="e">
        <f>NA()</f>
        <v>#N/A</v>
      </c>
      <c r="E67" s="137" t="e">
        <f>NA()</f>
        <v>#N/A</v>
      </c>
      <c r="F67" s="137">
        <f>IF(ISNUMBER('将来負担比率（分子）の構造'!J$53),IF('将来負担比率（分子）の構造'!J$53&lt;0,0,'将来負担比率（分子）の構造'!J$53),NA())</f>
        <v>5373</v>
      </c>
      <c r="G67" s="137" t="e">
        <f>NA()</f>
        <v>#N/A</v>
      </c>
      <c r="H67" s="137" t="e">
        <f>NA()</f>
        <v>#N/A</v>
      </c>
      <c r="I67" s="137">
        <f>IF(ISNUMBER('将来負担比率（分子）の構造'!K$53),IF('将来負担比率（分子）の構造'!K$53&lt;0,0,'将来負担比率（分子）の構造'!K$53),NA())</f>
        <v>5113</v>
      </c>
      <c r="J67" s="137" t="e">
        <f>NA()</f>
        <v>#N/A</v>
      </c>
      <c r="K67" s="137" t="e">
        <f>NA()</f>
        <v>#N/A</v>
      </c>
      <c r="L67" s="137">
        <f>IF(ISNUMBER('将来負担比率（分子）の構造'!L$53),IF('将来負担比率（分子）の構造'!L$53&lt;0,0,'将来負担比率（分子）の構造'!L$53),NA())</f>
        <v>5384</v>
      </c>
      <c r="M67" s="137" t="e">
        <f>NA()</f>
        <v>#N/A</v>
      </c>
      <c r="N67" s="137" t="e">
        <f>NA()</f>
        <v>#N/A</v>
      </c>
      <c r="O67" s="137">
        <f>IF(ISNUMBER('将来負担比率（分子）の構造'!M$53),IF('将来負担比率（分子）の構造'!M$53&lt;0,0,'将来負担比率（分子）の構造'!M$53),NA())</f>
        <v>11075</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0</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7986174</v>
      </c>
      <c r="S5" s="615"/>
      <c r="T5" s="615"/>
      <c r="U5" s="615"/>
      <c r="V5" s="615"/>
      <c r="W5" s="615"/>
      <c r="X5" s="615"/>
      <c r="Y5" s="616"/>
      <c r="Z5" s="617">
        <v>38</v>
      </c>
      <c r="AA5" s="617"/>
      <c r="AB5" s="617"/>
      <c r="AC5" s="617"/>
      <c r="AD5" s="618">
        <v>7986174</v>
      </c>
      <c r="AE5" s="618"/>
      <c r="AF5" s="618"/>
      <c r="AG5" s="618"/>
      <c r="AH5" s="618"/>
      <c r="AI5" s="618"/>
      <c r="AJ5" s="618"/>
      <c r="AK5" s="618"/>
      <c r="AL5" s="619">
        <v>72.6</v>
      </c>
      <c r="AM5" s="620"/>
      <c r="AN5" s="620"/>
      <c r="AO5" s="621"/>
      <c r="AP5" s="611" t="s">
        <v>208</v>
      </c>
      <c r="AQ5" s="612"/>
      <c r="AR5" s="612"/>
      <c r="AS5" s="612"/>
      <c r="AT5" s="612"/>
      <c r="AU5" s="612"/>
      <c r="AV5" s="612"/>
      <c r="AW5" s="612"/>
      <c r="AX5" s="612"/>
      <c r="AY5" s="612"/>
      <c r="AZ5" s="612"/>
      <c r="BA5" s="612"/>
      <c r="BB5" s="612"/>
      <c r="BC5" s="612"/>
      <c r="BD5" s="612"/>
      <c r="BE5" s="612"/>
      <c r="BF5" s="613"/>
      <c r="BG5" s="625">
        <v>7986174</v>
      </c>
      <c r="BH5" s="626"/>
      <c r="BI5" s="626"/>
      <c r="BJ5" s="626"/>
      <c r="BK5" s="626"/>
      <c r="BL5" s="626"/>
      <c r="BM5" s="626"/>
      <c r="BN5" s="627"/>
      <c r="BO5" s="628">
        <v>100</v>
      </c>
      <c r="BP5" s="628"/>
      <c r="BQ5" s="628"/>
      <c r="BR5" s="628"/>
      <c r="BS5" s="629">
        <v>88128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142231</v>
      </c>
      <c r="S6" s="626"/>
      <c r="T6" s="626"/>
      <c r="U6" s="626"/>
      <c r="V6" s="626"/>
      <c r="W6" s="626"/>
      <c r="X6" s="626"/>
      <c r="Y6" s="627"/>
      <c r="Z6" s="628">
        <v>0.7</v>
      </c>
      <c r="AA6" s="628"/>
      <c r="AB6" s="628"/>
      <c r="AC6" s="628"/>
      <c r="AD6" s="629">
        <v>142231</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7986174</v>
      </c>
      <c r="BH6" s="626"/>
      <c r="BI6" s="626"/>
      <c r="BJ6" s="626"/>
      <c r="BK6" s="626"/>
      <c r="BL6" s="626"/>
      <c r="BM6" s="626"/>
      <c r="BN6" s="627"/>
      <c r="BO6" s="628">
        <v>100</v>
      </c>
      <c r="BP6" s="628"/>
      <c r="BQ6" s="628"/>
      <c r="BR6" s="628"/>
      <c r="BS6" s="629">
        <v>88128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167191</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167191</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10395</v>
      </c>
      <c r="S7" s="626"/>
      <c r="T7" s="626"/>
      <c r="U7" s="626"/>
      <c r="V7" s="626"/>
      <c r="W7" s="626"/>
      <c r="X7" s="626"/>
      <c r="Y7" s="627"/>
      <c r="Z7" s="628">
        <v>0</v>
      </c>
      <c r="AA7" s="628"/>
      <c r="AB7" s="628"/>
      <c r="AC7" s="628"/>
      <c r="AD7" s="629">
        <v>10395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3559773</v>
      </c>
      <c r="BH7" s="626"/>
      <c r="BI7" s="626"/>
      <c r="BJ7" s="626"/>
      <c r="BK7" s="626"/>
      <c r="BL7" s="626"/>
      <c r="BM7" s="626"/>
      <c r="BN7" s="627"/>
      <c r="BO7" s="628">
        <v>44.6</v>
      </c>
      <c r="BP7" s="628"/>
      <c r="BQ7" s="628"/>
      <c r="BR7" s="628"/>
      <c r="BS7" s="629">
        <v>88128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2365520</v>
      </c>
      <c r="CS7" s="626"/>
      <c r="CT7" s="626"/>
      <c r="CU7" s="626"/>
      <c r="CV7" s="626"/>
      <c r="CW7" s="626"/>
      <c r="CX7" s="626"/>
      <c r="CY7" s="627"/>
      <c r="CZ7" s="628">
        <v>11.6</v>
      </c>
      <c r="DA7" s="628"/>
      <c r="DB7" s="628"/>
      <c r="DC7" s="628"/>
      <c r="DD7" s="634">
        <v>144809</v>
      </c>
      <c r="DE7" s="626"/>
      <c r="DF7" s="626"/>
      <c r="DG7" s="626"/>
      <c r="DH7" s="626"/>
      <c r="DI7" s="626"/>
      <c r="DJ7" s="626"/>
      <c r="DK7" s="626"/>
      <c r="DL7" s="626"/>
      <c r="DM7" s="626"/>
      <c r="DN7" s="626"/>
      <c r="DO7" s="626"/>
      <c r="DP7" s="627"/>
      <c r="DQ7" s="634">
        <v>2055826</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25537</v>
      </c>
      <c r="S8" s="626"/>
      <c r="T8" s="626"/>
      <c r="U8" s="626"/>
      <c r="V8" s="626"/>
      <c r="W8" s="626"/>
      <c r="X8" s="626"/>
      <c r="Y8" s="627"/>
      <c r="Z8" s="628">
        <v>0.1</v>
      </c>
      <c r="AA8" s="628"/>
      <c r="AB8" s="628"/>
      <c r="AC8" s="628"/>
      <c r="AD8" s="629">
        <v>25537</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88854</v>
      </c>
      <c r="BH8" s="626"/>
      <c r="BI8" s="626"/>
      <c r="BJ8" s="626"/>
      <c r="BK8" s="626"/>
      <c r="BL8" s="626"/>
      <c r="BM8" s="626"/>
      <c r="BN8" s="627"/>
      <c r="BO8" s="628">
        <v>1.1</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7045137</v>
      </c>
      <c r="CS8" s="626"/>
      <c r="CT8" s="626"/>
      <c r="CU8" s="626"/>
      <c r="CV8" s="626"/>
      <c r="CW8" s="626"/>
      <c r="CX8" s="626"/>
      <c r="CY8" s="627"/>
      <c r="CZ8" s="628">
        <v>34.4</v>
      </c>
      <c r="DA8" s="628"/>
      <c r="DB8" s="628"/>
      <c r="DC8" s="628"/>
      <c r="DD8" s="634">
        <v>299289</v>
      </c>
      <c r="DE8" s="626"/>
      <c r="DF8" s="626"/>
      <c r="DG8" s="626"/>
      <c r="DH8" s="626"/>
      <c r="DI8" s="626"/>
      <c r="DJ8" s="626"/>
      <c r="DK8" s="626"/>
      <c r="DL8" s="626"/>
      <c r="DM8" s="626"/>
      <c r="DN8" s="626"/>
      <c r="DO8" s="626"/>
      <c r="DP8" s="627"/>
      <c r="DQ8" s="634">
        <v>3400484</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16460</v>
      </c>
      <c r="S9" s="626"/>
      <c r="T9" s="626"/>
      <c r="U9" s="626"/>
      <c r="V9" s="626"/>
      <c r="W9" s="626"/>
      <c r="X9" s="626"/>
      <c r="Y9" s="627"/>
      <c r="Z9" s="628">
        <v>0.1</v>
      </c>
      <c r="AA9" s="628"/>
      <c r="AB9" s="628"/>
      <c r="AC9" s="628"/>
      <c r="AD9" s="629">
        <v>16460</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2760613</v>
      </c>
      <c r="BH9" s="626"/>
      <c r="BI9" s="626"/>
      <c r="BJ9" s="626"/>
      <c r="BK9" s="626"/>
      <c r="BL9" s="626"/>
      <c r="BM9" s="626"/>
      <c r="BN9" s="627"/>
      <c r="BO9" s="628">
        <v>34.6</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2435470</v>
      </c>
      <c r="CS9" s="626"/>
      <c r="CT9" s="626"/>
      <c r="CU9" s="626"/>
      <c r="CV9" s="626"/>
      <c r="CW9" s="626"/>
      <c r="CX9" s="626"/>
      <c r="CY9" s="627"/>
      <c r="CZ9" s="628">
        <v>11.9</v>
      </c>
      <c r="DA9" s="628"/>
      <c r="DB9" s="628"/>
      <c r="DC9" s="628"/>
      <c r="DD9" s="634">
        <v>953654</v>
      </c>
      <c r="DE9" s="626"/>
      <c r="DF9" s="626"/>
      <c r="DG9" s="626"/>
      <c r="DH9" s="626"/>
      <c r="DI9" s="626"/>
      <c r="DJ9" s="626"/>
      <c r="DK9" s="626"/>
      <c r="DL9" s="626"/>
      <c r="DM9" s="626"/>
      <c r="DN9" s="626"/>
      <c r="DO9" s="626"/>
      <c r="DP9" s="627"/>
      <c r="DQ9" s="634">
        <v>1362726</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795566</v>
      </c>
      <c r="S10" s="626"/>
      <c r="T10" s="626"/>
      <c r="U10" s="626"/>
      <c r="V10" s="626"/>
      <c r="W10" s="626"/>
      <c r="X10" s="626"/>
      <c r="Y10" s="627"/>
      <c r="Z10" s="628">
        <v>3.8</v>
      </c>
      <c r="AA10" s="628"/>
      <c r="AB10" s="628"/>
      <c r="AC10" s="628"/>
      <c r="AD10" s="629">
        <v>795566</v>
      </c>
      <c r="AE10" s="629"/>
      <c r="AF10" s="629"/>
      <c r="AG10" s="629"/>
      <c r="AH10" s="629"/>
      <c r="AI10" s="629"/>
      <c r="AJ10" s="629"/>
      <c r="AK10" s="629"/>
      <c r="AL10" s="630">
        <v>7.2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170537</v>
      </c>
      <c r="BH10" s="626"/>
      <c r="BI10" s="626"/>
      <c r="BJ10" s="626"/>
      <c r="BK10" s="626"/>
      <c r="BL10" s="626"/>
      <c r="BM10" s="626"/>
      <c r="BN10" s="627"/>
      <c r="BO10" s="628">
        <v>2.1</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29566</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29370</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539769</v>
      </c>
      <c r="BH11" s="626"/>
      <c r="BI11" s="626"/>
      <c r="BJ11" s="626"/>
      <c r="BK11" s="626"/>
      <c r="BL11" s="626"/>
      <c r="BM11" s="626"/>
      <c r="BN11" s="627"/>
      <c r="BO11" s="628">
        <v>6.8</v>
      </c>
      <c r="BP11" s="628"/>
      <c r="BQ11" s="628"/>
      <c r="BR11" s="628"/>
      <c r="BS11" s="634">
        <v>88128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398513</v>
      </c>
      <c r="CS11" s="626"/>
      <c r="CT11" s="626"/>
      <c r="CU11" s="626"/>
      <c r="CV11" s="626"/>
      <c r="CW11" s="626"/>
      <c r="CX11" s="626"/>
      <c r="CY11" s="627"/>
      <c r="CZ11" s="628">
        <v>1.9</v>
      </c>
      <c r="DA11" s="628"/>
      <c r="DB11" s="628"/>
      <c r="DC11" s="628"/>
      <c r="DD11" s="634">
        <v>25866</v>
      </c>
      <c r="DE11" s="626"/>
      <c r="DF11" s="626"/>
      <c r="DG11" s="626"/>
      <c r="DH11" s="626"/>
      <c r="DI11" s="626"/>
      <c r="DJ11" s="626"/>
      <c r="DK11" s="626"/>
      <c r="DL11" s="626"/>
      <c r="DM11" s="626"/>
      <c r="DN11" s="626"/>
      <c r="DO11" s="626"/>
      <c r="DP11" s="627"/>
      <c r="DQ11" s="634">
        <v>221400</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3993805</v>
      </c>
      <c r="BH12" s="626"/>
      <c r="BI12" s="626"/>
      <c r="BJ12" s="626"/>
      <c r="BK12" s="626"/>
      <c r="BL12" s="626"/>
      <c r="BM12" s="626"/>
      <c r="BN12" s="627"/>
      <c r="BO12" s="628">
        <v>50</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401259</v>
      </c>
      <c r="CS12" s="626"/>
      <c r="CT12" s="626"/>
      <c r="CU12" s="626"/>
      <c r="CV12" s="626"/>
      <c r="CW12" s="626"/>
      <c r="CX12" s="626"/>
      <c r="CY12" s="627"/>
      <c r="CZ12" s="628">
        <v>2</v>
      </c>
      <c r="DA12" s="628"/>
      <c r="DB12" s="628"/>
      <c r="DC12" s="628"/>
      <c r="DD12" s="634" t="s">
        <v>110</v>
      </c>
      <c r="DE12" s="626"/>
      <c r="DF12" s="626"/>
      <c r="DG12" s="626"/>
      <c r="DH12" s="626"/>
      <c r="DI12" s="626"/>
      <c r="DJ12" s="626"/>
      <c r="DK12" s="626"/>
      <c r="DL12" s="626"/>
      <c r="DM12" s="626"/>
      <c r="DN12" s="626"/>
      <c r="DO12" s="626"/>
      <c r="DP12" s="627"/>
      <c r="DQ12" s="634">
        <v>396459</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39617</v>
      </c>
      <c r="S13" s="626"/>
      <c r="T13" s="626"/>
      <c r="U13" s="626"/>
      <c r="V13" s="626"/>
      <c r="W13" s="626"/>
      <c r="X13" s="626"/>
      <c r="Y13" s="627"/>
      <c r="Z13" s="628">
        <v>0.2</v>
      </c>
      <c r="AA13" s="628"/>
      <c r="AB13" s="628"/>
      <c r="AC13" s="628"/>
      <c r="AD13" s="629">
        <v>39617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3978001</v>
      </c>
      <c r="BH13" s="626"/>
      <c r="BI13" s="626"/>
      <c r="BJ13" s="626"/>
      <c r="BK13" s="626"/>
      <c r="BL13" s="626"/>
      <c r="BM13" s="626"/>
      <c r="BN13" s="627"/>
      <c r="BO13" s="628">
        <v>49.8</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1663596</v>
      </c>
      <c r="CS13" s="626"/>
      <c r="CT13" s="626"/>
      <c r="CU13" s="626"/>
      <c r="CV13" s="626"/>
      <c r="CW13" s="626"/>
      <c r="CX13" s="626"/>
      <c r="CY13" s="627"/>
      <c r="CZ13" s="628">
        <v>8.1</v>
      </c>
      <c r="DA13" s="628"/>
      <c r="DB13" s="628"/>
      <c r="DC13" s="628"/>
      <c r="DD13" s="634">
        <v>771469</v>
      </c>
      <c r="DE13" s="626"/>
      <c r="DF13" s="626"/>
      <c r="DG13" s="626"/>
      <c r="DH13" s="626"/>
      <c r="DI13" s="626"/>
      <c r="DJ13" s="626"/>
      <c r="DK13" s="626"/>
      <c r="DL13" s="626"/>
      <c r="DM13" s="626"/>
      <c r="DN13" s="626"/>
      <c r="DO13" s="626"/>
      <c r="DP13" s="627"/>
      <c r="DQ13" s="634">
        <v>958604</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123610</v>
      </c>
      <c r="BH14" s="626"/>
      <c r="BI14" s="626"/>
      <c r="BJ14" s="626"/>
      <c r="BK14" s="626"/>
      <c r="BL14" s="626"/>
      <c r="BM14" s="626"/>
      <c r="BN14" s="627"/>
      <c r="BO14" s="628">
        <v>1.5</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655643</v>
      </c>
      <c r="CS14" s="626"/>
      <c r="CT14" s="626"/>
      <c r="CU14" s="626"/>
      <c r="CV14" s="626"/>
      <c r="CW14" s="626"/>
      <c r="CX14" s="626"/>
      <c r="CY14" s="627"/>
      <c r="CZ14" s="628">
        <v>3.2</v>
      </c>
      <c r="DA14" s="628"/>
      <c r="DB14" s="628"/>
      <c r="DC14" s="628"/>
      <c r="DD14" s="634">
        <v>43422</v>
      </c>
      <c r="DE14" s="626"/>
      <c r="DF14" s="626"/>
      <c r="DG14" s="626"/>
      <c r="DH14" s="626"/>
      <c r="DI14" s="626"/>
      <c r="DJ14" s="626"/>
      <c r="DK14" s="626"/>
      <c r="DL14" s="626"/>
      <c r="DM14" s="626"/>
      <c r="DN14" s="626"/>
      <c r="DO14" s="626"/>
      <c r="DP14" s="627"/>
      <c r="DQ14" s="634">
        <v>606716</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39716</v>
      </c>
      <c r="S15" s="626"/>
      <c r="T15" s="626"/>
      <c r="U15" s="626"/>
      <c r="V15" s="626"/>
      <c r="W15" s="626"/>
      <c r="X15" s="626"/>
      <c r="Y15" s="627"/>
      <c r="Z15" s="628">
        <v>0.2</v>
      </c>
      <c r="AA15" s="628"/>
      <c r="AB15" s="628"/>
      <c r="AC15" s="628"/>
      <c r="AD15" s="629">
        <v>39716</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308986</v>
      </c>
      <c r="BH15" s="626"/>
      <c r="BI15" s="626"/>
      <c r="BJ15" s="626"/>
      <c r="BK15" s="626"/>
      <c r="BL15" s="626"/>
      <c r="BM15" s="626"/>
      <c r="BN15" s="627"/>
      <c r="BO15" s="628">
        <v>3.9</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2293208</v>
      </c>
      <c r="CS15" s="626"/>
      <c r="CT15" s="626"/>
      <c r="CU15" s="626"/>
      <c r="CV15" s="626"/>
      <c r="CW15" s="626"/>
      <c r="CX15" s="626"/>
      <c r="CY15" s="627"/>
      <c r="CZ15" s="628">
        <v>11.2</v>
      </c>
      <c r="DA15" s="628"/>
      <c r="DB15" s="628"/>
      <c r="DC15" s="628"/>
      <c r="DD15" s="634">
        <v>184986</v>
      </c>
      <c r="DE15" s="626"/>
      <c r="DF15" s="626"/>
      <c r="DG15" s="626"/>
      <c r="DH15" s="626"/>
      <c r="DI15" s="626"/>
      <c r="DJ15" s="626"/>
      <c r="DK15" s="626"/>
      <c r="DL15" s="626"/>
      <c r="DM15" s="626"/>
      <c r="DN15" s="626"/>
      <c r="DO15" s="626"/>
      <c r="DP15" s="627"/>
      <c r="DQ15" s="634">
        <v>1704186</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2213317</v>
      </c>
      <c r="S16" s="626"/>
      <c r="T16" s="626"/>
      <c r="U16" s="626"/>
      <c r="V16" s="626"/>
      <c r="W16" s="626"/>
      <c r="X16" s="626"/>
      <c r="Y16" s="627"/>
      <c r="Z16" s="628">
        <v>10.5</v>
      </c>
      <c r="AA16" s="628"/>
      <c r="AB16" s="628"/>
      <c r="AC16" s="628"/>
      <c r="AD16" s="629">
        <v>1877837</v>
      </c>
      <c r="AE16" s="629"/>
      <c r="AF16" s="629"/>
      <c r="AG16" s="629"/>
      <c r="AH16" s="629"/>
      <c r="AI16" s="629"/>
      <c r="AJ16" s="629"/>
      <c r="AK16" s="629"/>
      <c r="AL16" s="630">
        <v>17.1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1877837</v>
      </c>
      <c r="S17" s="626"/>
      <c r="T17" s="626"/>
      <c r="U17" s="626"/>
      <c r="V17" s="626"/>
      <c r="W17" s="626"/>
      <c r="X17" s="626"/>
      <c r="Y17" s="627"/>
      <c r="Z17" s="628">
        <v>8.9</v>
      </c>
      <c r="AA17" s="628"/>
      <c r="AB17" s="628"/>
      <c r="AC17" s="628"/>
      <c r="AD17" s="629">
        <v>1877837</v>
      </c>
      <c r="AE17" s="629"/>
      <c r="AF17" s="629"/>
      <c r="AG17" s="629"/>
      <c r="AH17" s="629"/>
      <c r="AI17" s="629"/>
      <c r="AJ17" s="629"/>
      <c r="AK17" s="629"/>
      <c r="AL17" s="630">
        <v>17.1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3022936</v>
      </c>
      <c r="CS17" s="626"/>
      <c r="CT17" s="626"/>
      <c r="CU17" s="626"/>
      <c r="CV17" s="626"/>
      <c r="CW17" s="626"/>
      <c r="CX17" s="626"/>
      <c r="CY17" s="627"/>
      <c r="CZ17" s="628">
        <v>14.8</v>
      </c>
      <c r="DA17" s="628"/>
      <c r="DB17" s="628"/>
      <c r="DC17" s="628"/>
      <c r="DD17" s="634" t="s">
        <v>110</v>
      </c>
      <c r="DE17" s="626"/>
      <c r="DF17" s="626"/>
      <c r="DG17" s="626"/>
      <c r="DH17" s="626"/>
      <c r="DI17" s="626"/>
      <c r="DJ17" s="626"/>
      <c r="DK17" s="626"/>
      <c r="DL17" s="626"/>
      <c r="DM17" s="626"/>
      <c r="DN17" s="626"/>
      <c r="DO17" s="626"/>
      <c r="DP17" s="627"/>
      <c r="DQ17" s="634">
        <v>2862631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335480</v>
      </c>
      <c r="S18" s="626"/>
      <c r="T18" s="626"/>
      <c r="U18" s="626"/>
      <c r="V18" s="626"/>
      <c r="W18" s="626"/>
      <c r="X18" s="626"/>
      <c r="Y18" s="627"/>
      <c r="Z18" s="628">
        <v>1.6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11269013</v>
      </c>
      <c r="S20" s="626"/>
      <c r="T20" s="626"/>
      <c r="U20" s="626"/>
      <c r="V20" s="626"/>
      <c r="W20" s="626"/>
      <c r="X20" s="626"/>
      <c r="Y20" s="627"/>
      <c r="Z20" s="628">
        <v>53.6</v>
      </c>
      <c r="AA20" s="628"/>
      <c r="AB20" s="628"/>
      <c r="AC20" s="628"/>
      <c r="AD20" s="629">
        <v>10933533</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20478039</v>
      </c>
      <c r="CS20" s="626"/>
      <c r="CT20" s="626"/>
      <c r="CU20" s="626"/>
      <c r="CV20" s="626"/>
      <c r="CW20" s="626"/>
      <c r="CX20" s="626"/>
      <c r="CY20" s="627"/>
      <c r="CZ20" s="628">
        <v>100</v>
      </c>
      <c r="DA20" s="628"/>
      <c r="DB20" s="628"/>
      <c r="DC20" s="628"/>
      <c r="DD20" s="634">
        <v>2423495</v>
      </c>
      <c r="DE20" s="626"/>
      <c r="DF20" s="626"/>
      <c r="DG20" s="626"/>
      <c r="DH20" s="626"/>
      <c r="DI20" s="626"/>
      <c r="DJ20" s="626"/>
      <c r="DK20" s="626"/>
      <c r="DL20" s="626"/>
      <c r="DM20" s="626"/>
      <c r="DN20" s="626"/>
      <c r="DO20" s="626"/>
      <c r="DP20" s="627"/>
      <c r="DQ20" s="634">
        <v>13765593</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7545</v>
      </c>
      <c r="S21" s="626"/>
      <c r="T21" s="626"/>
      <c r="U21" s="626"/>
      <c r="V21" s="626"/>
      <c r="W21" s="626"/>
      <c r="X21" s="626"/>
      <c r="Y21" s="627"/>
      <c r="Z21" s="628">
        <v>0</v>
      </c>
      <c r="AA21" s="628"/>
      <c r="AB21" s="628"/>
      <c r="AC21" s="628"/>
      <c r="AD21" s="629">
        <v>7545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453986</v>
      </c>
      <c r="S22" s="626"/>
      <c r="T22" s="626"/>
      <c r="U22" s="626"/>
      <c r="V22" s="626"/>
      <c r="W22" s="626"/>
      <c r="X22" s="626"/>
      <c r="Y22" s="627"/>
      <c r="Z22" s="628">
        <v>2.2</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455424</v>
      </c>
      <c r="S23" s="626"/>
      <c r="T23" s="626"/>
      <c r="U23" s="626"/>
      <c r="V23" s="626"/>
      <c r="W23" s="626"/>
      <c r="X23" s="626"/>
      <c r="Y23" s="627"/>
      <c r="Z23" s="628">
        <v>2.2</v>
      </c>
      <c r="AA23" s="628"/>
      <c r="AB23" s="628"/>
      <c r="AC23" s="628"/>
      <c r="AD23" s="629">
        <v>17679</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211794</v>
      </c>
      <c r="S24" s="626"/>
      <c r="T24" s="626"/>
      <c r="U24" s="626"/>
      <c r="V24" s="626"/>
      <c r="W24" s="626"/>
      <c r="X24" s="626"/>
      <c r="Y24" s="627"/>
      <c r="Z24" s="628">
        <v>1</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10471364</v>
      </c>
      <c r="CS24" s="615"/>
      <c r="CT24" s="615"/>
      <c r="CU24" s="615"/>
      <c r="CV24" s="615"/>
      <c r="CW24" s="615"/>
      <c r="CX24" s="615"/>
      <c r="CY24" s="616"/>
      <c r="CZ24" s="652">
        <v>51.1</v>
      </c>
      <c r="DA24" s="653"/>
      <c r="DB24" s="653"/>
      <c r="DC24" s="654"/>
      <c r="DD24" s="651">
        <v>7297370</v>
      </c>
      <c r="DE24" s="615"/>
      <c r="DF24" s="615"/>
      <c r="DG24" s="615"/>
      <c r="DH24" s="615"/>
      <c r="DI24" s="615"/>
      <c r="DJ24" s="615"/>
      <c r="DK24" s="616"/>
      <c r="DL24" s="651">
        <v>7279414</v>
      </c>
      <c r="DM24" s="615"/>
      <c r="DN24" s="615"/>
      <c r="DO24" s="615"/>
      <c r="DP24" s="615"/>
      <c r="DQ24" s="615"/>
      <c r="DR24" s="615"/>
      <c r="DS24" s="615"/>
      <c r="DT24" s="615"/>
      <c r="DU24" s="615"/>
      <c r="DV24" s="616"/>
      <c r="DW24" s="619">
        <v>60</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2652753</v>
      </c>
      <c r="S25" s="626"/>
      <c r="T25" s="626"/>
      <c r="U25" s="626"/>
      <c r="V25" s="626"/>
      <c r="W25" s="626"/>
      <c r="X25" s="626"/>
      <c r="Y25" s="627"/>
      <c r="Z25" s="628">
        <v>12.6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3746901</v>
      </c>
      <c r="CS25" s="657"/>
      <c r="CT25" s="657"/>
      <c r="CU25" s="657"/>
      <c r="CV25" s="657"/>
      <c r="CW25" s="657"/>
      <c r="CX25" s="657"/>
      <c r="CY25" s="658"/>
      <c r="CZ25" s="659">
        <v>18.3</v>
      </c>
      <c r="DA25" s="660"/>
      <c r="DB25" s="660"/>
      <c r="DC25" s="661"/>
      <c r="DD25" s="634">
        <v>3390611</v>
      </c>
      <c r="DE25" s="657"/>
      <c r="DF25" s="657"/>
      <c r="DG25" s="657"/>
      <c r="DH25" s="657"/>
      <c r="DI25" s="657"/>
      <c r="DJ25" s="657"/>
      <c r="DK25" s="658"/>
      <c r="DL25" s="634">
        <v>3384002</v>
      </c>
      <c r="DM25" s="657"/>
      <c r="DN25" s="657"/>
      <c r="DO25" s="657"/>
      <c r="DP25" s="657"/>
      <c r="DQ25" s="657"/>
      <c r="DR25" s="657"/>
      <c r="DS25" s="657"/>
      <c r="DT25" s="657"/>
      <c r="DU25" s="657"/>
      <c r="DV25" s="658"/>
      <c r="DW25" s="630">
        <v>27.9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2332179</v>
      </c>
      <c r="CS26" s="626"/>
      <c r="CT26" s="626"/>
      <c r="CU26" s="626"/>
      <c r="CV26" s="626"/>
      <c r="CW26" s="626"/>
      <c r="CX26" s="626"/>
      <c r="CY26" s="627"/>
      <c r="CZ26" s="659">
        <v>11.4</v>
      </c>
      <c r="DA26" s="660"/>
      <c r="DB26" s="660"/>
      <c r="DC26" s="661"/>
      <c r="DD26" s="634">
        <v>2056347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1191998</v>
      </c>
      <c r="S27" s="626"/>
      <c r="T27" s="626"/>
      <c r="U27" s="626"/>
      <c r="V27" s="626"/>
      <c r="W27" s="626"/>
      <c r="X27" s="626"/>
      <c r="Y27" s="627"/>
      <c r="Z27" s="628">
        <v>5.7</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7986174</v>
      </c>
      <c r="BH27" s="626"/>
      <c r="BI27" s="626"/>
      <c r="BJ27" s="626"/>
      <c r="BK27" s="626"/>
      <c r="BL27" s="626"/>
      <c r="BM27" s="626"/>
      <c r="BN27" s="627"/>
      <c r="BO27" s="628">
        <v>100</v>
      </c>
      <c r="BP27" s="628"/>
      <c r="BQ27" s="628"/>
      <c r="BR27" s="628"/>
      <c r="BS27" s="634">
        <v>88128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3701527</v>
      </c>
      <c r="CS27" s="657"/>
      <c r="CT27" s="657"/>
      <c r="CU27" s="657"/>
      <c r="CV27" s="657"/>
      <c r="CW27" s="657"/>
      <c r="CX27" s="657"/>
      <c r="CY27" s="658"/>
      <c r="CZ27" s="659">
        <v>18.1</v>
      </c>
      <c r="DA27" s="660"/>
      <c r="DB27" s="660"/>
      <c r="DC27" s="661"/>
      <c r="DD27" s="634">
        <v>1044128</v>
      </c>
      <c r="DE27" s="657"/>
      <c r="DF27" s="657"/>
      <c r="DG27" s="657"/>
      <c r="DH27" s="657"/>
      <c r="DI27" s="657"/>
      <c r="DJ27" s="657"/>
      <c r="DK27" s="658"/>
      <c r="DL27" s="634">
        <v>1032781</v>
      </c>
      <c r="DM27" s="657"/>
      <c r="DN27" s="657"/>
      <c r="DO27" s="657"/>
      <c r="DP27" s="657"/>
      <c r="DQ27" s="657"/>
      <c r="DR27" s="657"/>
      <c r="DS27" s="657"/>
      <c r="DT27" s="657"/>
      <c r="DU27" s="657"/>
      <c r="DV27" s="658"/>
      <c r="DW27" s="630">
        <v>8.5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176680</v>
      </c>
      <c r="S28" s="626"/>
      <c r="T28" s="626"/>
      <c r="U28" s="626"/>
      <c r="V28" s="626"/>
      <c r="W28" s="626"/>
      <c r="X28" s="626"/>
      <c r="Y28" s="627"/>
      <c r="Z28" s="628">
        <v>0.8</v>
      </c>
      <c r="AA28" s="628"/>
      <c r="AB28" s="628"/>
      <c r="AC28" s="628"/>
      <c r="AD28" s="629">
        <v>22180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3022936</v>
      </c>
      <c r="CS28" s="626"/>
      <c r="CT28" s="626"/>
      <c r="CU28" s="626"/>
      <c r="CV28" s="626"/>
      <c r="CW28" s="626"/>
      <c r="CX28" s="626"/>
      <c r="CY28" s="627"/>
      <c r="CZ28" s="659">
        <v>14.8</v>
      </c>
      <c r="DA28" s="660"/>
      <c r="DB28" s="660"/>
      <c r="DC28" s="661"/>
      <c r="DD28" s="634">
        <v>2862631</v>
      </c>
      <c r="DE28" s="626"/>
      <c r="DF28" s="626"/>
      <c r="DG28" s="626"/>
      <c r="DH28" s="626"/>
      <c r="DI28" s="626"/>
      <c r="DJ28" s="626"/>
      <c r="DK28" s="627"/>
      <c r="DL28" s="634">
        <v>2862631</v>
      </c>
      <c r="DM28" s="626"/>
      <c r="DN28" s="626"/>
      <c r="DO28" s="626"/>
      <c r="DP28" s="626"/>
      <c r="DQ28" s="626"/>
      <c r="DR28" s="626"/>
      <c r="DS28" s="626"/>
      <c r="DT28" s="626"/>
      <c r="DU28" s="626"/>
      <c r="DV28" s="627"/>
      <c r="DW28" s="630">
        <v>23.6</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2647</v>
      </c>
      <c r="S29" s="626"/>
      <c r="T29" s="626"/>
      <c r="U29" s="626"/>
      <c r="V29" s="626"/>
      <c r="W29" s="626"/>
      <c r="X29" s="626"/>
      <c r="Y29" s="627"/>
      <c r="Z29" s="628">
        <v>0</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3022172</v>
      </c>
      <c r="CS29" s="657"/>
      <c r="CT29" s="657"/>
      <c r="CU29" s="657"/>
      <c r="CV29" s="657"/>
      <c r="CW29" s="657"/>
      <c r="CX29" s="657"/>
      <c r="CY29" s="658"/>
      <c r="CZ29" s="659">
        <v>14.8</v>
      </c>
      <c r="DA29" s="660"/>
      <c r="DB29" s="660"/>
      <c r="DC29" s="661"/>
      <c r="DD29" s="634">
        <v>2861867</v>
      </c>
      <c r="DE29" s="657"/>
      <c r="DF29" s="657"/>
      <c r="DG29" s="657"/>
      <c r="DH29" s="657"/>
      <c r="DI29" s="657"/>
      <c r="DJ29" s="657"/>
      <c r="DK29" s="658"/>
      <c r="DL29" s="634">
        <v>2861867</v>
      </c>
      <c r="DM29" s="657"/>
      <c r="DN29" s="657"/>
      <c r="DO29" s="657"/>
      <c r="DP29" s="657"/>
      <c r="DQ29" s="657"/>
      <c r="DR29" s="657"/>
      <c r="DS29" s="657"/>
      <c r="DT29" s="657"/>
      <c r="DU29" s="657"/>
      <c r="DV29" s="658"/>
      <c r="DW29" s="630">
        <v>23.6</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1354308</v>
      </c>
      <c r="S30" s="626"/>
      <c r="T30" s="626"/>
      <c r="U30" s="626"/>
      <c r="V30" s="626"/>
      <c r="W30" s="626"/>
      <c r="X30" s="626"/>
      <c r="Y30" s="627"/>
      <c r="Z30" s="628">
        <v>6.4</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97.2</v>
      </c>
      <c r="BN30" s="684"/>
      <c r="BO30" s="684"/>
      <c r="BP30" s="684"/>
      <c r="BQ30" s="685"/>
      <c r="BR30" s="683">
        <v>99.4</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2789022</v>
      </c>
      <c r="CS30" s="626"/>
      <c r="CT30" s="626"/>
      <c r="CU30" s="626"/>
      <c r="CV30" s="626"/>
      <c r="CW30" s="626"/>
      <c r="CX30" s="626"/>
      <c r="CY30" s="627"/>
      <c r="CZ30" s="659">
        <v>13.6</v>
      </c>
      <c r="DA30" s="660"/>
      <c r="DB30" s="660"/>
      <c r="DC30" s="661"/>
      <c r="DD30" s="634">
        <v>2634465</v>
      </c>
      <c r="DE30" s="626"/>
      <c r="DF30" s="626"/>
      <c r="DG30" s="626"/>
      <c r="DH30" s="626"/>
      <c r="DI30" s="626"/>
      <c r="DJ30" s="626"/>
      <c r="DK30" s="627"/>
      <c r="DL30" s="634">
        <v>2634465</v>
      </c>
      <c r="DM30" s="626"/>
      <c r="DN30" s="626"/>
      <c r="DO30" s="626"/>
      <c r="DP30" s="626"/>
      <c r="DQ30" s="626"/>
      <c r="DR30" s="626"/>
      <c r="DS30" s="626"/>
      <c r="DT30" s="626"/>
      <c r="DU30" s="626"/>
      <c r="DV30" s="627"/>
      <c r="DW30" s="630">
        <v>21.7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543500</v>
      </c>
      <c r="S31" s="626"/>
      <c r="T31" s="626"/>
      <c r="U31" s="626"/>
      <c r="V31" s="626"/>
      <c r="W31" s="626"/>
      <c r="X31" s="626"/>
      <c r="Y31" s="627"/>
      <c r="Z31" s="628">
        <v>2.6</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96.8</v>
      </c>
      <c r="BN31" s="681"/>
      <c r="BO31" s="681"/>
      <c r="BP31" s="681"/>
      <c r="BQ31" s="682"/>
      <c r="BR31" s="680">
        <v>99.4</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233150</v>
      </c>
      <c r="CS31" s="657"/>
      <c r="CT31" s="657"/>
      <c r="CU31" s="657"/>
      <c r="CV31" s="657"/>
      <c r="CW31" s="657"/>
      <c r="CX31" s="657"/>
      <c r="CY31" s="658"/>
      <c r="CZ31" s="659">
        <v>1.1</v>
      </c>
      <c r="DA31" s="660"/>
      <c r="DB31" s="660"/>
      <c r="DC31" s="661"/>
      <c r="DD31" s="634">
        <v>227402</v>
      </c>
      <c r="DE31" s="657"/>
      <c r="DF31" s="657"/>
      <c r="DG31" s="657"/>
      <c r="DH31" s="657"/>
      <c r="DI31" s="657"/>
      <c r="DJ31" s="657"/>
      <c r="DK31" s="658"/>
      <c r="DL31" s="634">
        <v>227402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353604</v>
      </c>
      <c r="S32" s="626"/>
      <c r="T32" s="626"/>
      <c r="U32" s="626"/>
      <c r="V32" s="626"/>
      <c r="W32" s="626"/>
      <c r="X32" s="626"/>
      <c r="Y32" s="627"/>
      <c r="Z32" s="628">
        <v>1.7</v>
      </c>
      <c r="AA32" s="628"/>
      <c r="AB32" s="628"/>
      <c r="AC32" s="628"/>
      <c r="AD32" s="629">
        <v>23909</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97.5</v>
      </c>
      <c r="BN32" s="693"/>
      <c r="BO32" s="693"/>
      <c r="BP32" s="693"/>
      <c r="BQ32" s="695"/>
      <c r="BR32" s="692">
        <v>99.4</v>
      </c>
      <c r="BS32" s="693"/>
      <c r="BT32" s="693"/>
      <c r="BU32" s="693"/>
      <c r="BV32" s="693"/>
      <c r="BW32" s="693"/>
      <c r="BX32" s="694">
        <v>97.3</v>
      </c>
      <c r="BY32" s="693"/>
      <c r="BZ32" s="693"/>
      <c r="CA32" s="693"/>
      <c r="CB32" s="695"/>
      <c r="CD32" s="690"/>
      <c r="CE32" s="691"/>
      <c r="CF32" s="639" t="s">
        <v>298</v>
      </c>
      <c r="CG32" s="640"/>
      <c r="CH32" s="640"/>
      <c r="CI32" s="640"/>
      <c r="CJ32" s="640"/>
      <c r="CK32" s="640"/>
      <c r="CL32" s="640"/>
      <c r="CM32" s="640"/>
      <c r="CN32" s="640"/>
      <c r="CO32" s="640"/>
      <c r="CP32" s="640"/>
      <c r="CQ32" s="641"/>
      <c r="CR32" s="625">
        <v>764</v>
      </c>
      <c r="CS32" s="626"/>
      <c r="CT32" s="626"/>
      <c r="CU32" s="626"/>
      <c r="CV32" s="626"/>
      <c r="CW32" s="626"/>
      <c r="CX32" s="626"/>
      <c r="CY32" s="627"/>
      <c r="CZ32" s="659">
        <v>0</v>
      </c>
      <c r="DA32" s="660"/>
      <c r="DB32" s="660"/>
      <c r="DC32" s="661"/>
      <c r="DD32" s="634">
        <v>764</v>
      </c>
      <c r="DE32" s="626"/>
      <c r="DF32" s="626"/>
      <c r="DG32" s="626"/>
      <c r="DH32" s="626"/>
      <c r="DI32" s="626"/>
      <c r="DJ32" s="626"/>
      <c r="DK32" s="627"/>
      <c r="DL32" s="634">
        <v>764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2339536</v>
      </c>
      <c r="S33" s="626"/>
      <c r="T33" s="626"/>
      <c r="U33" s="626"/>
      <c r="V33" s="626"/>
      <c r="W33" s="626"/>
      <c r="X33" s="626"/>
      <c r="Y33" s="627"/>
      <c r="Z33" s="628">
        <v>11.1</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7583180</v>
      </c>
      <c r="CS33" s="657"/>
      <c r="CT33" s="657"/>
      <c r="CU33" s="657"/>
      <c r="CV33" s="657"/>
      <c r="CW33" s="657"/>
      <c r="CX33" s="657"/>
      <c r="CY33" s="658"/>
      <c r="CZ33" s="659">
        <v>37</v>
      </c>
      <c r="DA33" s="660"/>
      <c r="DB33" s="660"/>
      <c r="DC33" s="661"/>
      <c r="DD33" s="634">
        <v>5703292</v>
      </c>
      <c r="DE33" s="657"/>
      <c r="DF33" s="657"/>
      <c r="DG33" s="657"/>
      <c r="DH33" s="657"/>
      <c r="DI33" s="657"/>
      <c r="DJ33" s="657"/>
      <c r="DK33" s="658"/>
      <c r="DL33" s="634">
        <v>4269079</v>
      </c>
      <c r="DM33" s="657"/>
      <c r="DN33" s="657"/>
      <c r="DO33" s="657"/>
      <c r="DP33" s="657"/>
      <c r="DQ33" s="657"/>
      <c r="DR33" s="657"/>
      <c r="DS33" s="657"/>
      <c r="DT33" s="657"/>
      <c r="DU33" s="657"/>
      <c r="DV33" s="658"/>
      <c r="DW33" s="630">
        <v>35.2</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v>834900</v>
      </c>
      <c r="S34" s="626"/>
      <c r="T34" s="626"/>
      <c r="U34" s="626"/>
      <c r="V34" s="626"/>
      <c r="W34" s="626"/>
      <c r="X34" s="626"/>
      <c r="Y34" s="627"/>
      <c r="Z34" s="628">
        <v>4</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3317984</v>
      </c>
      <c r="CS34" s="626"/>
      <c r="CT34" s="626"/>
      <c r="CU34" s="626"/>
      <c r="CV34" s="626"/>
      <c r="CW34" s="626"/>
      <c r="CX34" s="626"/>
      <c r="CY34" s="627"/>
      <c r="CZ34" s="659">
        <v>16.2</v>
      </c>
      <c r="DA34" s="660"/>
      <c r="DB34" s="660"/>
      <c r="DC34" s="661"/>
      <c r="DD34" s="634">
        <v>1975719</v>
      </c>
      <c r="DE34" s="626"/>
      <c r="DF34" s="626"/>
      <c r="DG34" s="626"/>
      <c r="DH34" s="626"/>
      <c r="DI34" s="626"/>
      <c r="DJ34" s="626"/>
      <c r="DK34" s="627"/>
      <c r="DL34" s="634">
        <v>1658933</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290836</v>
      </c>
      <c r="S35" s="626"/>
      <c r="T35" s="626"/>
      <c r="U35" s="626"/>
      <c r="V35" s="626"/>
      <c r="W35" s="626"/>
      <c r="X35" s="626"/>
      <c r="Y35" s="627"/>
      <c r="Z35" s="628">
        <v>1.4</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2304511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128070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68482</v>
      </c>
      <c r="CS35" s="657"/>
      <c r="CT35" s="657"/>
      <c r="CU35" s="657"/>
      <c r="CV35" s="657"/>
      <c r="CW35" s="657"/>
      <c r="CX35" s="657"/>
      <c r="CY35" s="658"/>
      <c r="CZ35" s="659">
        <v>0.3</v>
      </c>
      <c r="DA35" s="660"/>
      <c r="DB35" s="660"/>
      <c r="DC35" s="661"/>
      <c r="DD35" s="634">
        <v>53590</v>
      </c>
      <c r="DE35" s="657"/>
      <c r="DF35" s="657"/>
      <c r="DG35" s="657"/>
      <c r="DH35" s="657"/>
      <c r="DI35" s="657"/>
      <c r="DJ35" s="657"/>
      <c r="DK35" s="658"/>
      <c r="DL35" s="634">
        <v>53590</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21012788</v>
      </c>
      <c r="S36" s="698"/>
      <c r="T36" s="698"/>
      <c r="U36" s="698"/>
      <c r="V36" s="698"/>
      <c r="W36" s="698"/>
      <c r="X36" s="698"/>
      <c r="Y36" s="699"/>
      <c r="Z36" s="700">
        <v>100</v>
      </c>
      <c r="AA36" s="700"/>
      <c r="AB36" s="700"/>
      <c r="AC36" s="700"/>
      <c r="AD36" s="701">
        <v>11004846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609318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101805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1621789</v>
      </c>
      <c r="CS36" s="626"/>
      <c r="CT36" s="626"/>
      <c r="CU36" s="626"/>
      <c r="CV36" s="626"/>
      <c r="CW36" s="626"/>
      <c r="CX36" s="626"/>
      <c r="CY36" s="627"/>
      <c r="CZ36" s="659">
        <v>7.9</v>
      </c>
      <c r="DA36" s="660"/>
      <c r="DB36" s="660"/>
      <c r="DC36" s="661"/>
      <c r="DD36" s="634">
        <v>1353794</v>
      </c>
      <c r="DE36" s="626"/>
      <c r="DF36" s="626"/>
      <c r="DG36" s="626"/>
      <c r="DH36" s="626"/>
      <c r="DI36" s="626"/>
      <c r="DJ36" s="626"/>
      <c r="DK36" s="627"/>
      <c r="DL36" s="634">
        <v>974110</v>
      </c>
      <c r="DM36" s="626"/>
      <c r="DN36" s="626"/>
      <c r="DO36" s="626"/>
      <c r="DP36" s="626"/>
      <c r="DQ36" s="626"/>
      <c r="DR36" s="626"/>
      <c r="DS36" s="626"/>
      <c r="DT36" s="626"/>
      <c r="DU36" s="626"/>
      <c r="DV36" s="627"/>
      <c r="DW36" s="630">
        <v>8</v>
      </c>
      <c r="DX36" s="655"/>
      <c r="DY36" s="655"/>
      <c r="DZ36" s="655"/>
      <c r="EA36" s="655"/>
      <c r="EB36" s="655"/>
      <c r="EC36" s="656"/>
    </row>
    <row r="37" spans="43:133" ht="11.25" customHeight="1">
      <c r="AQ37" s="704" t="s">
        <v>313</v>
      </c>
      <c r="AR37" s="705"/>
      <c r="AS37" s="705"/>
      <c r="AT37" s="705"/>
      <c r="AU37" s="705"/>
      <c r="AV37" s="705"/>
      <c r="AW37" s="705"/>
      <c r="AX37" s="705"/>
      <c r="AY37" s="706"/>
      <c r="AZ37" s="625">
        <v>280000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6140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746901</v>
      </c>
      <c r="CS37" s="657"/>
      <c r="CT37" s="657"/>
      <c r="CU37" s="657"/>
      <c r="CV37" s="657"/>
      <c r="CW37" s="657"/>
      <c r="CX37" s="657"/>
      <c r="CY37" s="658"/>
      <c r="CZ37" s="659">
        <v>3.6</v>
      </c>
      <c r="DA37" s="660"/>
      <c r="DB37" s="660"/>
      <c r="DC37" s="661"/>
      <c r="DD37" s="634">
        <v>746901</v>
      </c>
      <c r="DE37" s="657"/>
      <c r="DF37" s="657"/>
      <c r="DG37" s="657"/>
      <c r="DH37" s="657"/>
      <c r="DI37" s="657"/>
      <c r="DJ37" s="657"/>
      <c r="DK37" s="658"/>
      <c r="DL37" s="634">
        <v>658708</v>
      </c>
      <c r="DM37" s="657"/>
      <c r="DN37" s="657"/>
      <c r="DO37" s="657"/>
      <c r="DP37" s="657"/>
      <c r="DQ37" s="657"/>
      <c r="DR37" s="657"/>
      <c r="DS37" s="657"/>
      <c r="DT37" s="657"/>
      <c r="DU37" s="657"/>
      <c r="DV37" s="658"/>
      <c r="DW37" s="630">
        <v>5.4</v>
      </c>
      <c r="DX37" s="655"/>
      <c r="DY37" s="655"/>
      <c r="DZ37" s="655"/>
      <c r="EA37" s="655"/>
      <c r="EB37" s="655"/>
      <c r="EC37" s="656"/>
    </row>
    <row r="38" spans="43:133" ht="11.25" customHeight="1">
      <c r="AQ38" s="704" t="s">
        <v>316</v>
      </c>
      <c r="AR38" s="705"/>
      <c r="AS38" s="705"/>
      <c r="AT38" s="705"/>
      <c r="AU38" s="705"/>
      <c r="AV38" s="705"/>
      <c r="AW38" s="705"/>
      <c r="AX38" s="705"/>
      <c r="AY38" s="706"/>
      <c r="AZ38" s="625">
        <v>5431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10456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2299080</v>
      </c>
      <c r="CS38" s="626"/>
      <c r="CT38" s="626"/>
      <c r="CU38" s="626"/>
      <c r="CV38" s="626"/>
      <c r="CW38" s="626"/>
      <c r="CX38" s="626"/>
      <c r="CY38" s="627"/>
      <c r="CZ38" s="659">
        <v>11.2</v>
      </c>
      <c r="DA38" s="660"/>
      <c r="DB38" s="660"/>
      <c r="DC38" s="661"/>
      <c r="DD38" s="634">
        <v>2055189</v>
      </c>
      <c r="DE38" s="626"/>
      <c r="DF38" s="626"/>
      <c r="DG38" s="626"/>
      <c r="DH38" s="626"/>
      <c r="DI38" s="626"/>
      <c r="DJ38" s="626"/>
      <c r="DK38" s="627"/>
      <c r="DL38" s="634">
        <v>1582446</v>
      </c>
      <c r="DM38" s="626"/>
      <c r="DN38" s="626"/>
      <c r="DO38" s="626"/>
      <c r="DP38" s="626"/>
      <c r="DQ38" s="626"/>
      <c r="DR38" s="626"/>
      <c r="DS38" s="626"/>
      <c r="DT38" s="626"/>
      <c r="DU38" s="626"/>
      <c r="DV38" s="627"/>
      <c r="DW38" s="630">
        <v>13</v>
      </c>
      <c r="DX38" s="655"/>
      <c r="DY38" s="655"/>
      <c r="DZ38" s="655"/>
      <c r="EA38" s="655"/>
      <c r="EB38" s="655"/>
      <c r="EC38" s="656"/>
    </row>
    <row r="39" spans="43: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271045</v>
      </c>
      <c r="CS39" s="657"/>
      <c r="CT39" s="657"/>
      <c r="CU39" s="657"/>
      <c r="CV39" s="657"/>
      <c r="CW39" s="657"/>
      <c r="CX39" s="657"/>
      <c r="CY39" s="658"/>
      <c r="CZ39" s="659">
        <v>1.3</v>
      </c>
      <c r="DA39" s="660"/>
      <c r="DB39" s="660"/>
      <c r="DC39" s="661"/>
      <c r="DD39" s="634">
        <v>265000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336067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4800</v>
      </c>
      <c r="CS40" s="626"/>
      <c r="CT40" s="626"/>
      <c r="CU40" s="626"/>
      <c r="CV40" s="626"/>
      <c r="CW40" s="626"/>
      <c r="CX40" s="626"/>
      <c r="CY40" s="627"/>
      <c r="CZ40" s="659">
        <v>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1073695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2423495</v>
      </c>
      <c r="CS42" s="626"/>
      <c r="CT42" s="626"/>
      <c r="CU42" s="626"/>
      <c r="CV42" s="626"/>
      <c r="CW42" s="626"/>
      <c r="CX42" s="626"/>
      <c r="CY42" s="627"/>
      <c r="CZ42" s="659">
        <v>11.8</v>
      </c>
      <c r="DA42" s="708"/>
      <c r="DB42" s="708"/>
      <c r="DC42" s="709"/>
      <c r="DD42" s="634">
        <v>764931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79102</v>
      </c>
      <c r="CS43" s="657"/>
      <c r="CT43" s="657"/>
      <c r="CU43" s="657"/>
      <c r="CV43" s="657"/>
      <c r="CW43" s="657"/>
      <c r="CX43" s="657"/>
      <c r="CY43" s="658"/>
      <c r="CZ43" s="659">
        <v>0.4</v>
      </c>
      <c r="DA43" s="660"/>
      <c r="DB43" s="660"/>
      <c r="DC43" s="661"/>
      <c r="DD43" s="634">
        <v>79102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2423495</v>
      </c>
      <c r="CS44" s="626"/>
      <c r="CT44" s="626"/>
      <c r="CU44" s="626"/>
      <c r="CV44" s="626"/>
      <c r="CW44" s="626"/>
      <c r="CX44" s="626"/>
      <c r="CY44" s="627"/>
      <c r="CZ44" s="659">
        <v>11.8</v>
      </c>
      <c r="DA44" s="708"/>
      <c r="DB44" s="708"/>
      <c r="DC44" s="709"/>
      <c r="DD44" s="634">
        <v>764931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1136458</v>
      </c>
      <c r="CS45" s="657"/>
      <c r="CT45" s="657"/>
      <c r="CU45" s="657"/>
      <c r="CV45" s="657"/>
      <c r="CW45" s="657"/>
      <c r="CX45" s="657"/>
      <c r="CY45" s="658"/>
      <c r="CZ45" s="659">
        <v>5.5</v>
      </c>
      <c r="DA45" s="660"/>
      <c r="DB45" s="660"/>
      <c r="DC45" s="661"/>
      <c r="DD45" s="634">
        <v>54876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1262845</v>
      </c>
      <c r="CS46" s="626"/>
      <c r="CT46" s="626"/>
      <c r="CU46" s="626"/>
      <c r="CV46" s="626"/>
      <c r="CW46" s="626"/>
      <c r="CX46" s="626"/>
      <c r="CY46" s="627"/>
      <c r="CZ46" s="659">
        <v>6.2</v>
      </c>
      <c r="DA46" s="708"/>
      <c r="DB46" s="708"/>
      <c r="DC46" s="709"/>
      <c r="DD46" s="634">
        <v>706772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20478039</v>
      </c>
      <c r="CS49" s="693"/>
      <c r="CT49" s="693"/>
      <c r="CU49" s="693"/>
      <c r="CV49" s="693"/>
      <c r="CW49" s="693"/>
      <c r="CX49" s="693"/>
      <c r="CY49" s="720"/>
      <c r="CZ49" s="721">
        <v>100</v>
      </c>
      <c r="DA49" s="722"/>
      <c r="DB49" s="722"/>
      <c r="DC49" s="723"/>
      <c r="DD49" s="724">
        <v>13765593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21008</v>
      </c>
      <c r="R7" s="755"/>
      <c r="S7" s="755"/>
      <c r="T7" s="755"/>
      <c r="U7" s="755"/>
      <c r="V7" s="755">
        <v>20474</v>
      </c>
      <c r="W7" s="755"/>
      <c r="X7" s="755"/>
      <c r="Y7" s="755"/>
      <c r="Z7" s="755"/>
      <c r="AA7" s="755">
        <v>534</v>
      </c>
      <c r="AB7" s="755"/>
      <c r="AC7" s="755"/>
      <c r="AD7" s="755"/>
      <c r="AE7" s="756"/>
      <c r="AF7" s="757">
        <v>521</v>
      </c>
      <c r="AG7" s="758"/>
      <c r="AH7" s="758"/>
      <c r="AI7" s="758"/>
      <c r="AJ7" s="759"/>
      <c r="AK7" s="794">
        <v>1425</v>
      </c>
      <c r="AL7" s="795"/>
      <c r="AM7" s="795"/>
      <c r="AN7" s="795"/>
      <c r="AO7" s="795"/>
      <c r="AP7" s="795">
        <v>27879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4</v>
      </c>
      <c r="CI7" s="792"/>
      <c r="CJ7" s="792"/>
      <c r="CK7" s="792"/>
      <c r="CL7" s="793"/>
      <c r="CM7" s="791">
        <v>104</v>
      </c>
      <c r="CN7" s="792"/>
      <c r="CO7" s="792"/>
      <c r="CP7" s="792"/>
      <c r="CQ7" s="793"/>
      <c r="CR7" s="791">
        <v>40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75</v>
      </c>
      <c r="R8" s="779"/>
      <c r="S8" s="779"/>
      <c r="T8" s="779"/>
      <c r="U8" s="779"/>
      <c r="V8" s="779">
        <v>75</v>
      </c>
      <c r="W8" s="779"/>
      <c r="X8" s="779"/>
      <c r="Y8" s="779"/>
      <c r="Z8" s="779"/>
      <c r="AA8" s="779" t="s">
        <v>536</v>
      </c>
      <c r="AB8" s="779"/>
      <c r="AC8" s="779"/>
      <c r="AD8" s="779"/>
      <c r="AE8" s="780"/>
      <c r="AF8" s="781" t="s">
        <v>110</v>
      </c>
      <c r="AG8" s="782"/>
      <c r="AH8" s="782"/>
      <c r="AI8" s="782"/>
      <c r="AJ8" s="783"/>
      <c r="AK8" s="784" t="s">
        <v>538</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19</v>
      </c>
      <c r="R9" s="779"/>
      <c r="S9" s="779"/>
      <c r="T9" s="779"/>
      <c r="U9" s="779"/>
      <c r="V9" s="779">
        <v>18</v>
      </c>
      <c r="W9" s="779"/>
      <c r="X9" s="779"/>
      <c r="Y9" s="779"/>
      <c r="Z9" s="779"/>
      <c r="AA9" s="779">
        <v>1</v>
      </c>
      <c r="AB9" s="779"/>
      <c r="AC9" s="779"/>
      <c r="AD9" s="779"/>
      <c r="AE9" s="780"/>
      <c r="AF9" s="781">
        <v>1</v>
      </c>
      <c r="AG9" s="782"/>
      <c r="AH9" s="782"/>
      <c r="AI9" s="782"/>
      <c r="AJ9" s="783"/>
      <c r="AK9" s="784">
        <v>7</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14</v>
      </c>
      <c r="R10" s="779"/>
      <c r="S10" s="779"/>
      <c r="T10" s="779"/>
      <c r="U10" s="779"/>
      <c r="V10" s="779">
        <v>14</v>
      </c>
      <c r="W10" s="779"/>
      <c r="X10" s="779"/>
      <c r="Y10" s="779"/>
      <c r="Z10" s="779"/>
      <c r="AA10" s="779">
        <v>0</v>
      </c>
      <c r="AB10" s="779"/>
      <c r="AC10" s="779"/>
      <c r="AD10" s="779"/>
      <c r="AE10" s="780"/>
      <c r="AF10" s="781">
        <v>0</v>
      </c>
      <c r="AG10" s="782"/>
      <c r="AH10" s="782"/>
      <c r="AI10" s="782"/>
      <c r="AJ10" s="783"/>
      <c r="AK10" s="784">
        <v>2</v>
      </c>
      <c r="AL10" s="785"/>
      <c r="AM10" s="785"/>
      <c r="AN10" s="785"/>
      <c r="AO10" s="785"/>
      <c r="AP10" s="785" t="s">
        <v>537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368</v>
      </c>
      <c r="C11" s="776"/>
      <c r="D11" s="776"/>
      <c r="E11" s="776"/>
      <c r="F11" s="776"/>
      <c r="G11" s="776"/>
      <c r="H11" s="776"/>
      <c r="I11" s="776"/>
      <c r="J11" s="776"/>
      <c r="K11" s="776"/>
      <c r="L11" s="776"/>
      <c r="M11" s="776"/>
      <c r="N11" s="776"/>
      <c r="O11" s="776"/>
      <c r="P11" s="777"/>
      <c r="Q11" s="778">
        <v>308</v>
      </c>
      <c r="R11" s="779"/>
      <c r="S11" s="779"/>
      <c r="T11" s="779"/>
      <c r="U11" s="779"/>
      <c r="V11" s="779">
        <v>308</v>
      </c>
      <c r="W11" s="779"/>
      <c r="X11" s="779"/>
      <c r="Y11" s="779"/>
      <c r="Z11" s="779"/>
      <c r="AA11" s="779" t="s">
        <v>537</v>
      </c>
      <c r="AB11" s="779"/>
      <c r="AC11" s="779"/>
      <c r="AD11" s="779"/>
      <c r="AE11" s="780"/>
      <c r="AF11" s="781" t="s">
        <v>110</v>
      </c>
      <c r="AG11" s="782"/>
      <c r="AH11" s="782"/>
      <c r="AI11" s="782"/>
      <c r="AJ11" s="783"/>
      <c r="AK11" s="784">
        <v>123</v>
      </c>
      <c r="AL11" s="785"/>
      <c r="AM11" s="785"/>
      <c r="AN11" s="785"/>
      <c r="AO11" s="785"/>
      <c r="AP11" s="785">
        <v>1261</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21013</v>
      </c>
      <c r="R23" s="814"/>
      <c r="S23" s="814"/>
      <c r="T23" s="814"/>
      <c r="U23" s="814"/>
      <c r="V23" s="814">
        <v>20478</v>
      </c>
      <c r="W23" s="814"/>
      <c r="X23" s="814"/>
      <c r="Y23" s="814"/>
      <c r="Z23" s="814"/>
      <c r="AA23" s="814">
        <v>535</v>
      </c>
      <c r="AB23" s="814"/>
      <c r="AC23" s="814"/>
      <c r="AD23" s="814"/>
      <c r="AE23" s="815"/>
      <c r="AF23" s="816">
        <v>522</v>
      </c>
      <c r="AG23" s="814"/>
      <c r="AH23" s="814"/>
      <c r="AI23" s="814"/>
      <c r="AJ23" s="817"/>
      <c r="AK23" s="818"/>
      <c r="AL23" s="819"/>
      <c r="AM23" s="819"/>
      <c r="AN23" s="819"/>
      <c r="AO23" s="819"/>
      <c r="AP23" s="814">
        <v>29140</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552</v>
      </c>
      <c r="C28" s="752"/>
      <c r="D28" s="752"/>
      <c r="E28" s="752"/>
      <c r="F28" s="752"/>
      <c r="G28" s="752"/>
      <c r="H28" s="752"/>
      <c r="I28" s="752"/>
      <c r="J28" s="752"/>
      <c r="K28" s="752"/>
      <c r="L28" s="752"/>
      <c r="M28" s="752"/>
      <c r="N28" s="752"/>
      <c r="O28" s="752"/>
      <c r="P28" s="753"/>
      <c r="Q28" s="842">
        <v>5563</v>
      </c>
      <c r="R28" s="843"/>
      <c r="S28" s="843"/>
      <c r="T28" s="843"/>
      <c r="U28" s="843"/>
      <c r="V28" s="843">
        <v>5435</v>
      </c>
      <c r="W28" s="843"/>
      <c r="X28" s="843"/>
      <c r="Y28" s="843"/>
      <c r="Z28" s="843"/>
      <c r="AA28" s="843">
        <v>128</v>
      </c>
      <c r="AB28" s="843"/>
      <c r="AC28" s="843"/>
      <c r="AD28" s="843"/>
      <c r="AE28" s="844"/>
      <c r="AF28" s="845">
        <v>128</v>
      </c>
      <c r="AG28" s="843"/>
      <c r="AH28" s="843"/>
      <c r="AI28" s="843"/>
      <c r="AJ28" s="846"/>
      <c r="AK28" s="847">
        <v>336</v>
      </c>
      <c r="AL28" s="838"/>
      <c r="AM28" s="838"/>
      <c r="AN28" s="838"/>
      <c r="AO28" s="838"/>
      <c r="AP28" s="838" t="s">
        <v>536</v>
      </c>
      <c r="AQ28" s="838"/>
      <c r="AR28" s="838"/>
      <c r="AS28" s="838"/>
      <c r="AT28" s="838"/>
      <c r="AU28" s="838" t="s">
        <v>536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553</v>
      </c>
      <c r="C29" s="776"/>
      <c r="D29" s="776"/>
      <c r="E29" s="776"/>
      <c r="F29" s="776"/>
      <c r="G29" s="776"/>
      <c r="H29" s="776"/>
      <c r="I29" s="776"/>
      <c r="J29" s="776"/>
      <c r="K29" s="776"/>
      <c r="L29" s="776"/>
      <c r="M29" s="776"/>
      <c r="N29" s="776"/>
      <c r="O29" s="776"/>
      <c r="P29" s="777"/>
      <c r="Q29" s="778">
        <v>519</v>
      </c>
      <c r="R29" s="779"/>
      <c r="S29" s="779"/>
      <c r="T29" s="779"/>
      <c r="U29" s="779"/>
      <c r="V29" s="779">
        <v>506</v>
      </c>
      <c r="W29" s="779"/>
      <c r="X29" s="779"/>
      <c r="Y29" s="779"/>
      <c r="Z29" s="779"/>
      <c r="AA29" s="779">
        <v>12</v>
      </c>
      <c r="AB29" s="779"/>
      <c r="AC29" s="779"/>
      <c r="AD29" s="779"/>
      <c r="AE29" s="780"/>
      <c r="AF29" s="781">
        <v>12</v>
      </c>
      <c r="AG29" s="782"/>
      <c r="AH29" s="782"/>
      <c r="AI29" s="782"/>
      <c r="AJ29" s="783"/>
      <c r="AK29" s="850">
        <v>97</v>
      </c>
      <c r="AL29" s="851"/>
      <c r="AM29" s="851"/>
      <c r="AN29" s="851"/>
      <c r="AO29" s="851"/>
      <c r="AP29" s="851" t="s">
        <v>536</v>
      </c>
      <c r="AQ29" s="851"/>
      <c r="AR29" s="851"/>
      <c r="AS29" s="851"/>
      <c r="AT29" s="851"/>
      <c r="AU29" s="851" t="s">
        <v>536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554</v>
      </c>
      <c r="C30" s="776"/>
      <c r="D30" s="776"/>
      <c r="E30" s="776"/>
      <c r="F30" s="776"/>
      <c r="G30" s="776"/>
      <c r="H30" s="776"/>
      <c r="I30" s="776"/>
      <c r="J30" s="776"/>
      <c r="K30" s="776"/>
      <c r="L30" s="776"/>
      <c r="M30" s="776"/>
      <c r="N30" s="776"/>
      <c r="O30" s="776"/>
      <c r="P30" s="777"/>
      <c r="Q30" s="778">
        <v>3676</v>
      </c>
      <c r="R30" s="779"/>
      <c r="S30" s="779"/>
      <c r="T30" s="779"/>
      <c r="U30" s="779"/>
      <c r="V30" s="779">
        <v>3653</v>
      </c>
      <c r="W30" s="779"/>
      <c r="X30" s="779"/>
      <c r="Y30" s="779"/>
      <c r="Z30" s="779"/>
      <c r="AA30" s="779">
        <v>23</v>
      </c>
      <c r="AB30" s="779"/>
      <c r="AC30" s="779"/>
      <c r="AD30" s="779"/>
      <c r="AE30" s="780"/>
      <c r="AF30" s="781">
        <v>23</v>
      </c>
      <c r="AG30" s="782"/>
      <c r="AH30" s="782"/>
      <c r="AI30" s="782"/>
      <c r="AJ30" s="783"/>
      <c r="AK30" s="850">
        <v>562</v>
      </c>
      <c r="AL30" s="851"/>
      <c r="AM30" s="851"/>
      <c r="AN30" s="851"/>
      <c r="AO30" s="851"/>
      <c r="AP30" s="851" t="s">
        <v>536</v>
      </c>
      <c r="AQ30" s="851"/>
      <c r="AR30" s="851"/>
      <c r="AS30" s="851"/>
      <c r="AT30" s="851"/>
      <c r="AU30" s="851" t="s">
        <v>536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919</v>
      </c>
      <c r="R31" s="779"/>
      <c r="S31" s="779"/>
      <c r="T31" s="779"/>
      <c r="U31" s="779"/>
      <c r="V31" s="779">
        <v>835</v>
      </c>
      <c r="W31" s="779"/>
      <c r="X31" s="779"/>
      <c r="Y31" s="779"/>
      <c r="Z31" s="779"/>
      <c r="AA31" s="779">
        <v>84</v>
      </c>
      <c r="AB31" s="779"/>
      <c r="AC31" s="779"/>
      <c r="AD31" s="779"/>
      <c r="AE31" s="780"/>
      <c r="AF31" s="781">
        <v>655</v>
      </c>
      <c r="AG31" s="782"/>
      <c r="AH31" s="782"/>
      <c r="AI31" s="782"/>
      <c r="AJ31" s="783"/>
      <c r="AK31" s="850">
        <v>5</v>
      </c>
      <c r="AL31" s="851"/>
      <c r="AM31" s="851"/>
      <c r="AN31" s="851"/>
      <c r="AO31" s="851"/>
      <c r="AP31" s="851">
        <v>1873</v>
      </c>
      <c r="AQ31" s="851"/>
      <c r="AR31" s="851"/>
      <c r="AS31" s="851"/>
      <c r="AT31" s="851"/>
      <c r="AU31" s="851">
        <v>17</v>
      </c>
      <c r="AV31" s="851"/>
      <c r="AW31" s="851"/>
      <c r="AX31" s="851"/>
      <c r="AY31" s="851"/>
      <c r="AZ31" s="852" t="s">
        <v>536</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2116</v>
      </c>
      <c r="R32" s="779"/>
      <c r="S32" s="779"/>
      <c r="T32" s="779"/>
      <c r="U32" s="779"/>
      <c r="V32" s="779">
        <v>1763</v>
      </c>
      <c r="W32" s="779"/>
      <c r="X32" s="779"/>
      <c r="Y32" s="779"/>
      <c r="Z32" s="779"/>
      <c r="AA32" s="779">
        <v>353</v>
      </c>
      <c r="AB32" s="779"/>
      <c r="AC32" s="779"/>
      <c r="AD32" s="779"/>
      <c r="AE32" s="780"/>
      <c r="AF32" s="781">
        <v>353</v>
      </c>
      <c r="AG32" s="782"/>
      <c r="AH32" s="782"/>
      <c r="AI32" s="782"/>
      <c r="AJ32" s="783"/>
      <c r="AK32" s="850">
        <v>609</v>
      </c>
      <c r="AL32" s="851"/>
      <c r="AM32" s="851"/>
      <c r="AN32" s="851"/>
      <c r="AO32" s="851"/>
      <c r="AP32" s="851">
        <v>9822</v>
      </c>
      <c r="AQ32" s="851"/>
      <c r="AR32" s="851"/>
      <c r="AS32" s="851"/>
      <c r="AT32" s="851"/>
      <c r="AU32" s="851">
        <v>2907</v>
      </c>
      <c r="AV32" s="851"/>
      <c r="AW32" s="851"/>
      <c r="AX32" s="851"/>
      <c r="AY32" s="851"/>
      <c r="AZ32" s="852" t="s">
        <v>536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385</v>
      </c>
      <c r="R33" s="779"/>
      <c r="S33" s="779"/>
      <c r="T33" s="779"/>
      <c r="U33" s="779"/>
      <c r="V33" s="779">
        <v>385</v>
      </c>
      <c r="W33" s="779"/>
      <c r="X33" s="779"/>
      <c r="Y33" s="779"/>
      <c r="Z33" s="779"/>
      <c r="AA33" s="779">
        <v>0</v>
      </c>
      <c r="AB33" s="779"/>
      <c r="AC33" s="779"/>
      <c r="AD33" s="779"/>
      <c r="AE33" s="780"/>
      <c r="AF33" s="781" t="s">
        <v>110</v>
      </c>
      <c r="AG33" s="782"/>
      <c r="AH33" s="782"/>
      <c r="AI33" s="782"/>
      <c r="AJ33" s="783"/>
      <c r="AK33" s="850">
        <v>280</v>
      </c>
      <c r="AL33" s="851"/>
      <c r="AM33" s="851"/>
      <c r="AN33" s="851"/>
      <c r="AO33" s="851"/>
      <c r="AP33" s="851">
        <v>1138</v>
      </c>
      <c r="AQ33" s="851"/>
      <c r="AR33" s="851"/>
      <c r="AS33" s="851"/>
      <c r="AT33" s="851"/>
      <c r="AU33" s="851" t="s">
        <v>536</v>
      </c>
      <c r="AV33" s="851"/>
      <c r="AW33" s="851"/>
      <c r="AX33" s="851"/>
      <c r="AY33" s="851"/>
      <c r="AZ33" s="852" t="s">
        <v>539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1171</v>
      </c>
      <c r="AG63" s="862"/>
      <c r="AH63" s="862"/>
      <c r="AI63" s="862"/>
      <c r="AJ63" s="863"/>
      <c r="AK63" s="864"/>
      <c r="AL63" s="859"/>
      <c r="AM63" s="859"/>
      <c r="AN63" s="859"/>
      <c r="AO63" s="859"/>
      <c r="AP63" s="862">
        <v>12833</v>
      </c>
      <c r="AQ63" s="862"/>
      <c r="AR63" s="862"/>
      <c r="AS63" s="862"/>
      <c r="AT63" s="862"/>
      <c r="AU63" s="862">
        <v>2924</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479</v>
      </c>
      <c r="AQ68" s="886"/>
      <c r="AR68" s="886"/>
      <c r="AS68" s="886"/>
      <c r="AT68" s="886"/>
      <c r="AU68" s="886" t="s">
        <v>541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t="s">
        <v>479</v>
      </c>
      <c r="R69" s="851"/>
      <c r="S69" s="851"/>
      <c r="T69" s="851"/>
      <c r="U69" s="851"/>
      <c r="V69" s="851" t="s">
        <v>479</v>
      </c>
      <c r="W69" s="851"/>
      <c r="X69" s="851"/>
      <c r="Y69" s="851"/>
      <c r="Z69" s="851"/>
      <c r="AA69" s="851" t="s">
        <v>479</v>
      </c>
      <c r="AB69" s="851"/>
      <c r="AC69" s="851"/>
      <c r="AD69" s="851"/>
      <c r="AE69" s="851"/>
      <c r="AF69" s="851" t="s">
        <v>479</v>
      </c>
      <c r="AG69" s="851"/>
      <c r="AH69" s="851"/>
      <c r="AI69" s="851"/>
      <c r="AJ69" s="851"/>
      <c r="AK69" s="851" t="s">
        <v>479</v>
      </c>
      <c r="AL69" s="851"/>
      <c r="AM69" s="851"/>
      <c r="AN69" s="851"/>
      <c r="AO69" s="851"/>
      <c r="AP69" s="851" t="s">
        <v>479</v>
      </c>
      <c r="AQ69" s="851"/>
      <c r="AR69" s="851"/>
      <c r="AS69" s="851"/>
      <c r="AT69" s="851"/>
      <c r="AU69" s="851" t="s">
        <v>542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29</v>
      </c>
      <c r="R70" s="851"/>
      <c r="S70" s="851"/>
      <c r="T70" s="851"/>
      <c r="U70" s="851"/>
      <c r="V70" s="851">
        <v>28</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479</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294</v>
      </c>
      <c r="R71" s="851"/>
      <c r="S71" s="851"/>
      <c r="T71" s="851"/>
      <c r="U71" s="851"/>
      <c r="V71" s="851">
        <v>277</v>
      </c>
      <c r="W71" s="851"/>
      <c r="X71" s="851"/>
      <c r="Y71" s="851"/>
      <c r="Z71" s="851"/>
      <c r="AA71" s="851">
        <v>18</v>
      </c>
      <c r="AB71" s="851"/>
      <c r="AC71" s="851"/>
      <c r="AD71" s="851"/>
      <c r="AE71" s="851"/>
      <c r="AF71" s="851">
        <v>18</v>
      </c>
      <c r="AG71" s="851"/>
      <c r="AH71" s="851"/>
      <c r="AI71" s="851"/>
      <c r="AJ71" s="851"/>
      <c r="AK71" s="851" t="s">
        <v>479</v>
      </c>
      <c r="AL71" s="851"/>
      <c r="AM71" s="851"/>
      <c r="AN71" s="851"/>
      <c r="AO71" s="851"/>
      <c r="AP71" s="851">
        <v>23</v>
      </c>
      <c r="AQ71" s="851"/>
      <c r="AR71" s="851"/>
      <c r="AS71" s="851"/>
      <c r="AT71" s="851"/>
      <c r="AU71" s="851">
        <v>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4938</v>
      </c>
      <c r="R72" s="851"/>
      <c r="S72" s="851"/>
      <c r="T72" s="851"/>
      <c r="U72" s="851"/>
      <c r="V72" s="851">
        <v>4858</v>
      </c>
      <c r="W72" s="851"/>
      <c r="X72" s="851"/>
      <c r="Y72" s="851"/>
      <c r="Z72" s="851"/>
      <c r="AA72" s="851">
        <v>80</v>
      </c>
      <c r="AB72" s="851"/>
      <c r="AC72" s="851"/>
      <c r="AD72" s="851"/>
      <c r="AE72" s="851"/>
      <c r="AF72" s="851">
        <v>80</v>
      </c>
      <c r="AG72" s="851"/>
      <c r="AH72" s="851"/>
      <c r="AI72" s="851"/>
      <c r="AJ72" s="851"/>
      <c r="AK72" s="851" t="s">
        <v>479</v>
      </c>
      <c r="AL72" s="851"/>
      <c r="AM72" s="851"/>
      <c r="AN72" s="851"/>
      <c r="AO72" s="851"/>
      <c r="AP72" s="851">
        <v>3403</v>
      </c>
      <c r="AQ72" s="851"/>
      <c r="AR72" s="851"/>
      <c r="AS72" s="851"/>
      <c r="AT72" s="851"/>
      <c r="AU72" s="851">
        <v>579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84</v>
      </c>
      <c r="R73" s="851"/>
      <c r="S73" s="851"/>
      <c r="T73" s="851"/>
      <c r="U73" s="851"/>
      <c r="V73" s="851">
        <v>77</v>
      </c>
      <c r="W73" s="851"/>
      <c r="X73" s="851"/>
      <c r="Y73" s="851"/>
      <c r="Z73" s="851"/>
      <c r="AA73" s="851">
        <v>7</v>
      </c>
      <c r="AB73" s="851"/>
      <c r="AC73" s="851"/>
      <c r="AD73" s="851"/>
      <c r="AE73" s="851"/>
      <c r="AF73" s="851">
        <v>7</v>
      </c>
      <c r="AG73" s="851"/>
      <c r="AH73" s="851"/>
      <c r="AI73" s="851"/>
      <c r="AJ73" s="851"/>
      <c r="AK73" s="851" t="s">
        <v>479</v>
      </c>
      <c r="AL73" s="851"/>
      <c r="AM73" s="851"/>
      <c r="AN73" s="851"/>
      <c r="AO73" s="851"/>
      <c r="AP73" s="851" t="s">
        <v>479</v>
      </c>
      <c r="AQ73" s="851"/>
      <c r="AR73" s="851"/>
      <c r="AS73" s="851"/>
      <c r="AT73" s="851"/>
      <c r="AU73" s="851" t="s">
        <v>536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479</v>
      </c>
      <c r="AL74" s="851"/>
      <c r="AM74" s="851"/>
      <c r="AN74" s="851"/>
      <c r="AO74" s="851"/>
      <c r="AP74" s="851" t="s">
        <v>479</v>
      </c>
      <c r="AQ74" s="851"/>
      <c r="AR74" s="851"/>
      <c r="AS74" s="851"/>
      <c r="AT74" s="851"/>
      <c r="AU74" s="851" t="s">
        <v>536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479</v>
      </c>
      <c r="AL75" s="900"/>
      <c r="AM75" s="900"/>
      <c r="AN75" s="900"/>
      <c r="AO75" s="850"/>
      <c r="AP75" s="901" t="s">
        <v>479</v>
      </c>
      <c r="AQ75" s="900"/>
      <c r="AR75" s="900"/>
      <c r="AS75" s="900"/>
      <c r="AT75" s="850"/>
      <c r="AU75" s="901" t="s">
        <v>536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6787</v>
      </c>
      <c r="AG88" s="862"/>
      <c r="AH88" s="862"/>
      <c r="AI88" s="862"/>
      <c r="AJ88" s="862"/>
      <c r="AK88" s="859"/>
      <c r="AL88" s="859"/>
      <c r="AM88" s="859"/>
      <c r="AN88" s="859"/>
      <c r="AO88" s="859"/>
      <c r="AP88" s="862">
        <v>3426</v>
      </c>
      <c r="AQ88" s="862"/>
      <c r="AR88" s="862"/>
      <c r="AS88" s="862"/>
      <c r="AT88" s="862"/>
      <c r="AU88" s="862">
        <v>588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0"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2782348</v>
      </c>
      <c r="AB110" s="922"/>
      <c r="AC110" s="922"/>
      <c r="AD110" s="922"/>
      <c r="AE110" s="923"/>
      <c r="AF110" s="924">
        <v>2903527</v>
      </c>
      <c r="AG110" s="922"/>
      <c r="AH110" s="922"/>
      <c r="AI110" s="922"/>
      <c r="AJ110" s="923"/>
      <c r="AK110" s="924">
        <v>3022172</v>
      </c>
      <c r="AL110" s="922"/>
      <c r="AM110" s="922"/>
      <c r="AN110" s="922"/>
      <c r="AO110" s="923"/>
      <c r="AP110" s="925">
        <v>29.2</v>
      </c>
      <c r="AQ110" s="926"/>
      <c r="AR110" s="926"/>
      <c r="AS110" s="926"/>
      <c r="AT110" s="927"/>
      <c r="AU110" s="928" t="s">
        <v>60</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27642290</v>
      </c>
      <c r="BR110" s="957"/>
      <c r="BS110" s="957"/>
      <c r="BT110" s="957"/>
      <c r="BU110" s="957"/>
      <c r="BV110" s="957">
        <v>29589228</v>
      </c>
      <c r="BW110" s="957"/>
      <c r="BX110" s="957"/>
      <c r="BY110" s="957"/>
      <c r="BZ110" s="957"/>
      <c r="CA110" s="957">
        <v>29139742</v>
      </c>
      <c r="CB110" s="957"/>
      <c r="CC110" s="957"/>
      <c r="CD110" s="957"/>
      <c r="CE110" s="957"/>
      <c r="CF110" s="971">
        <v>281.2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674356</v>
      </c>
      <c r="DH110" s="957"/>
      <c r="DI110" s="957"/>
      <c r="DJ110" s="957"/>
      <c r="DK110" s="957"/>
      <c r="DL110" s="957">
        <v>565728</v>
      </c>
      <c r="DM110" s="957"/>
      <c r="DN110" s="957"/>
      <c r="DO110" s="957"/>
      <c r="DP110" s="957"/>
      <c r="DQ110" s="957">
        <v>456451</v>
      </c>
      <c r="DR110" s="957"/>
      <c r="DS110" s="957"/>
      <c r="DT110" s="957"/>
      <c r="DU110" s="957"/>
      <c r="DV110" s="958">
        <v>4.4</v>
      </c>
      <c r="DW110" s="958"/>
      <c r="DX110" s="958"/>
      <c r="DY110" s="958"/>
      <c r="DZ110" s="959"/>
    </row>
    <row r="111" spans="1:130"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674356</v>
      </c>
      <c r="BR111" s="950"/>
      <c r="BS111" s="950"/>
      <c r="BT111" s="950"/>
      <c r="BU111" s="950"/>
      <c r="BV111" s="950">
        <v>565728</v>
      </c>
      <c r="BW111" s="950"/>
      <c r="BX111" s="950"/>
      <c r="BY111" s="950"/>
      <c r="BZ111" s="950"/>
      <c r="CA111" s="950">
        <v>2556451</v>
      </c>
      <c r="CB111" s="950"/>
      <c r="CC111" s="950"/>
      <c r="CD111" s="950"/>
      <c r="CE111" s="950"/>
      <c r="CF111" s="944">
        <v>24.7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0"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1912429</v>
      </c>
      <c r="BR112" s="950"/>
      <c r="BS112" s="950"/>
      <c r="BT112" s="950"/>
      <c r="BU112" s="950"/>
      <c r="BV112" s="950">
        <v>2062031</v>
      </c>
      <c r="BW112" s="950"/>
      <c r="BX112" s="950"/>
      <c r="BY112" s="950"/>
      <c r="BZ112" s="950"/>
      <c r="CA112" s="950">
        <v>2924268</v>
      </c>
      <c r="CB112" s="950"/>
      <c r="CC112" s="950"/>
      <c r="CD112" s="950"/>
      <c r="CE112" s="950"/>
      <c r="CF112" s="944">
        <v>28.2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289575</v>
      </c>
      <c r="AB113" s="964"/>
      <c r="AC113" s="964"/>
      <c r="AD113" s="964"/>
      <c r="AE113" s="965"/>
      <c r="AF113" s="966">
        <v>298182</v>
      </c>
      <c r="AG113" s="964"/>
      <c r="AH113" s="964"/>
      <c r="AI113" s="964"/>
      <c r="AJ113" s="965"/>
      <c r="AK113" s="966">
        <v>806057</v>
      </c>
      <c r="AL113" s="964"/>
      <c r="AM113" s="964"/>
      <c r="AN113" s="964"/>
      <c r="AO113" s="965"/>
      <c r="AP113" s="967">
        <v>7.8</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689380</v>
      </c>
      <c r="BR113" s="950"/>
      <c r="BS113" s="950"/>
      <c r="BT113" s="950"/>
      <c r="BU113" s="950"/>
      <c r="BV113" s="950">
        <v>579943</v>
      </c>
      <c r="BW113" s="950"/>
      <c r="BX113" s="950"/>
      <c r="BY113" s="950"/>
      <c r="BZ113" s="950"/>
      <c r="CA113" s="950">
        <v>587803</v>
      </c>
      <c r="CB113" s="950"/>
      <c r="CC113" s="950"/>
      <c r="CD113" s="950"/>
      <c r="CE113" s="950"/>
      <c r="CF113" s="944">
        <v>5.7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163322</v>
      </c>
      <c r="AB114" s="989"/>
      <c r="AC114" s="989"/>
      <c r="AD114" s="989"/>
      <c r="AE114" s="990"/>
      <c r="AF114" s="991">
        <v>147526</v>
      </c>
      <c r="AG114" s="989"/>
      <c r="AH114" s="989"/>
      <c r="AI114" s="989"/>
      <c r="AJ114" s="990"/>
      <c r="AK114" s="991">
        <v>107856</v>
      </c>
      <c r="AL114" s="989"/>
      <c r="AM114" s="989"/>
      <c r="AN114" s="989"/>
      <c r="AO114" s="990"/>
      <c r="AP114" s="992">
        <v>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1017961</v>
      </c>
      <c r="BR114" s="950"/>
      <c r="BS114" s="950"/>
      <c r="BT114" s="950"/>
      <c r="BU114" s="950"/>
      <c r="BV114" s="950">
        <v>1248057</v>
      </c>
      <c r="BW114" s="950"/>
      <c r="BX114" s="950"/>
      <c r="BY114" s="950"/>
      <c r="BZ114" s="950"/>
      <c r="CA114" s="950">
        <v>1403118</v>
      </c>
      <c r="CB114" s="950"/>
      <c r="CC114" s="950"/>
      <c r="CD114" s="950"/>
      <c r="CE114" s="950"/>
      <c r="CF114" s="944">
        <v>13.5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187320</v>
      </c>
      <c r="AB115" s="964"/>
      <c r="AC115" s="964"/>
      <c r="AD115" s="964"/>
      <c r="AE115" s="965"/>
      <c r="AF115" s="966">
        <v>164823</v>
      </c>
      <c r="AG115" s="964"/>
      <c r="AH115" s="964"/>
      <c r="AI115" s="964"/>
      <c r="AJ115" s="965"/>
      <c r="AK115" s="966">
        <v>260426</v>
      </c>
      <c r="AL115" s="964"/>
      <c r="AM115" s="964"/>
      <c r="AN115" s="964"/>
      <c r="AO115" s="965"/>
      <c r="AP115" s="967">
        <v>2.5</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1070298</v>
      </c>
      <c r="BR115" s="950"/>
      <c r="BS115" s="950"/>
      <c r="BT115" s="950"/>
      <c r="BU115" s="950"/>
      <c r="BV115" s="950">
        <v>894508</v>
      </c>
      <c r="BW115" s="950"/>
      <c r="BX115" s="950"/>
      <c r="BY115" s="950"/>
      <c r="BZ115" s="950"/>
      <c r="CA115" s="950">
        <v>2821058</v>
      </c>
      <c r="CB115" s="950"/>
      <c r="CC115" s="950"/>
      <c r="CD115" s="950"/>
      <c r="CE115" s="950"/>
      <c r="CF115" s="944">
        <v>27.2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v>2100000</v>
      </c>
      <c r="DR115" s="989"/>
      <c r="DS115" s="989"/>
      <c r="DT115" s="989"/>
      <c r="DU115" s="990"/>
      <c r="DV115" s="992">
        <v>20.3</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2256</v>
      </c>
      <c r="AB116" s="989"/>
      <c r="AC116" s="989"/>
      <c r="AD116" s="989"/>
      <c r="AE116" s="990"/>
      <c r="AF116" s="991">
        <v>2330</v>
      </c>
      <c r="AG116" s="989"/>
      <c r="AH116" s="989"/>
      <c r="AI116" s="989"/>
      <c r="AJ116" s="990"/>
      <c r="AK116" s="991">
        <v>764</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3424821</v>
      </c>
      <c r="AB117" s="1007"/>
      <c r="AC117" s="1007"/>
      <c r="AD117" s="1007"/>
      <c r="AE117" s="1008"/>
      <c r="AF117" s="1009">
        <v>3516388</v>
      </c>
      <c r="AG117" s="1007"/>
      <c r="AH117" s="1007"/>
      <c r="AI117" s="1007"/>
      <c r="AJ117" s="1008"/>
      <c r="AK117" s="1009">
        <v>4197275</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8773</v>
      </c>
      <c r="AB119" s="922"/>
      <c r="AC119" s="922"/>
      <c r="AD119" s="922"/>
      <c r="AE119" s="923"/>
      <c r="AF119" s="924">
        <v>8886</v>
      </c>
      <c r="AG119" s="922"/>
      <c r="AH119" s="922"/>
      <c r="AI119" s="922"/>
      <c r="AJ119" s="923"/>
      <c r="AK119" s="924">
        <v>108742</v>
      </c>
      <c r="AL119" s="922"/>
      <c r="AM119" s="922"/>
      <c r="AN119" s="922"/>
      <c r="AO119" s="923"/>
      <c r="AP119" s="925">
        <v>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33006714</v>
      </c>
      <c r="BR119" s="1028"/>
      <c r="BS119" s="1028"/>
      <c r="BT119" s="1028"/>
      <c r="BU119" s="1028"/>
      <c r="BV119" s="1028">
        <v>34939495</v>
      </c>
      <c r="BW119" s="1028"/>
      <c r="BX119" s="1028"/>
      <c r="BY119" s="1028"/>
      <c r="BZ119" s="1028"/>
      <c r="CA119" s="1028">
        <v>39432440</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3155593</v>
      </c>
      <c r="BR120" s="957"/>
      <c r="BS120" s="957"/>
      <c r="BT120" s="957"/>
      <c r="BU120" s="957"/>
      <c r="BV120" s="957">
        <v>3961049</v>
      </c>
      <c r="BW120" s="957"/>
      <c r="BX120" s="957"/>
      <c r="BY120" s="957"/>
      <c r="BZ120" s="957"/>
      <c r="CA120" s="957">
        <v>3383658</v>
      </c>
      <c r="CB120" s="957"/>
      <c r="CC120" s="957"/>
      <c r="CD120" s="957"/>
      <c r="CE120" s="957"/>
      <c r="CF120" s="971">
        <v>32.6</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1728993</v>
      </c>
      <c r="DH120" s="957"/>
      <c r="DI120" s="957"/>
      <c r="DJ120" s="957"/>
      <c r="DK120" s="957"/>
      <c r="DL120" s="957">
        <v>2001871</v>
      </c>
      <c r="DM120" s="957"/>
      <c r="DN120" s="957"/>
      <c r="DO120" s="957"/>
      <c r="DP120" s="957"/>
      <c r="DQ120" s="957">
        <v>2907409</v>
      </c>
      <c r="DR120" s="957"/>
      <c r="DS120" s="957"/>
      <c r="DT120" s="957"/>
      <c r="DU120" s="957"/>
      <c r="DV120" s="958">
        <v>28.1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451527</v>
      </c>
      <c r="BR121" s="950"/>
      <c r="BS121" s="950"/>
      <c r="BT121" s="950"/>
      <c r="BU121" s="950"/>
      <c r="BV121" s="950">
        <v>869717</v>
      </c>
      <c r="BW121" s="950"/>
      <c r="BX121" s="950"/>
      <c r="BY121" s="950"/>
      <c r="BZ121" s="950"/>
      <c r="CA121" s="950">
        <v>689560</v>
      </c>
      <c r="CB121" s="950"/>
      <c r="CC121" s="950"/>
      <c r="CD121" s="950"/>
      <c r="CE121" s="950"/>
      <c r="CF121" s="944">
        <v>6.7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19168</v>
      </c>
      <c r="DH121" s="950"/>
      <c r="DI121" s="950"/>
      <c r="DJ121" s="950"/>
      <c r="DK121" s="950"/>
      <c r="DL121" s="950">
        <v>17792</v>
      </c>
      <c r="DM121" s="950"/>
      <c r="DN121" s="950"/>
      <c r="DO121" s="950"/>
      <c r="DP121" s="950"/>
      <c r="DQ121" s="950">
        <v>16859</v>
      </c>
      <c r="DR121" s="950"/>
      <c r="DS121" s="950"/>
      <c r="DT121" s="950"/>
      <c r="DU121" s="950"/>
      <c r="DV121" s="951">
        <v>0.2</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24286743</v>
      </c>
      <c r="BR122" s="1028"/>
      <c r="BS122" s="1028"/>
      <c r="BT122" s="1028"/>
      <c r="BU122" s="1028"/>
      <c r="BV122" s="1028">
        <v>24724254</v>
      </c>
      <c r="BW122" s="1028"/>
      <c r="BX122" s="1028"/>
      <c r="BY122" s="1028"/>
      <c r="BZ122" s="1028"/>
      <c r="CA122" s="1028">
        <v>24284196</v>
      </c>
      <c r="CB122" s="1028"/>
      <c r="CC122" s="1028"/>
      <c r="CD122" s="1028"/>
      <c r="CE122" s="1028"/>
      <c r="CF122" s="1048">
        <v>234.3</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178547</v>
      </c>
      <c r="AB123" s="989"/>
      <c r="AC123" s="989"/>
      <c r="AD123" s="989"/>
      <c r="AE123" s="990"/>
      <c r="AF123" s="991">
        <v>155937</v>
      </c>
      <c r="AG123" s="989"/>
      <c r="AH123" s="989"/>
      <c r="AI123" s="989"/>
      <c r="AJ123" s="990"/>
      <c r="AK123" s="991">
        <v>151684</v>
      </c>
      <c r="AL123" s="989"/>
      <c r="AM123" s="989"/>
      <c r="AN123" s="989"/>
      <c r="AO123" s="990"/>
      <c r="AP123" s="992">
        <v>1.5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27893863</v>
      </c>
      <c r="BR123" s="1096"/>
      <c r="BS123" s="1096"/>
      <c r="BT123" s="1096"/>
      <c r="BU123" s="1096"/>
      <c r="BV123" s="1096">
        <v>29555020</v>
      </c>
      <c r="BW123" s="1096"/>
      <c r="BX123" s="1096"/>
      <c r="BY123" s="1096"/>
      <c r="BZ123" s="1096"/>
      <c r="CA123" s="1096">
        <v>28357414</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51.4</v>
      </c>
      <c r="BR124" s="1058"/>
      <c r="BS124" s="1058"/>
      <c r="BT124" s="1058"/>
      <c r="BU124" s="1058"/>
      <c r="BV124" s="1058">
        <v>53.3</v>
      </c>
      <c r="BW124" s="1058"/>
      <c r="BX124" s="1058"/>
      <c r="BY124" s="1058"/>
      <c r="BZ124" s="1058"/>
      <c r="CA124" s="1058">
        <v>106.8</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v>164268</v>
      </c>
      <c r="DH124" s="1014"/>
      <c r="DI124" s="1014"/>
      <c r="DJ124" s="1014"/>
      <c r="DK124" s="1015"/>
      <c r="DL124" s="1013">
        <v>42368</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v>2100000</v>
      </c>
      <c r="DR126" s="950"/>
      <c r="DS126" s="950"/>
      <c r="DT126" s="950"/>
      <c r="DU126" s="950"/>
      <c r="DV126" s="951">
        <v>20.3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37761</v>
      </c>
      <c r="AB128" s="1078"/>
      <c r="AC128" s="1078"/>
      <c r="AD128" s="1078"/>
      <c r="AE128" s="1079"/>
      <c r="AF128" s="1080">
        <v>31534</v>
      </c>
      <c r="AG128" s="1078"/>
      <c r="AH128" s="1078"/>
      <c r="AI128" s="1078"/>
      <c r="AJ128" s="1079"/>
      <c r="AK128" s="1080">
        <v>160305</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110</v>
      </c>
      <c r="BG128" s="1085"/>
      <c r="BH128" s="1085"/>
      <c r="BI128" s="1085"/>
      <c r="BJ128" s="1085"/>
      <c r="BK128" s="1085"/>
      <c r="BL128" s="1086"/>
      <c r="BM128" s="1084">
        <v>12.98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1070298</v>
      </c>
      <c r="DH128" s="1070"/>
      <c r="DI128" s="1070"/>
      <c r="DJ128" s="1070"/>
      <c r="DK128" s="1070"/>
      <c r="DL128" s="1070">
        <v>894508</v>
      </c>
      <c r="DM128" s="1070"/>
      <c r="DN128" s="1070"/>
      <c r="DO128" s="1070"/>
      <c r="DP128" s="1070"/>
      <c r="DQ128" s="1070">
        <v>721058</v>
      </c>
      <c r="DR128" s="1070"/>
      <c r="DS128" s="1070"/>
      <c r="DT128" s="1070"/>
      <c r="DU128" s="1070"/>
      <c r="DV128" s="1071">
        <v>7</v>
      </c>
      <c r="DW128" s="1071"/>
      <c r="DX128" s="1071"/>
      <c r="DY128" s="1071"/>
      <c r="DZ128" s="1072"/>
    </row>
    <row r="129" spans="1:130"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12160956</v>
      </c>
      <c r="AB129" s="989"/>
      <c r="AC129" s="989"/>
      <c r="AD129" s="989"/>
      <c r="AE129" s="990"/>
      <c r="AF129" s="991">
        <v>12279748</v>
      </c>
      <c r="AG129" s="989"/>
      <c r="AH129" s="989"/>
      <c r="AI129" s="989"/>
      <c r="AJ129" s="990"/>
      <c r="AK129" s="991">
        <v>12706644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110</v>
      </c>
      <c r="BG129" s="1099"/>
      <c r="BH129" s="1099"/>
      <c r="BI129" s="1099"/>
      <c r="BJ129" s="1099"/>
      <c r="BK129" s="1099"/>
      <c r="BL129" s="1100"/>
      <c r="BM129" s="1098">
        <v>17.98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2218104</v>
      </c>
      <c r="AB130" s="989"/>
      <c r="AC130" s="989"/>
      <c r="AD130" s="989"/>
      <c r="AE130" s="990"/>
      <c r="AF130" s="991">
        <v>2191416</v>
      </c>
      <c r="AG130" s="989"/>
      <c r="AH130" s="989"/>
      <c r="AI130" s="989"/>
      <c r="AJ130" s="990"/>
      <c r="AK130" s="991">
        <v>2342177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9942852</v>
      </c>
      <c r="AB131" s="1014"/>
      <c r="AC131" s="1014"/>
      <c r="AD131" s="1014"/>
      <c r="AE131" s="1015"/>
      <c r="AF131" s="1013">
        <v>10088332</v>
      </c>
      <c r="AG131" s="1014"/>
      <c r="AH131" s="1014"/>
      <c r="AI131" s="1014"/>
      <c r="AJ131" s="1015"/>
      <c r="AK131" s="1013">
        <v>10364467</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106.8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11.75674746</v>
      </c>
      <c r="AB132" s="1130"/>
      <c r="AC132" s="1130"/>
      <c r="AD132" s="1130"/>
      <c r="AE132" s="1131"/>
      <c r="AF132" s="1132">
        <v>12.82112841</v>
      </c>
      <c r="AG132" s="1130"/>
      <c r="AH132" s="1130"/>
      <c r="AI132" s="1130"/>
      <c r="AJ132" s="1131"/>
      <c r="AK132" s="1132">
        <v>16.35195519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12.7</v>
      </c>
      <c r="AB133" s="1113"/>
      <c r="AC133" s="1113"/>
      <c r="AD133" s="1113"/>
      <c r="AE133" s="1114"/>
      <c r="AF133" s="1112">
        <v>12.7</v>
      </c>
      <c r="AG133" s="1113"/>
      <c r="AH133" s="1113"/>
      <c r="AI133" s="1113"/>
      <c r="AJ133" s="1114"/>
      <c r="AK133" s="1112">
        <v>13.6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468</v>
      </c>
      <c r="B5" s="248"/>
      <c r="C5" s="248"/>
      <c r="D5" s="248"/>
      <c r="E5" s="248"/>
      <c r="F5" s="248"/>
      <c r="G5" s="248"/>
      <c r="H5" s="248"/>
      <c r="I5" s="248"/>
      <c r="J5" s="248"/>
      <c r="K5" s="248"/>
      <c r="L5" s="248"/>
      <c r="M5" s="248"/>
      <c r="N5" s="248"/>
      <c r="O5" s="249"/>
    </row>
    <row r="6" spans="1:14" ht="13.5">
      <c r="A6" s="250"/>
      <c r="B6" s="246"/>
      <c r="C6" s="246"/>
      <c r="D6" s="246"/>
      <c r="E6" s="246"/>
      <c r="F6" s="246"/>
      <c r="G6" s="251" t="s">
        <v>469</v>
      </c>
      <c r="H6" s="251"/>
      <c r="I6" s="251"/>
      <c r="J6" s="251"/>
      <c r="K6" s="246"/>
      <c r="L6" s="246"/>
      <c r="M6" s="246"/>
      <c r="N6" s="246"/>
    </row>
    <row r="7" spans="1:14" ht="13.5">
      <c r="A7" s="250"/>
      <c r="B7" s="246"/>
      <c r="C7" s="246"/>
      <c r="D7" s="246"/>
      <c r="E7" s="246"/>
      <c r="F7" s="246"/>
      <c r="G7" s="253"/>
      <c r="H7" s="254"/>
      <c r="I7" s="254"/>
      <c r="J7" s="255"/>
      <c r="K7" s="1150" t="s">
        <v>470</v>
      </c>
      <c r="L7" s="256"/>
      <c r="M7" s="257" t="s">
        <v>471</v>
      </c>
      <c r="N7" s="258"/>
    </row>
    <row r="8" spans="1:14" ht="14.25">
      <c r="A8" s="250"/>
      <c r="B8" s="246"/>
      <c r="C8" s="246"/>
      <c r="D8" s="246"/>
      <c r="E8" s="246"/>
      <c r="F8" s="246"/>
      <c r="G8" s="259"/>
      <c r="H8" s="260"/>
      <c r="I8" s="260"/>
      <c r="J8" s="261"/>
      <c r="K8" s="1151"/>
      <c r="L8" s="262" t="s">
        <v>472</v>
      </c>
      <c r="M8" s="263" t="s">
        <v>473</v>
      </c>
      <c r="N8" s="264" t="s">
        <v>474</v>
      </c>
    </row>
    <row r="9" spans="1:14" ht="14.25">
      <c r="A9" s="250"/>
      <c r="B9" s="246"/>
      <c r="C9" s="246"/>
      <c r="D9" s="246"/>
      <c r="E9" s="246"/>
      <c r="F9" s="246"/>
      <c r="G9" s="1152" t="s">
        <v>475</v>
      </c>
      <c r="H9" s="1153"/>
      <c r="I9" s="1153"/>
      <c r="J9" s="1154"/>
      <c r="K9" s="265">
        <v>3746901</v>
      </c>
      <c r="L9" s="266">
        <v>73509</v>
      </c>
      <c r="M9" s="267">
        <v>68135</v>
      </c>
      <c r="N9" s="268">
        <v>7.9</v>
      </c>
    </row>
    <row r="10" spans="1:14" ht="14.25">
      <c r="A10" s="250"/>
      <c r="B10" s="246"/>
      <c r="C10" s="246"/>
      <c r="D10" s="246"/>
      <c r="E10" s="246"/>
      <c r="F10" s="246"/>
      <c r="G10" s="1152" t="s">
        <v>476</v>
      </c>
      <c r="H10" s="1153"/>
      <c r="I10" s="1153"/>
      <c r="J10" s="1154"/>
      <c r="K10" s="269">
        <v>280799</v>
      </c>
      <c r="L10" s="270">
        <v>5509</v>
      </c>
      <c r="M10" s="271">
        <v>7843</v>
      </c>
      <c r="N10" s="272">
        <v>-29.8</v>
      </c>
    </row>
    <row r="11" spans="1:14" ht="13.5" customHeight="1">
      <c r="A11" s="250"/>
      <c r="B11" s="246"/>
      <c r="C11" s="246"/>
      <c r="D11" s="246"/>
      <c r="E11" s="246"/>
      <c r="F11" s="246"/>
      <c r="G11" s="1152" t="s">
        <v>477</v>
      </c>
      <c r="H11" s="1153"/>
      <c r="I11" s="1153"/>
      <c r="J11" s="1154"/>
      <c r="K11" s="269">
        <v>488900</v>
      </c>
      <c r="L11" s="270">
        <v>9592</v>
      </c>
      <c r="M11" s="271">
        <v>8431</v>
      </c>
      <c r="N11" s="272">
        <v>13.8</v>
      </c>
    </row>
    <row r="12" spans="1:14" ht="13.5" customHeight="1">
      <c r="A12" s="250"/>
      <c r="B12" s="246"/>
      <c r="C12" s="246"/>
      <c r="D12" s="246"/>
      <c r="E12" s="246"/>
      <c r="F12" s="246"/>
      <c r="G12" s="1152" t="s">
        <v>478</v>
      </c>
      <c r="H12" s="1153"/>
      <c r="I12" s="1153"/>
      <c r="J12" s="1154"/>
      <c r="K12" s="269" t="s">
        <v>479</v>
      </c>
      <c r="L12" s="270" t="s">
        <v>479</v>
      </c>
      <c r="M12" s="271">
        <v>1146</v>
      </c>
      <c r="N12" s="272" t="s">
        <v>479</v>
      </c>
    </row>
    <row r="13" spans="1:14" ht="13.5" customHeight="1">
      <c r="A13" s="250"/>
      <c r="B13" s="246"/>
      <c r="C13" s="246"/>
      <c r="D13" s="246"/>
      <c r="E13" s="246"/>
      <c r="F13" s="246"/>
      <c r="G13" s="1152" t="s">
        <v>480</v>
      </c>
      <c r="H13" s="1153"/>
      <c r="I13" s="1153"/>
      <c r="J13" s="1154"/>
      <c r="K13" s="269" t="s">
        <v>479</v>
      </c>
      <c r="L13" s="270" t="s">
        <v>479</v>
      </c>
      <c r="M13" s="271">
        <v>13</v>
      </c>
      <c r="N13" s="272" t="s">
        <v>479</v>
      </c>
    </row>
    <row r="14" spans="1:14" ht="13.5" customHeight="1">
      <c r="A14" s="250"/>
      <c r="B14" s="246"/>
      <c r="C14" s="246"/>
      <c r="D14" s="246"/>
      <c r="E14" s="246"/>
      <c r="F14" s="246"/>
      <c r="G14" s="1152" t="s">
        <v>481</v>
      </c>
      <c r="H14" s="1153"/>
      <c r="I14" s="1153"/>
      <c r="J14" s="1154"/>
      <c r="K14" s="269">
        <v>165405</v>
      </c>
      <c r="L14" s="270">
        <v>3245</v>
      </c>
      <c r="M14" s="271">
        <v>2999</v>
      </c>
      <c r="N14" s="272">
        <v>8.2</v>
      </c>
    </row>
    <row r="15" spans="1:14" ht="13.5" customHeight="1">
      <c r="A15" s="250"/>
      <c r="B15" s="246"/>
      <c r="C15" s="246"/>
      <c r="D15" s="246"/>
      <c r="E15" s="246"/>
      <c r="F15" s="246"/>
      <c r="G15" s="1152" t="s">
        <v>482</v>
      </c>
      <c r="H15" s="1153"/>
      <c r="I15" s="1153"/>
      <c r="J15" s="1154"/>
      <c r="K15" s="269">
        <v>79102</v>
      </c>
      <c r="L15" s="270">
        <v>1552</v>
      </c>
      <c r="M15" s="271">
        <v>1559</v>
      </c>
      <c r="N15" s="272">
        <v>-0.4</v>
      </c>
    </row>
    <row r="16" spans="1:14" ht="14.25">
      <c r="A16" s="250"/>
      <c r="B16" s="246"/>
      <c r="C16" s="246"/>
      <c r="D16" s="246"/>
      <c r="E16" s="246"/>
      <c r="F16" s="246"/>
      <c r="G16" s="1155" t="s">
        <v>483</v>
      </c>
      <c r="H16" s="1156"/>
      <c r="I16" s="1156"/>
      <c r="J16" s="1157"/>
      <c r="K16" s="270">
        <v>-232494</v>
      </c>
      <c r="L16" s="270">
        <v>-4561</v>
      </c>
      <c r="M16" s="271">
        <v>-6577</v>
      </c>
      <c r="N16" s="272">
        <v>-30.7</v>
      </c>
    </row>
    <row r="17" spans="1:14" ht="14.25">
      <c r="A17" s="250"/>
      <c r="B17" s="246"/>
      <c r="C17" s="246"/>
      <c r="D17" s="246"/>
      <c r="E17" s="246"/>
      <c r="F17" s="246"/>
      <c r="G17" s="1155" t="s">
        <v>169</v>
      </c>
      <c r="H17" s="1156"/>
      <c r="I17" s="1156"/>
      <c r="J17" s="1157"/>
      <c r="K17" s="270">
        <v>4528613</v>
      </c>
      <c r="L17" s="270">
        <v>88845</v>
      </c>
      <c r="M17" s="271">
        <v>83548</v>
      </c>
      <c r="N17" s="272">
        <v>6.3</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484</v>
      </c>
      <c r="H19" s="246"/>
      <c r="I19" s="246"/>
      <c r="J19" s="246"/>
      <c r="K19" s="246"/>
      <c r="L19" s="246"/>
      <c r="M19" s="246"/>
      <c r="N19" s="246"/>
    </row>
    <row r="20" spans="1:14" ht="14.25">
      <c r="A20" s="250"/>
      <c r="B20" s="246"/>
      <c r="C20" s="246"/>
      <c r="D20" s="246"/>
      <c r="E20" s="246"/>
      <c r="F20" s="246"/>
      <c r="G20" s="274"/>
      <c r="H20" s="275"/>
      <c r="I20" s="275"/>
      <c r="J20" s="276"/>
      <c r="K20" s="277" t="s">
        <v>485</v>
      </c>
      <c r="L20" s="278" t="s">
        <v>486</v>
      </c>
      <c r="M20" s="279" t="s">
        <v>487</v>
      </c>
      <c r="N20" s="280"/>
    </row>
    <row r="21" spans="1:16" s="286" customFormat="1" ht="14.25">
      <c r="A21" s="281"/>
      <c r="B21" s="251"/>
      <c r="C21" s="251"/>
      <c r="D21" s="251"/>
      <c r="E21" s="251"/>
      <c r="F21" s="251"/>
      <c r="G21" s="1147" t="s">
        <v>488</v>
      </c>
      <c r="H21" s="1148"/>
      <c r="I21" s="1148"/>
      <c r="J21" s="1149"/>
      <c r="K21" s="282">
        <v>7.79</v>
      </c>
      <c r="L21" s="283">
        <v>8.03</v>
      </c>
      <c r="M21" s="284">
        <v>-0.24</v>
      </c>
      <c r="N21" s="251"/>
      <c r="O21" s="285"/>
      <c r="P21" s="281"/>
    </row>
    <row r="22" spans="1:16" s="286" customFormat="1" ht="14.25">
      <c r="A22" s="281"/>
      <c r="B22" s="251"/>
      <c r="C22" s="251"/>
      <c r="D22" s="251"/>
      <c r="E22" s="251"/>
      <c r="F22" s="251"/>
      <c r="G22" s="1147" t="s">
        <v>489</v>
      </c>
      <c r="H22" s="1148"/>
      <c r="I22" s="1148"/>
      <c r="J22" s="1149"/>
      <c r="K22" s="287">
        <v>100.1</v>
      </c>
      <c r="L22" s="288">
        <v>97.6</v>
      </c>
      <c r="M22" s="289">
        <v>2.5</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490</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491</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492</v>
      </c>
      <c r="H29" s="251"/>
      <c r="I29" s="251"/>
      <c r="J29" s="251"/>
      <c r="K29" s="246"/>
      <c r="L29" s="246"/>
      <c r="M29" s="246"/>
      <c r="N29" s="246"/>
      <c r="O29" s="295"/>
    </row>
    <row r="30" spans="1:14" ht="13.5">
      <c r="A30" s="250"/>
      <c r="B30" s="246"/>
      <c r="C30" s="246"/>
      <c r="D30" s="246"/>
      <c r="E30" s="246"/>
      <c r="F30" s="246"/>
      <c r="G30" s="253"/>
      <c r="H30" s="254"/>
      <c r="I30" s="254"/>
      <c r="J30" s="255"/>
      <c r="K30" s="1150" t="s">
        <v>470</v>
      </c>
      <c r="L30" s="256"/>
      <c r="M30" s="257" t="s">
        <v>471</v>
      </c>
      <c r="N30" s="258"/>
    </row>
    <row r="31" spans="1:14" ht="14.25">
      <c r="A31" s="250"/>
      <c r="B31" s="246"/>
      <c r="C31" s="246"/>
      <c r="D31" s="246"/>
      <c r="E31" s="246"/>
      <c r="F31" s="246"/>
      <c r="G31" s="259"/>
      <c r="H31" s="260"/>
      <c r="I31" s="260"/>
      <c r="J31" s="261"/>
      <c r="K31" s="1151"/>
      <c r="L31" s="262" t="s">
        <v>472</v>
      </c>
      <c r="M31" s="263" t="s">
        <v>473</v>
      </c>
      <c r="N31" s="264" t="s">
        <v>474</v>
      </c>
    </row>
    <row r="32" spans="1:14" ht="27" customHeight="1">
      <c r="A32" s="250"/>
      <c r="B32" s="246"/>
      <c r="C32" s="246"/>
      <c r="D32" s="246"/>
      <c r="E32" s="246"/>
      <c r="F32" s="246"/>
      <c r="G32" s="1163" t="s">
        <v>493</v>
      </c>
      <c r="H32" s="1164"/>
      <c r="I32" s="1164"/>
      <c r="J32" s="1165"/>
      <c r="K32" s="296">
        <v>3022172</v>
      </c>
      <c r="L32" s="296">
        <v>59291</v>
      </c>
      <c r="M32" s="297">
        <v>50382</v>
      </c>
      <c r="N32" s="298">
        <v>17.7</v>
      </c>
    </row>
    <row r="33" spans="1:14" ht="13.5" customHeight="1">
      <c r="A33" s="250"/>
      <c r="B33" s="246"/>
      <c r="C33" s="246"/>
      <c r="D33" s="246"/>
      <c r="E33" s="246"/>
      <c r="F33" s="246"/>
      <c r="G33" s="1163" t="s">
        <v>494</v>
      </c>
      <c r="H33" s="1164"/>
      <c r="I33" s="1164"/>
      <c r="J33" s="1165"/>
      <c r="K33" s="296" t="s">
        <v>479</v>
      </c>
      <c r="L33" s="296" t="s">
        <v>479</v>
      </c>
      <c r="M33" s="297" t="s">
        <v>479</v>
      </c>
      <c r="N33" s="298" t="s">
        <v>479</v>
      </c>
    </row>
    <row r="34" spans="1:14" ht="27" customHeight="1">
      <c r="A34" s="250"/>
      <c r="B34" s="246"/>
      <c r="C34" s="246"/>
      <c r="D34" s="246"/>
      <c r="E34" s="246"/>
      <c r="F34" s="246"/>
      <c r="G34" s="1163" t="s">
        <v>495</v>
      </c>
      <c r="H34" s="1164"/>
      <c r="I34" s="1164"/>
      <c r="J34" s="1165"/>
      <c r="K34" s="296" t="s">
        <v>479</v>
      </c>
      <c r="L34" s="296" t="s">
        <v>479</v>
      </c>
      <c r="M34" s="297">
        <v>67</v>
      </c>
      <c r="N34" s="298" t="s">
        <v>479</v>
      </c>
    </row>
    <row r="35" spans="1:14" ht="27" customHeight="1">
      <c r="A35" s="250"/>
      <c r="B35" s="246"/>
      <c r="C35" s="246"/>
      <c r="D35" s="246"/>
      <c r="E35" s="246"/>
      <c r="F35" s="246"/>
      <c r="G35" s="1163" t="s">
        <v>496</v>
      </c>
      <c r="H35" s="1164"/>
      <c r="I35" s="1164"/>
      <c r="J35" s="1165"/>
      <c r="K35" s="296">
        <v>806057</v>
      </c>
      <c r="L35" s="296">
        <v>15814</v>
      </c>
      <c r="M35" s="297">
        <v>21211</v>
      </c>
      <c r="N35" s="298">
        <v>-25.4</v>
      </c>
    </row>
    <row r="36" spans="1:14" ht="27" customHeight="1">
      <c r="A36" s="250"/>
      <c r="B36" s="246"/>
      <c r="C36" s="246"/>
      <c r="D36" s="246"/>
      <c r="E36" s="246"/>
      <c r="F36" s="246"/>
      <c r="G36" s="1163" t="s">
        <v>497</v>
      </c>
      <c r="H36" s="1164"/>
      <c r="I36" s="1164"/>
      <c r="J36" s="1165"/>
      <c r="K36" s="296">
        <v>107856</v>
      </c>
      <c r="L36" s="296">
        <v>2116</v>
      </c>
      <c r="M36" s="297">
        <v>3327</v>
      </c>
      <c r="N36" s="298">
        <v>-36.4</v>
      </c>
    </row>
    <row r="37" spans="1:14" ht="13.5" customHeight="1">
      <c r="A37" s="250"/>
      <c r="B37" s="246"/>
      <c r="C37" s="246"/>
      <c r="D37" s="246"/>
      <c r="E37" s="246"/>
      <c r="F37" s="246"/>
      <c r="G37" s="1163" t="s">
        <v>498</v>
      </c>
      <c r="H37" s="1164"/>
      <c r="I37" s="1164"/>
      <c r="J37" s="1165"/>
      <c r="K37" s="296">
        <v>260426</v>
      </c>
      <c r="L37" s="296">
        <v>5109</v>
      </c>
      <c r="M37" s="297">
        <v>797</v>
      </c>
      <c r="N37" s="298">
        <v>541</v>
      </c>
    </row>
    <row r="38" spans="1:15" ht="27" customHeight="1">
      <c r="A38" s="250"/>
      <c r="B38" s="246"/>
      <c r="C38" s="246"/>
      <c r="D38" s="246"/>
      <c r="E38" s="246"/>
      <c r="F38" s="246"/>
      <c r="G38" s="1166" t="s">
        <v>499</v>
      </c>
      <c r="H38" s="1167"/>
      <c r="I38" s="1167"/>
      <c r="J38" s="1168"/>
      <c r="K38" s="299">
        <v>764</v>
      </c>
      <c r="L38" s="299">
        <v>15</v>
      </c>
      <c r="M38" s="300">
        <v>3</v>
      </c>
      <c r="N38" s="301">
        <v>400</v>
      </c>
      <c r="O38" s="295"/>
    </row>
    <row r="39" spans="1:15" ht="14.25">
      <c r="A39" s="250"/>
      <c r="B39" s="246"/>
      <c r="C39" s="246"/>
      <c r="D39" s="246"/>
      <c r="E39" s="246"/>
      <c r="F39" s="246"/>
      <c r="G39" s="1166" t="s">
        <v>500</v>
      </c>
      <c r="H39" s="1167"/>
      <c r="I39" s="1167"/>
      <c r="J39" s="1168"/>
      <c r="K39" s="302">
        <v>-160305</v>
      </c>
      <c r="L39" s="302">
        <v>-3145</v>
      </c>
      <c r="M39" s="303">
        <v>-4757</v>
      </c>
      <c r="N39" s="304">
        <v>-33.9</v>
      </c>
      <c r="O39" s="295"/>
    </row>
    <row r="40" spans="1:15" ht="27" customHeight="1">
      <c r="A40" s="250"/>
      <c r="B40" s="246"/>
      <c r="C40" s="246"/>
      <c r="D40" s="246"/>
      <c r="E40" s="246"/>
      <c r="F40" s="246"/>
      <c r="G40" s="1163" t="s">
        <v>501</v>
      </c>
      <c r="H40" s="1164"/>
      <c r="I40" s="1164"/>
      <c r="J40" s="1165"/>
      <c r="K40" s="302">
        <v>-2342177</v>
      </c>
      <c r="L40" s="302">
        <v>-45950</v>
      </c>
      <c r="M40" s="303">
        <v>-48278</v>
      </c>
      <c r="N40" s="304">
        <v>-4.8</v>
      </c>
      <c r="O40" s="295"/>
    </row>
    <row r="41" spans="1:15" ht="14.25">
      <c r="A41" s="250"/>
      <c r="B41" s="246"/>
      <c r="C41" s="246"/>
      <c r="D41" s="246"/>
      <c r="E41" s="246"/>
      <c r="F41" s="246"/>
      <c r="G41" s="1169" t="s">
        <v>280</v>
      </c>
      <c r="H41" s="1170"/>
      <c r="I41" s="1170"/>
      <c r="J41" s="1171"/>
      <c r="K41" s="296">
        <v>1694793</v>
      </c>
      <c r="L41" s="302">
        <v>33249</v>
      </c>
      <c r="M41" s="303">
        <v>22752</v>
      </c>
      <c r="N41" s="304">
        <v>46.1</v>
      </c>
      <c r="O41" s="295"/>
    </row>
    <row r="42" spans="1:15" ht="14.25">
      <c r="A42" s="250"/>
      <c r="B42" s="246"/>
      <c r="C42" s="246"/>
      <c r="D42" s="246"/>
      <c r="E42" s="246"/>
      <c r="F42" s="246"/>
      <c r="G42" s="305" t="s">
        <v>502</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503</v>
      </c>
      <c r="B47" s="246"/>
      <c r="C47" s="246"/>
      <c r="D47" s="246"/>
      <c r="E47" s="246"/>
      <c r="F47" s="246"/>
      <c r="G47" s="246"/>
      <c r="H47" s="246"/>
      <c r="I47" s="246"/>
      <c r="J47" s="246"/>
      <c r="K47" s="246"/>
      <c r="L47" s="246"/>
      <c r="M47" s="246"/>
      <c r="N47" s="246"/>
    </row>
    <row r="48" spans="1:14" ht="14.25">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ht="14.25">
      <c r="A50" s="250"/>
      <c r="B50" s="246"/>
      <c r="C50" s="246"/>
      <c r="D50" s="246"/>
      <c r="E50" s="246"/>
      <c r="F50" s="246"/>
      <c r="G50" s="314"/>
      <c r="H50" s="315"/>
      <c r="I50" s="1159"/>
      <c r="J50" s="316" t="s">
        <v>506</v>
      </c>
      <c r="K50" s="317" t="s">
        <v>507</v>
      </c>
      <c r="L50" s="318" t="s">
        <v>508</v>
      </c>
      <c r="M50" s="319" t="s">
        <v>509</v>
      </c>
      <c r="N50" s="320" t="s">
        <v>510</v>
      </c>
    </row>
    <row r="51" spans="1:14" ht="14.25">
      <c r="A51" s="250"/>
      <c r="B51" s="246"/>
      <c r="C51" s="246"/>
      <c r="D51" s="246"/>
      <c r="E51" s="246"/>
      <c r="F51" s="246"/>
      <c r="G51" s="312" t="s">
        <v>511</v>
      </c>
      <c r="H51" s="313"/>
      <c r="I51" s="321">
        <v>2631475</v>
      </c>
      <c r="J51" s="322">
        <v>51764</v>
      </c>
      <c r="K51" s="323">
        <v>-43.9</v>
      </c>
      <c r="L51" s="324">
        <v>75709</v>
      </c>
      <c r="M51" s="325">
        <v>12.7</v>
      </c>
      <c r="N51" s="326">
        <v>-56.6</v>
      </c>
    </row>
    <row r="52" spans="1:14" ht="14.25">
      <c r="A52" s="250"/>
      <c r="B52" s="246"/>
      <c r="C52" s="246"/>
      <c r="D52" s="246"/>
      <c r="E52" s="246"/>
      <c r="F52" s="246"/>
      <c r="G52" s="327"/>
      <c r="H52" s="328" t="s">
        <v>512</v>
      </c>
      <c r="I52" s="329">
        <v>2104123</v>
      </c>
      <c r="J52" s="330">
        <v>41390</v>
      </c>
      <c r="K52" s="331">
        <v>-40.8</v>
      </c>
      <c r="L52" s="332">
        <v>35212</v>
      </c>
      <c r="M52" s="333">
        <v>0</v>
      </c>
      <c r="N52" s="334">
        <v>-40.8</v>
      </c>
    </row>
    <row r="53" spans="1:14" ht="14.25">
      <c r="A53" s="250"/>
      <c r="B53" s="246"/>
      <c r="C53" s="246"/>
      <c r="D53" s="246"/>
      <c r="E53" s="246"/>
      <c r="F53" s="246"/>
      <c r="G53" s="312" t="s">
        <v>513</v>
      </c>
      <c r="H53" s="313"/>
      <c r="I53" s="321">
        <v>3685680</v>
      </c>
      <c r="J53" s="322">
        <v>72484</v>
      </c>
      <c r="K53" s="323">
        <v>40</v>
      </c>
      <c r="L53" s="324">
        <v>90961</v>
      </c>
      <c r="M53" s="325">
        <v>20.1</v>
      </c>
      <c r="N53" s="326">
        <v>19.9</v>
      </c>
    </row>
    <row r="54" spans="1:14" ht="14.25">
      <c r="A54" s="250"/>
      <c r="B54" s="246"/>
      <c r="C54" s="246"/>
      <c r="D54" s="246"/>
      <c r="E54" s="246"/>
      <c r="F54" s="246"/>
      <c r="G54" s="327"/>
      <c r="H54" s="328" t="s">
        <v>512</v>
      </c>
      <c r="I54" s="329">
        <v>2740454</v>
      </c>
      <c r="J54" s="330">
        <v>53895</v>
      </c>
      <c r="K54" s="331">
        <v>30.2</v>
      </c>
      <c r="L54" s="332">
        <v>37720</v>
      </c>
      <c r="M54" s="333">
        <v>7.1</v>
      </c>
      <c r="N54" s="334">
        <v>23.1</v>
      </c>
    </row>
    <row r="55" spans="1:14" ht="14.25">
      <c r="A55" s="250"/>
      <c r="B55" s="246"/>
      <c r="C55" s="246"/>
      <c r="D55" s="246"/>
      <c r="E55" s="246"/>
      <c r="F55" s="246"/>
      <c r="G55" s="312" t="s">
        <v>514</v>
      </c>
      <c r="H55" s="313"/>
      <c r="I55" s="321">
        <v>2055354</v>
      </c>
      <c r="J55" s="322">
        <v>40406</v>
      </c>
      <c r="K55" s="323">
        <v>-44.3</v>
      </c>
      <c r="L55" s="324">
        <v>106614</v>
      </c>
      <c r="M55" s="325">
        <v>17.2</v>
      </c>
      <c r="N55" s="326">
        <v>-61.5</v>
      </c>
    </row>
    <row r="56" spans="1:14" ht="14.25">
      <c r="A56" s="250"/>
      <c r="B56" s="246"/>
      <c r="C56" s="246"/>
      <c r="D56" s="246"/>
      <c r="E56" s="246"/>
      <c r="F56" s="246"/>
      <c r="G56" s="327"/>
      <c r="H56" s="328" t="s">
        <v>512</v>
      </c>
      <c r="I56" s="329">
        <v>1504319</v>
      </c>
      <c r="J56" s="330">
        <v>29574</v>
      </c>
      <c r="K56" s="331">
        <v>-45.1</v>
      </c>
      <c r="L56" s="332">
        <v>45545</v>
      </c>
      <c r="M56" s="333">
        <v>20.7</v>
      </c>
      <c r="N56" s="334">
        <v>-65.8</v>
      </c>
    </row>
    <row r="57" spans="1:14" ht="14.25">
      <c r="A57" s="250"/>
      <c r="B57" s="246"/>
      <c r="C57" s="246"/>
      <c r="D57" s="246"/>
      <c r="E57" s="246"/>
      <c r="F57" s="246"/>
      <c r="G57" s="312" t="s">
        <v>515</v>
      </c>
      <c r="H57" s="313"/>
      <c r="I57" s="321">
        <v>6373517</v>
      </c>
      <c r="J57" s="322">
        <v>125372</v>
      </c>
      <c r="K57" s="323">
        <v>210.3</v>
      </c>
      <c r="L57" s="324">
        <v>81768</v>
      </c>
      <c r="M57" s="325">
        <v>-23.3</v>
      </c>
      <c r="N57" s="326">
        <v>233.6</v>
      </c>
    </row>
    <row r="58" spans="1:14" ht="14.25">
      <c r="A58" s="250"/>
      <c r="B58" s="246"/>
      <c r="C58" s="246"/>
      <c r="D58" s="246"/>
      <c r="E58" s="246"/>
      <c r="F58" s="246"/>
      <c r="G58" s="327"/>
      <c r="H58" s="328" t="s">
        <v>512</v>
      </c>
      <c r="I58" s="329">
        <v>2197199</v>
      </c>
      <c r="J58" s="330">
        <v>43220</v>
      </c>
      <c r="K58" s="331">
        <v>46.1</v>
      </c>
      <c r="L58" s="332">
        <v>37917</v>
      </c>
      <c r="M58" s="333">
        <v>-16.7</v>
      </c>
      <c r="N58" s="334">
        <v>62.8</v>
      </c>
    </row>
    <row r="59" spans="1:14" ht="14.25">
      <c r="A59" s="250"/>
      <c r="B59" s="246"/>
      <c r="C59" s="246"/>
      <c r="D59" s="246"/>
      <c r="E59" s="246"/>
      <c r="F59" s="246"/>
      <c r="G59" s="312" t="s">
        <v>516</v>
      </c>
      <c r="H59" s="313"/>
      <c r="I59" s="321">
        <v>2423495</v>
      </c>
      <c r="J59" s="322">
        <v>47546</v>
      </c>
      <c r="K59" s="323">
        <v>-62.1</v>
      </c>
      <c r="L59" s="324">
        <v>65876</v>
      </c>
      <c r="M59" s="325">
        <v>-19.4</v>
      </c>
      <c r="N59" s="326">
        <v>-42.7</v>
      </c>
    </row>
    <row r="60" spans="1:14" ht="14.25">
      <c r="A60" s="250"/>
      <c r="B60" s="246"/>
      <c r="C60" s="246"/>
      <c r="D60" s="246"/>
      <c r="E60" s="246"/>
      <c r="F60" s="246"/>
      <c r="G60" s="327"/>
      <c r="H60" s="328" t="s">
        <v>512</v>
      </c>
      <c r="I60" s="335">
        <v>1262845</v>
      </c>
      <c r="J60" s="330">
        <v>24775</v>
      </c>
      <c r="K60" s="331">
        <v>-42.7</v>
      </c>
      <c r="L60" s="332">
        <v>36484</v>
      </c>
      <c r="M60" s="333">
        <v>-3.8</v>
      </c>
      <c r="N60" s="334">
        <v>-38.9</v>
      </c>
    </row>
    <row r="61" spans="1:14" ht="14.25">
      <c r="A61" s="250"/>
      <c r="B61" s="246"/>
      <c r="C61" s="246"/>
      <c r="D61" s="246"/>
      <c r="E61" s="246"/>
      <c r="F61" s="246"/>
      <c r="G61" s="312" t="s">
        <v>517</v>
      </c>
      <c r="H61" s="336"/>
      <c r="I61" s="337">
        <v>3433904</v>
      </c>
      <c r="J61" s="338">
        <v>67514</v>
      </c>
      <c r="K61" s="339">
        <v>20</v>
      </c>
      <c r="L61" s="340">
        <v>84186</v>
      </c>
      <c r="M61" s="341">
        <v>1.5</v>
      </c>
      <c r="N61" s="326">
        <v>18.5</v>
      </c>
    </row>
    <row r="62" spans="1:14" ht="14.25">
      <c r="A62" s="250"/>
      <c r="B62" s="246"/>
      <c r="C62" s="246"/>
      <c r="D62" s="246"/>
      <c r="E62" s="246"/>
      <c r="F62" s="246"/>
      <c r="G62" s="327"/>
      <c r="H62" s="328" t="s">
        <v>512</v>
      </c>
      <c r="I62" s="329">
        <v>1961788</v>
      </c>
      <c r="J62" s="330">
        <v>38571</v>
      </c>
      <c r="K62" s="331">
        <v>-10.5</v>
      </c>
      <c r="L62" s="332">
        <v>38576</v>
      </c>
      <c r="M62" s="333">
        <v>1.5</v>
      </c>
      <c r="N62" s="334">
        <v>-12</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view="pageBreakPreview" zoomScaleSheetLayoutView="100" zoomScalePageLayoutView="9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0"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551</v>
      </c>
    </row>
    <row r="46" spans="2:10" ht="29.25" customHeight="1" thickBot="1">
      <c r="B46" s="4" t="s">
        <v>0</v>
      </c>
      <c r="C46" s="5"/>
      <c r="D46" s="5"/>
      <c r="E46" s="6" t="s">
        <v>1</v>
      </c>
      <c r="F46" s="7" t="s">
        <v>519</v>
      </c>
      <c r="G46" s="8" t="s">
        <v>520</v>
      </c>
      <c r="H46" s="8" t="s">
        <v>521</v>
      </c>
      <c r="I46" s="8" t="s">
        <v>522</v>
      </c>
      <c r="J46" s="9" t="s">
        <v>523</v>
      </c>
    </row>
    <row r="47" spans="2:10" ht="57.75" customHeight="1">
      <c r="B47" s="10"/>
      <c r="C47" s="1172" t="s">
        <v>2</v>
      </c>
      <c r="D47" s="1172"/>
      <c r="E47" s="1173"/>
      <c r="F47" s="11">
        <v>7.46</v>
      </c>
      <c r="G47" s="12">
        <v>11.03</v>
      </c>
      <c r="H47" s="12">
        <v>14.05</v>
      </c>
      <c r="I47" s="12">
        <v>18.06</v>
      </c>
      <c r="J47" s="13">
        <v>14.82</v>
      </c>
    </row>
    <row r="48" spans="2:10" ht="57.75" customHeight="1">
      <c r="B48" s="14"/>
      <c r="C48" s="1174" t="s">
        <v>3</v>
      </c>
      <c r="D48" s="1174"/>
      <c r="E48" s="1175"/>
      <c r="F48" s="15">
        <v>3.1</v>
      </c>
      <c r="G48" s="16">
        <v>3.07</v>
      </c>
      <c r="H48" s="16">
        <v>3.7</v>
      </c>
      <c r="I48" s="16">
        <v>4.09</v>
      </c>
      <c r="J48" s="17">
        <v>4.11</v>
      </c>
    </row>
    <row r="49" spans="2:10" ht="57.75" customHeight="1" thickBot="1">
      <c r="B49" s="18"/>
      <c r="C49" s="1176" t="s">
        <v>4</v>
      </c>
      <c r="D49" s="1176"/>
      <c r="E49" s="1177"/>
      <c r="F49" s="19" t="s">
        <v>524</v>
      </c>
      <c r="G49" s="20">
        <v>3.59</v>
      </c>
      <c r="H49" s="20">
        <v>3.48</v>
      </c>
      <c r="I49" s="20">
        <v>4.57</v>
      </c>
      <c r="J49" s="21" t="s">
        <v>525</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2018-11-26T10:49:41Z</cp:lastPrinted>
  <dcterms:created xsi:type="dcterms:W3CDTF">2018-01-24T05:24:39Z</dcterms:created>
  <dcterms:modified xsi:type="dcterms:W3CDTF">2018-11-30T06:33:27Z</dcterms:modified>
  <cp:category/>
  <cp:version/>
  <cp:contentType/>
  <cp:contentStatus/>
</cp:coreProperties>
</file>