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alcMode="autoNoTable" iterate="1" iterateCount="1" iterateDelta="0"/>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<sst xmlns="http://schemas.openxmlformats.org/spreadsheetml/2006/main" count="1042" uniqueCount="580">
  <si>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</si>
  <si>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</si>
  <si>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</si>
  <si>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</si>
  <si>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</si>
  <si>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</si>
  <si>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</si>
  <si>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</si>
  <si>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</si>
  <si>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</si>
  <si>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</si>
  <si>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</si>
  <si>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</si>
  <si>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</si>
  <si>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</si>
  <si>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</si>
  <si>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</si>
  <si>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</si>
  <si>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</si>
  <si>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</si>
  <si>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</si>
  <si>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</si>
  <si>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</si>
  <si>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</si>
  <si>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</si>
  <si>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</si>
  <si>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</si>
  <si>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</si>
  <si>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</si>
  <si>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</si>
  <si>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</si>
  <si>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</si>
  <si>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</si>
  <si>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</si>
  <si>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</si>
  <si>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</si>
  <si>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</si>
  <si>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</si>
  <si>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</si>
  <si>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</si>
  <si>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</si>
  <si>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</si>
  <si>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</si>
  <si>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</si>
  <si>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</si>
  <si>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</si>
  <si>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</si>
  <si>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</si>
  <si>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</si>
  <si>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</si>
  <si>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</si>
  <si>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</si>
  <si>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</si>
  <si>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</si>
  <si>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</si>
  <si>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</si>
  <si>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</si>
  <si>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</si>
  <si>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</si>
  <si>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</si>
  <si>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</si>
  <si>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</si>
  <si>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</si>
  <si>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</si>
  <si>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</si>
  <si>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</si>
  <si>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</si>
  <si>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</si>
  <si>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</si>
  <si>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</si>
  <si>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</si>
  <si>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</si>
  <si>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</si>
  <si>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</si>
  <si>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</si>
  <si>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</si>
  <si>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</si>
  <si>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</si>
  <si>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</si>
  <si>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</si>
  <si>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</si>
  <si>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</si>
  <si>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</si>
  <si>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</si>
  <si>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</si>
  <si>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</si>
  <si>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</si>
  <si>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</si>
  <si>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</si>
  <si>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</si>
  <si>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</si>
  <si>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</si>
  <si>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</si>
  <si>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</si>
  <si>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</si>
  <si>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</si>
  <si>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</si>
  <si>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</si>
  <si>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</si>
  <si>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</si>
  <si>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</si>
  <si>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</si>
  <si>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</si>
  <si>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</si>
  <si>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</si>
  <si>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</si>
  <si>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</si>
  <si>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</si>
  <si>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</si>
  <si>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</si>
  <si>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</si>
  <si>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</si>
  <si>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</si>
  <si>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</si>
  <si>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</si>
  <si>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</si>
  <si>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</si>
  <si>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</si>
  <si>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</si>
  <si>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</si>
  <si>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</si>
  <si>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</si>
  <si>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</si>
  <si>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</si>
  <si>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</si>
  <si>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</si>
  <si>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</si>
  <si>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</si>
  <si>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</si>
  <si>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</si>
  <si>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</si>
  <si>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</si>
  <si>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</si>
  <si>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</si>
  <si>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</si>
  <si>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</si>
  <si>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</si>
  <si>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</si>
  <si>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</si>
  <si>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</si>
  <si>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</si>
  <si>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</si>
  <si>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</si>
  <si>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</si>
  <si>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</si>
  <si>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</si>
  <si>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</si>
  <si>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</si>
  <si>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</si>
  <si>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</si>
  <si>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</si>
  <si>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</si>
  <si>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</si>
  <si>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</si>
  <si>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</si>
  <si>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</si>
  <si>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</si>
  <si>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</si>
  <si>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</si>
  <si>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</si>
  <si>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</si>
  <si>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</si>
  <si>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</si>
  <si>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</si>
  <si>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</si>
  <si>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</si>
  <si>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</si>
  <si>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</si>
  <si>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</si>
  <si>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</si>
  <si>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</si>
  <si>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</si>
  <si>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</si>
  <si>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</si>
  <si>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</si>
  <si>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</si>
  <si>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</si>
  <si>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</si>
  <si>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</si>
  <si>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</si>
  <si>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</si>
  <si>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</si>
  <si>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</si>
  <si>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</si>
  <si>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</si>
  <si>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</si>
  <si>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</si>
  <si>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</si>
  <si>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</si>
  <si>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</si>
  <si>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</si>
  <si>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</si>
  <si>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</si>
  <si>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</si>
  <si>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</si>
  <si>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</si>
  <si>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</si>
  <si>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滋賀県彦根市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</si>
  <si>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</si>
  <si>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</si>
  <si>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</si>
  <si>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</si>
  <si>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</si>
  <si>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</si>
  <si>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</si>
  <si>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</si>
  <si>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</si>
  <si>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</si>
  <si>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</si>
  <si>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</si>
  <si>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</si>
  <si>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</si>
  <si>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</si>
  <si>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</si>
  <si>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</si>
  <si>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</si>
  <si>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</si>
  <si>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</si>
  <si>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</si>
  <si>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</si>
  <si>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</si>
  <si>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</si>
  <si>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</si>
  <si>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</si>
  <si>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</si>
  <si>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</si>
  <si>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</si>
  <si>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</si>
  <si>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</si>
  <si>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</si>
  <si>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</si>
  <si>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</si>
  <si>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</si>
  <si>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</si>
  <si>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</si>
  <si>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</si>
  <si>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</si>
  <si>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</si>
  <si>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</si>
  <si>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</si>
  <si>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</si>
  <si>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</si>
  <si>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</si>
  <si>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</si>
  <si>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</si>
  <si>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</si>
  <si>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</si>
  <si>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</si>
  <si>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</si>
  <si>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</si>
  <si>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</si>
  <si>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</si>
  <si>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</si>
  <si>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</si>
  <si>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</si>
  <si>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</si>
  <si>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</si>
  <si>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</si>
  <si>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</si>
  <si>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</si>
  <si>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</si>
  <si>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</si>
  <si>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</si>
  <si>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</si>
  <si>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</si>
  <si>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</si>
  <si>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</si>
  <si>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</si>
  <si>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</si>
  <si>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</si>
  <si>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</si>
  <si>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</si>
  <si>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</si>
  <si>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</si>
  <si>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</si>
  <si>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</si>
  <si>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</si>
  <si>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</si>
  <si>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</si>
  <si>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</si>
  <si>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</si>
  <si>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</si>
  <si>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</si>
  <si>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</si>
  <si>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</si>
  <si>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</si>
  <si>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</si>
  <si>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</si>
  <si>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</si>
  <si>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</si>
  <si>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</si>
  <si>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</si>
  <si>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</si>
  <si>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</si>
  <si>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</si>
  <si>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</si>
  <si>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</si>
  <si>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</si>
  <si>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</si>
  <si>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</si>
  <si>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</si>
  <si>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</si>
  <si>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</si>
  <si>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</si>
  <si>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</si>
  <si>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</si>
  <si>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</si>
  <si>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</si>
  <si>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</si>
  <si>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</si>
  <si>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</si>
  <si>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</si>
  <si>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</si>
  <si>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</si>
  <si>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</si>
  <si>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</si>
  <si>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</si>
  <si>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</si>
  <si>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</si>
  <si>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</si>
  <si>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</si>
  <si>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</si>
  <si>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</si>
  <si>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</si>
  <si>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</si>
  <si>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</si>
  <si>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</si>
  <si>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</si>
  <si>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</si>
  <si>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</si>
  <si>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</si>
  <si>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</si>
  <si>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</si>
  <si>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</si>
  <si>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</si>
  <si>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</si>
  <si>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</si>
  <si>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</si>
  <si>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</si>
  <si>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</si>
  <si>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</si>
  <si>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</si>
  <si>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</si>
  <si>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</si>
  <si>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</si>
  <si>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</si>
  <si>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滋賀県彦根市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</si>
  <si>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</si>
  <si>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</si>
  <si>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</si>
  <si>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</si>
  <si>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</si>
  <si>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</si>
  <si>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</si>
  <si>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</si>
  <si>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</si>
  <si>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</si>
  <si>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</si>
  <si>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</si>
  <si>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</si>
  <si>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</si>
  <si>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</si>
  <si>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</si>
  <si>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</si>
  <si>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</si>
  <si>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</si>
  <si>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</si>
  <si>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</si>
  <si>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</si>
  <si>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</si>
  <si>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</si>
  <si>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</si>
  <si>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</si>
  <si>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</si>
  <si>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</si>
  <si>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</si>
  <si>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</si>
  <si>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</si>
  <si>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</si>
  <si>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</si>
  <si>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</si>
  <si>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</si>
  <si>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</si>
  <si>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</si>
  <si>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</si>
  <si>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</si>
  <si>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</si>
  <si>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</si>
  <si>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</si>
  <si>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</si>
  <si>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</si>
  <si>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</si>
  <si>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</si>
  <si>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</si>
  <si>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</si>
  <si>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</si>
  <si>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</si>
  <si>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</si>
  <si>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</si>
  <si>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</si>
  <si>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</si>
  <si>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</si>
  <si>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</si>
  <si>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</si>
  <si>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</si>
  <si>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</si>
  <si>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</si>
  <si>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</si>
  <si>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</si>
  <si>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</si>
  <si>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</si>
  <si>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</si>
  <si>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</si>
  <si>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</si>
  <si>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</si>
  <si>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</si>
  <si>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</si>
  <si>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</si>
  <si>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</si>
  <si>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</si>
  <si>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</si>
  <si>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</si>
  <si>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</si>
  <si>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</si>
  <si>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</si>
  <si>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</si>
  <si>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</si>
  <si>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</si>
  <si>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</si>
  <si>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</si>
  <si>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</si>
  <si>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</si>
  <si>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</si>
  <si>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</si>
  <si>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</si>
  <si>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</si>
  <si>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</si>
  <si>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</si>
  <si>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</si>
  <si>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</si>
  <si>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</si>
  <si>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</si>
  <si>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</si>
  <si>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</si>
  <si>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</si>
  <si>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</si>
  <si>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</si>
  <si>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</si>
  <si>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</si>
  <si>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</si>
  <si>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</si>
  <si>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</si>
  <si>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</si>
  <si>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</si>
  <si>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</si>
  <si>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</si>
  <si>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</si>
  <si>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</si>
  <si>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</si>
  <si>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</si>
  <si>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</si>
  <si>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</si>
  <si>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</si>
  <si>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</si>
  <si>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</si>
  <si>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</si>
  <si>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</si>
  <si>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</si>
  <si>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</si>
  <si>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</si>
  <si>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</si>
  <si>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</si>
  <si>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</si>
  <si>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</si>
  <si>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</si>
  <si>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</si>
  <si>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</si>
  <si>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</si>
  <si>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</si>
  <si>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</si>
  <si>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</si>
  <si>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</si>
  <si>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</si>
  <si>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</si>
  <si>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</si>
  <si>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</si>
  <si>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</si>
  <si>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</si>
  <si>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</si>
  <si>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</si>
  <si>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</si>
  <si>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</si>
  <si>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</si>
  <si>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</si>
  <si>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</si>
  <si>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</si>
  <si>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</si>
  <si>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</si>
  <si>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</si>
  <si>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</si>
  <si>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</si>
  <si>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</si>
  <si>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</si>
  <si>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</si>
  <si>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</si>
  <si>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</si>
  <si>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</si>
  <si>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</si>
  <si>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</si>
  <si>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</si>
  <si>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</si>
  <si>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</si>
  <si>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</si>
  <si>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</si>
  <si>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</si>
  <si>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</si>
  <si>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</si>
  <si>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</si>
  <si>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</si>
  <si>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</si>
  <si>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</si>
  <si>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</si>
  <si>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</si>
  <si>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</si>
  <si>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</si>
  <si>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 3.48</t>
  </si>
  <si>
    <t>水道事業会計</t>
  </si>
  <si>
    <t>一般会計</t>
  </si>
  <si>
    <t>病院事業会計</t>
  </si>
  <si>
    <t>国民健康保険事業特別会計</t>
  </si>
  <si>
    <t>下水道事業特別会計</t>
  </si>
  <si>
    <t>介護保険事業特別会計</t>
  </si>
  <si>
    <t>休日急病診療所事業特別会計</t>
  </si>
  <si>
    <t>後期高齢者医療事業特別会計</t>
  </si>
  <si>
    <t>その他会計（赤字）</t>
  </si>
  <si>
    <t>その他会計（黒字）</t>
  </si>
  <si>
    <t>彦根愛知犬上広域行政組合（一般会計）</t>
    <rPh sb="11" eb="12">
      <t>ア</t>
    </rPh>
    <rPh sb="13" eb="15">
      <t>イッパン</t>
    </rPh>
    <rPh sb="15" eb="17">
      <t>カイケイ</t>
    </rPh>
    <phoneticPr fontId="2"/>
  </si>
  <si>
    <t>彦根市犬上郡営林組合（一般会計）</t>
    <rPh sb="9" eb="10">
      <t>ア</t>
    </rPh>
    <rPh sb="11" eb="13">
      <t>イッパン</t>
    </rPh>
    <rPh sb="13" eb="15">
      <t>カイケイ</t>
    </rPh>
    <phoneticPr fontId="2"/>
  </si>
  <si>
    <t>彦根市米原市山林組合（一般会計）</t>
    <rPh sb="9" eb="10">
      <t>ア</t>
    </rPh>
    <rPh sb="11" eb="13">
      <t>イッパン</t>
    </rPh>
    <rPh sb="13" eb="15">
      <t>カイケイ</t>
    </rPh>
    <phoneticPr fontId="2"/>
  </si>
  <si>
    <t>滋賀県市町村交通災害共済組合（一般会計）</t>
    <rPh sb="13" eb="14">
      <t>ア</t>
    </rPh>
    <rPh sb="15" eb="17">
      <t>イッパン</t>
    </rPh>
    <rPh sb="17" eb="19">
      <t>カイケイ</t>
    </rPh>
    <phoneticPr fontId="2"/>
  </si>
  <si>
    <t>滋賀県市町村職員研修センター（一般会計）</t>
    <rPh sb="15" eb="17">
      <t>イッパン</t>
    </rPh>
    <rPh sb="17" eb="19">
      <t>カイケイ</t>
    </rPh>
    <phoneticPr fontId="2"/>
  </si>
  <si>
    <t>滋賀県後期高齢者医療広域連合（一般会計）</t>
    <rPh sb="15" eb="17">
      <t>イッパン</t>
    </rPh>
    <rPh sb="17" eb="19">
      <t>カイケイ</t>
    </rPh>
    <phoneticPr fontId="2"/>
  </si>
  <si>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</si>
  <si>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</si>
  <si>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2"/>
  </si>
  <si>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</si>
  <si>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</si>
  <si>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</si>
  <si>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</si>
  <si>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</si>
  <si>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</si>
  <si>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</si>
  <si>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</si>
  <si>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</si>
  <si>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</si>
  <si>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</si>
  <si>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</si>
  <si>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</si>
  <si>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</si>
  <si>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夢京橋</t>
    <rPh sb="0" eb="1">
      <t>ユメ</t>
    </rPh>
    <rPh sb="1" eb="3">
      <t>キョウバシ</t>
    </rPh>
    <phoneticPr fontId="2"/>
  </si>
  <si>
    <t>彦根総合地方卸売市場</t>
    <rPh sb="0" eb="2">
      <t>ヒコネ</t>
    </rPh>
    <rPh sb="2" eb="4">
      <t>ソウゴウ</t>
    </rPh>
    <rPh sb="4" eb="6">
      <t>チホウ</t>
    </rPh>
    <rPh sb="6" eb="8">
      <t>オロシウリ</t>
    </rPh>
    <rPh sb="8" eb="10">
      <t>イチバ</t>
    </rPh>
    <phoneticPr fontId="2"/>
  </si>
  <si>
    <t>彦根市事業公社</t>
    <rPh sb="0" eb="3">
      <t>ヒコネシ</t>
    </rPh>
    <rPh sb="3" eb="5">
      <t>ジギョウ</t>
    </rPh>
    <rPh sb="5" eb="7">
      <t>コウシャ</t>
    </rPh>
    <phoneticPr fontId="2"/>
  </si>
  <si>
    <t>-</t>
    <phoneticPr fontId="2"/>
  </si>
  <si>
    <t>-</t>
    <phoneticPr fontId="2"/>
  </si>
  <si>
    <t>農業集落排水事業特別会計</t>
    <phoneticPr fontId="5"/>
  </si>
  <si>
    <t>左のうち
一般会計等
繰入見込額</t>
    <phoneticPr fontId="5"/>
  </si>
  <si>
    <t>四番町スクエア</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</si>
  <si>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</si>
  <si>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</si>
  <si>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</si>
  <si>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</si>
  <si>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</si>
  <si>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</si>
  <si>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</si>
  <si>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</si>
  <si>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</si>
  <si>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</si>
  <si>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</si>
  <si>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</si>
  <si>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0.1ポイント改善が見られたが、将来負担比率は4.5ポイント上昇している。実質公債費比率の近年の下降傾向については、既に発行した起債の償還完了に伴う元利償還額の減であるが、下水道事業会計や病院事業会計への公債費償還に充てる繰出金が依然として多いことなどの要因により、類似団体と比較して高くなっている。また、将来負担比率の上昇については、下水道事業特別会計において地方債残高が減じたものの、充当可能財源である財政調整基金の取崩しが主な要因である。また、一般会計等に係る地方債の現在高についても、平田認定こども園の整備、JR稲枝駅整備および小学校空調設備設置に係る起債の借入により増となり、類似団体平均と比較して３１ポイントも上回っている状態である。今後については、本庁舎耐震化整備事業や新市民体育センター整備事業および国民体育大会関連の事業、ＪＲ稲枝駅周辺整備事業など大型の起債発行が見込まれる事業が控えていることから、将来負担比率、実質公債費比率ともに上昇していくことが考えられるため、これまで以上に公債費の適正化に取り組んでいく必要がある。</t>
    <rPh sb="82" eb="84">
      <t>ガンリ</t>
    </rPh>
    <rPh sb="84" eb="86">
      <t>ショウカン</t>
    </rPh>
    <rPh sb="86" eb="87">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</si>
</sst>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xmlns:c16r2="http://schemas.microsoft.com/office/drawing/2015/06/chart">
            <c:ext xmlns:c16="http://schemas.microsoft.com/office/drawing/2014/chart" uri="{C3380CC4-5D6E-409C-BE32-E72D297353CC}">
              <c16:uniqueId val="{00000000-485D-4194-A479-43461FA1B5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40039</c:v>
                </c:pt>
                <c:pt idx="1">
                  <c:v>50206</c:v>
                </c:pt>
                <c:pt idx="2">
                  <c:v>59425</c:v>
                </c:pt>
                <c:pt idx="3">
                  <c:v>42873</c:v>
                </c:pt>
                <c:pt idx="4">
                  <c:v>57141</c:v>
                </c:pt>
              </c:numCache>
            </c:numRef>
          </c:val>
          <c:smooth val="0"/>
          <c:extLst xmlns:c16r2="http://schemas.microsoft.com/office/drawing/2015/06/chart">
            <c:ext xmlns:c16="http://schemas.microsoft.com/office/drawing/2014/chart" uri="{C3380CC4-5D6E-409C-BE32-E72D297353CC}">
              <c16:uniqueId val="{00000001-485D-4194-A479-43461FA1B5F3}"/>
            </c:ext>
          </c:extLst>
        </c:ser>
        <c:dLbls>
          <c:showLegendKey val="0"/>
          <c:showVal val="0"/>
          <c:showCatName val="0"/>
          <c:showSerName val="0"/>
          <c:showPercent val="0"/>
          <c:showBubbleSize val="0"/>
        </c:dLbls>
        <c:marker val="1"/>
        <c:smooth val="0"/>
        <c:axId val="116257536"/>
        <c:axId val="116259456"/>
      </c:lineChart>
      <c:catAx>
        <c:axId val="11625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59456"/>
        <c:crosses val="autoZero"/>
        <c:auto val="1"/>
        <c:lblAlgn val="ctr"/>
        <c:lblOffset val="100"/>
        <c:tickLblSkip val="1"/>
        <c:tickMarkSkip val="1"/>
        <c:noMultiLvlLbl val="0"/>
      </c:catAx>
      <c:valAx>
        <c:axId val="116259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5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7.51</c:v>
                </c:pt>
                <c:pt idx="1">
                  <c:v>8.77</c:v>
                </c:pt>
                <c:pt idx="2">
                  <c:v>6.47</c:v>
                </c:pt>
                <c:pt idx="3">
                  <c:v>3.49</c:v>
                </c:pt>
                <c:pt idx="4">
                  <c:v>2.5499999999999998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c:v>
                </c:pt>
                <c:pt idx="1">
                  <c:v>16.61</c:v>
                </c:pt>
                <c:pt idx="2">
                  <c:v>20.91</c:v>
                </c:pt>
                <c:pt idx="3">
                  <c:v>20.92</c:v>
                </c:pt>
                <c:pt idx="4">
                  <c:v>18.46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1249536"/>
        <c:axId val="22125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4.25</c:v>
                </c:pt>
                <c:pt idx="1">
                  <c:v>6.08</c:v>
                </c:pt>
                <c:pt idx="2">
                  <c:v>2.17</c:v>
                </c:pt>
                <c:pt idx="3">
                  <c:v>-0.24</c:v>
                </c:pt>
                <c:pt idx="4">
                  <c:v>-3.48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1249536"/>
        <c:axId val="221251456"/>
      </c:lineChart>
      <c:catAx>
        <c:axId val="2212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251456"/>
        <c:crosses val="autoZero"/>
        <c:auto val="1"/>
        <c:lblAlgn val="ctr"/>
        <c:lblOffset val="100"/>
        <c:tickLblSkip val="1"/>
        <c:tickMarkSkip val="1"/>
        <c:noMultiLvlLbl val="0"/>
      </c:catAx>
      <c:valAx>
        <c:axId val="22125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4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0.05</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休日急病診療所事業特別会計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0.02</c:v>
                </c:pt>
                <c:pt idx="4">
                  <c:v>#N/A</c:v>
                </c:pt>
                <c:pt idx="5">
                  <c:v>0.09</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0.01</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0.99</c:v>
                </c:pt>
                <c:pt idx="2">
                  <c:v>#N/A</c:v>
                </c:pt>
                <c:pt idx="3">
                  <c:v>0.88</c:v>
                </c:pt>
                <c:pt idx="4">
                  <c:v>#N/A</c:v>
                </c:pt>
                <c:pt idx="5">
                  <c:v>1.0900000000000001</c:v>
                </c:pt>
                <c:pt idx="6">
                  <c:v>#N/A</c:v>
                </c:pt>
                <c:pt idx="7">
                  <c:v>1.0900000000000001</c:v>
                </c:pt>
                <c:pt idx="8">
                  <c:v>#N/A</c:v>
                </c:pt>
                <c:pt idx="9">
                  <c:v>0.72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2.46</c:v>
                </c:pt>
                <c:pt idx="2">
                  <c:v>#N/A</c:v>
                </c:pt>
                <c:pt idx="3">
                  <c:v>2.59</c:v>
                </c:pt>
                <c:pt idx="4">
                  <c:v>#N/A</c:v>
                </c:pt>
                <c:pt idx="5">
                  <c:v>1.45</c:v>
                </c:pt>
                <c:pt idx="6">
                  <c:v>#N/A</c:v>
                </c:pt>
                <c:pt idx="7">
                  <c:v>1.03</c:v>
                </c:pt>
                <c:pt idx="8">
                  <c:v>#N/A</c:v>
                </c:pt>
                <c:pt idx="9">
                  <c:v>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2.66</c:v>
                </c:pt>
                <c:pt idx="2">
                  <c:v>#N/A</c:v>
                </c:pt>
                <c:pt idx="3">
                  <c:v>3.85</c:v>
                </c:pt>
                <c:pt idx="4">
                  <c:v>#N/A</c:v>
                </c:pt>
                <c:pt idx="5">
                  <c:v>3.65</c:v>
                </c:pt>
                <c:pt idx="6">
                  <c:v>#N/A</c:v>
                </c:pt>
                <c:pt idx="7">
                  <c:v>3.07</c:v>
                </c:pt>
                <c:pt idx="8">
                  <c:v>#N/A</c:v>
                </c:pt>
                <c:pt idx="9">
                  <c:v>2.17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7.45</c:v>
                </c:pt>
                <c:pt idx="2">
                  <c:v>#N/A</c:v>
                </c:pt>
                <c:pt idx="3">
                  <c:v>8.74</c:v>
                </c:pt>
                <c:pt idx="4">
                  <c:v>#N/A</c:v>
                </c:pt>
                <c:pt idx="5">
                  <c:v>6.38</c:v>
                </c:pt>
                <c:pt idx="6">
                  <c:v>#N/A</c:v>
                </c:pt>
                <c:pt idx="7">
                  <c:v>3.35</c:v>
                </c:pt>
                <c:pt idx="8">
                  <c:v>#N/A</c:v>
                </c:pt>
                <c:pt idx="9">
                  <c:v>2.36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9.65</c:v>
                </c:pt>
                <c:pt idx="2">
                  <c:v>#N/A</c:v>
                </c:pt>
                <c:pt idx="3">
                  <c:v>11.22</c:v>
                </c:pt>
                <c:pt idx="4">
                  <c:v>#N/A</c:v>
                </c:pt>
                <c:pt idx="5">
                  <c:v>12.79</c:v>
                </c:pt>
                <c:pt idx="6">
                  <c:v>#N/A</c:v>
                </c:pt>
                <c:pt idx="7">
                  <c:v>14.26</c:v>
                </c:pt>
                <c:pt idx="8">
                  <c:v>#N/A</c:v>
                </c:pt>
                <c:pt idx="9">
                  <c:v>15.94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1407104"/>
        <c:axId val="221408640"/>
      </c:barChart>
      <c:catAx>
        <c:axId val="2214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408640"/>
        <c:crosses val="autoZero"/>
        <c:auto val="1"/>
        <c:lblAlgn val="ctr"/>
        <c:lblOffset val="100"/>
        <c:tickLblSkip val="1"/>
        <c:tickMarkSkip val="1"/>
        <c:noMultiLvlLbl val="0"/>
      </c:catAx>
      <c:valAx>
        <c:axId val="2214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0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4796</c:v>
                </c:pt>
                <c:pt idx="5">
                  <c:v>4833</c:v>
                </c:pt>
                <c:pt idx="8">
                  <c:v>5135</c:v>
                </c:pt>
                <c:pt idx="11">
                  <c:v>4975</c:v>
                </c:pt>
                <c:pt idx="14">
                  <c:v>5133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179</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89</c:v>
                </c:pt>
                <c:pt idx="3">
                  <c:v>9</c:v>
                </c:pt>
                <c:pt idx="6">
                  <c:v>5</c:v>
                </c:pt>
                <c:pt idx="9">
                  <c:v>6</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3185</c:v>
                </c:pt>
                <c:pt idx="3">
                  <c:v>3203</c:v>
                </c:pt>
                <c:pt idx="6">
                  <c:v>3234</c:v>
                </c:pt>
                <c:pt idx="9">
                  <c:v>3173</c:v>
                </c:pt>
                <c:pt idx="12">
                  <c:v>3494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3333</c:v>
                </c:pt>
                <c:pt idx="3">
                  <c:v>3348</c:v>
                </c:pt>
                <c:pt idx="6">
                  <c:v>3373</c:v>
                </c:pt>
                <c:pt idx="9">
                  <c:v>3364</c:v>
                </c:pt>
                <c:pt idx="12">
                  <c:v>3331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1770880"/>
        <c:axId val="221772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1990</c:v>
                </c:pt>
                <c:pt idx="2">
                  <c:v>#N/A</c:v>
                </c:pt>
                <c:pt idx="3">
                  <c:v>#N/A</c:v>
                </c:pt>
                <c:pt idx="4">
                  <c:v>1729</c:v>
                </c:pt>
                <c:pt idx="5">
                  <c:v>#N/A</c:v>
                </c:pt>
                <c:pt idx="6">
                  <c:v>#N/A</c:v>
                </c:pt>
                <c:pt idx="7">
                  <c:v>1479</c:v>
                </c:pt>
                <c:pt idx="8">
                  <c:v>#N/A</c:v>
                </c:pt>
                <c:pt idx="9">
                  <c:v>#N/A</c:v>
                </c:pt>
                <c:pt idx="10">
                  <c:v>1570</c:v>
                </c:pt>
                <c:pt idx="11">
                  <c:v>#N/A</c:v>
                </c:pt>
                <c:pt idx="12">
                  <c:v>#N/A</c:v>
                </c:pt>
                <c:pt idx="13">
                  <c:v>1699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1770880"/>
        <c:axId val="221772800"/>
      </c:lineChart>
      <c:catAx>
        <c:axId val="2217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772800"/>
        <c:crosses val="autoZero"/>
        <c:auto val="1"/>
        <c:lblAlgn val="ctr"/>
        <c:lblOffset val="100"/>
        <c:tickLblSkip val="1"/>
        <c:tickMarkSkip val="1"/>
        <c:noMultiLvlLbl val="0"/>
      </c:catAx>
      <c:valAx>
        <c:axId val="22177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7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54057</c:v>
                </c:pt>
                <c:pt idx="5">
                  <c:v>54599</c:v>
                </c:pt>
                <c:pt idx="8">
                  <c:v>53995</c:v>
                </c:pt>
                <c:pt idx="11">
                  <c:v>53549</c:v>
                </c:pt>
                <c:pt idx="14">
                  <c:v>53147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13895</c:v>
                </c:pt>
                <c:pt idx="5">
                  <c:v>13133</c:v>
                </c:pt>
                <c:pt idx="8">
                  <c:v>13402</c:v>
                </c:pt>
                <c:pt idx="11">
                  <c:v>13224</c:v>
                </c:pt>
                <c:pt idx="14">
                  <c:v>13645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6958</c:v>
                </c:pt>
                <c:pt idx="5">
                  <c:v>8301</c:v>
                </c:pt>
                <c:pt idx="8">
                  <c:v>10435</c:v>
                </c:pt>
                <c:pt idx="11">
                  <c:v>11576</c:v>
                </c:pt>
                <c:pt idx="14">
                  <c:v>10587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1731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6354</c:v>
                </c:pt>
                <c:pt idx="3">
                  <c:v>6203</c:v>
                </c:pt>
                <c:pt idx="6">
                  <c:v>5835</c:v>
                </c:pt>
                <c:pt idx="9">
                  <c:v>5609</c:v>
                </c:pt>
                <c:pt idx="12">
                  <c:v>5501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c:v>
                </c:pt>
                <c:pt idx="3">
                  <c:v>30</c:v>
                </c:pt>
                <c:pt idx="6">
                  <c:v>23</c:v>
                </c:pt>
                <c:pt idx="9">
                  <c:v>18</c:v>
                </c:pt>
                <c:pt idx="12">
                  <c:v>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45226</c:v>
                </c:pt>
                <c:pt idx="3">
                  <c:v>45190</c:v>
                </c:pt>
                <c:pt idx="6">
                  <c:v>44902</c:v>
                </c:pt>
                <c:pt idx="9">
                  <c:v>42750</c:v>
                </c:pt>
                <c:pt idx="12">
                  <c:v>41719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15</c:v>
                </c:pt>
                <c:pt idx="6">
                  <c:v>13</c:v>
                </c:pt>
                <c:pt idx="9">
                  <c:v>11</c:v>
                </c:pt>
                <c:pt idx="12">
                  <c:v>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32483</c:v>
                </c:pt>
                <c:pt idx="3">
                  <c:v>35459</c:v>
                </c:pt>
                <c:pt idx="6">
                  <c:v>37083</c:v>
                </c:pt>
                <c:pt idx="9">
                  <c:v>36574</c:v>
                </c:pt>
                <c:pt idx="12">
                  <c:v>37576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4779008"/>
        <c:axId val="23478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10940</c:v>
                </c:pt>
                <c:pt idx="2">
                  <c:v>#N/A</c:v>
                </c:pt>
                <c:pt idx="3">
                  <c:v>#N/A</c:v>
                </c:pt>
                <c:pt idx="4">
                  <c:v>10865</c:v>
                </c:pt>
                <c:pt idx="5">
                  <c:v>#N/A</c:v>
                </c:pt>
                <c:pt idx="6">
                  <c:v>#N/A</c:v>
                </c:pt>
                <c:pt idx="7">
                  <c:v>10025</c:v>
                </c:pt>
                <c:pt idx="8">
                  <c:v>#N/A</c:v>
                </c:pt>
                <c:pt idx="9">
                  <c:v>#N/A</c:v>
                </c:pt>
                <c:pt idx="10">
                  <c:v>6613</c:v>
                </c:pt>
                <c:pt idx="11">
                  <c:v>#N/A</c:v>
                </c:pt>
                <c:pt idx="12">
                  <c:v>#N/A</c:v>
                </c:pt>
                <c:pt idx="13">
                  <c:v>7439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4779008"/>
        <c:axId val="234780928"/>
      </c:lineChart>
      <c:catAx>
        <c:axId val="2347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780928"/>
        <c:crosses val="autoZero"/>
        <c:auto val="1"/>
        <c:lblAlgn val="ctr"/>
        <c:lblOffset val="100"/>
        <c:tickLblSkip val="1"/>
        <c:tickMarkSkip val="1"/>
        <c:noMultiLvlLbl val="0"/>
      </c:catAx>
      <c:valAx>
        <c:axId val="2347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{5553C1C6-EB9A-4ADF-8A96-57F04A247F29}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A7F-4D94-85FF-04EA349C383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{90BD222D-684F-43F2-B421-C046F59B1391}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A7F-4D94-85FF-04EA349C383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{565D04C3-570A-4121-9514-31D91E33645E}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A7F-4D94-85FF-04EA349C383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{EBF93CB3-6211-4F7C-A01F-660B4350971E}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A7F-4D94-85FF-04EA349C383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{2AA7696E-B958-49E8-AED2-39E1C2058F1D}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A7F-4D94-85FF-04EA349C3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AA7F-4D94-85FF-04EA349C383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{DCEB4618-50BD-4509-AEA4-1CFB405FFAA5}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A7F-4D94-85FF-04EA349C383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{CD888762-7EB4-45E6-8590-ADCA1B376A52}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A7F-4D94-85FF-04EA349C383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{E485B7ED-716E-4B60-A7B7-693FFFD797C4}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A7F-4D94-85FF-04EA349C383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{8A159F2C-E56B-467D-ADF3-7FE4DDAD6AEB}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A7F-4D94-85FF-04EA349C383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{1B1EF891-79AC-4AA5-907E-289123965D80}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A7F-4D94-85FF-04EA349C3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AA7F-4D94-85FF-04EA349C3836}"/>
            </c:ext>
          </c:extLst>
        </c:ser>
        <c:dLbls>
          <c:showLegendKey val="0"/>
          <c:showVal val="0"/>
          <c:showCatName val="0"/>
          <c:showSerName val="0"/>
          <c:showPercent val="0"/>
          <c:showBubbleSize val="0"/>
        </c:dLbls>
        <c:axId val="235254528"/>
        <c:axId val="235256448"/>
      </c:scatterChart>
      <c:valAx>
        <c:axId val="235254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256448"/>
        <c:crosses val="autoZero"/>
        <c:crossBetween val="midCat"/>
      </c:valAx>
      <c:valAx>
        <c:axId val="235256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25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{ABCEEAA0-C390-4A4F-A7BD-E5807322E97D}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D6B-4921-BBD1-B10CE7CF71F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{18A94D7B-41CE-4F81-B9A2-3DBB4EC1312E}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D6B-4921-BBD1-B10CE7CF71F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{1E55AE54-210D-4E72-8BC3-15F59BEEBD3A}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D6B-4921-BBD1-B10CE7CF71F6}"/>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{C48C0775-1D9C-4A04-B6D3-871C09D3D570}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D6B-4921-BBD1-B10CE7CF71F6}"/>
                </c:ext>
              </c:extLst>
            </c:dLbl>
            <c:dLbl>
              <c:idx val="4"/>
              <c:layout>
                <c:manualLayout>
                  <c:x val="-4.517107044246007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{9679F7A0-4712-4FDE-8F59-801A92F2E2C5}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D6B-4921-BBD1-B10CE7CF7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10</c:v>
                </c:pt>
                <c:pt idx="2">
                  <c:v>8.6999999999999993</c:v>
                </c:pt>
                <c:pt idx="3">
                  <c:v>8</c:v>
                </c:pt>
                <c:pt idx="4">
                  <c:v>7.9</c:v>
                </c:pt>
              </c:numCache>
            </c:numRef>
          </c:xVal>
          <c:yVal>
            <c:numRef>
              <c:f>公会計指標分析・財政指標組合せ分析表!$K$73:$O$73</c:f>
              <c:numCache>
                <c:formatCode>#,##0.0;"▲ "#,##0.0</c:formatCode>
                <c:ptCount val="5"/>
                <c:pt idx="0">
                  <c:v>55</c:v>
                </c:pt>
                <c:pt idx="1">
                  <c:v>54.6</c:v>
                </c:pt>
                <c:pt idx="2">
                  <c:v>50.6</c:v>
                </c:pt>
                <c:pt idx="3">
                  <c:v>33</c:v>
                </c:pt>
                <c:pt idx="4">
                  <c:v>37.5</c:v>
                </c:pt>
              </c:numCache>
            </c:numRef>
          </c:yVal>
          <c:smooth val="0"/>
          <c:extLst xmlns:c16r2="http://schemas.microsoft.com/office/drawing/2015/06/chart">
            <c:ext xmlns:c16="http://schemas.microsoft.com/office/drawing/2014/chart" uri="{C3380CC4-5D6E-409C-BE32-E72D297353CC}">
              <c16:uniqueId val="{00000005-0D6B-4921-BBD1-B10CE7CF71F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{678A3E0F-AF82-4E22-A523-3E0CBB52DBA7}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D6B-4921-BBD1-B10CE7CF71F6}"/>
                </c:ext>
              </c:extLst>
            </c:dLbl>
            <c:dLbl>
              <c:idx val="1"/>
              <c:layout>
                <c:manualLayout>
                  <c:x val="-1.8239854081167361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{59EF28C2-7B34-4FBE-B981-ACAFD262ED57}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D6B-4921-BBD1-B10CE7CF71F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{267B1375-4A41-496A-89AA-9006174610E9}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D6B-4921-BBD1-B10CE7CF71F6}"/>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{D930A263-E42A-4227-9692-CABB81936A4A}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D6B-4921-BBD1-B10CE7CF71F6}"/>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{104151A5-24AC-4CEC-BF36-FD72C59046A3}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D6B-4921-BBD1-B10CE7CF7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0D6B-4921-BBD1-B10CE7CF71F6}"/>
            </c:ext>
          </c:extLst>
        </c:ser>
        <c:dLbls>
          <c:showLegendKey val="0"/>
          <c:showVal val="0"/>
          <c:showCatName val="0"/>
          <c:showSerName val="0"/>
          <c:showPercent val="0"/>
          <c:showBubbleSize val="0"/>
        </c:dLbls>
        <c:axId val="235467520"/>
        <c:axId val="235469440"/>
      </c:scatterChart>
      <c:valAx>
        <c:axId val="235467520"/>
        <c:scaling>
          <c:orientation val="minMax"/>
          <c:max val="12.2"/>
          <c:min val="5.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469440"/>
        <c:crosses val="autoZero"/>
        <c:crossBetween val="midCat"/>
      </c:valAx>
      <c:valAx>
        <c:axId val="2354694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467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平成１９年度から公債費負担適正化計画に基づき、繰上償還により元利償還金を減少させるなどの改善を図ってきた結果、平成２２年度以降３ヵ年平均で１８％を下回っており、数値</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改善されている。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しかしながら、</a:t>
          </a:r>
          <a:r>
            <a:rPr lang="ja-JP" altLang="en-US" sz="1100" b="0" i="0" baseline="0">
              <a:solidFill>
                <a:sysClr val="windowText" lastClr="000000"/>
              </a:solidFill>
              <a:effectLst/>
              <a:latin typeface="+mn-lt"/>
              <a:ea typeface="+mn-ea"/>
              <a:cs typeface="+mn-cs"/>
            </a:rPr>
            <a:t>公営企業債の元利償還金に対する繰入金が増となったことと、標準税収入額等が増となり、普通交付税および臨時財政対策債発行可能額が減少したことにより、標準財政規模が減少したことから、</a:t>
          </a:r>
          <a:r>
            <a:rPr lang="ja-JP" altLang="ja-JP" sz="1100" b="0" i="0" baseline="0">
              <a:solidFill>
                <a:sysClr val="windowText" lastClr="000000"/>
              </a:solidFill>
              <a:effectLst/>
              <a:latin typeface="+mn-lt"/>
              <a:ea typeface="+mn-ea"/>
              <a:cs typeface="+mn-cs"/>
            </a:rPr>
            <a:t>平成２８年度</a:t>
          </a:r>
          <a:r>
            <a:rPr lang="ja-JP" altLang="en-US" sz="1100" b="0" i="0" baseline="0">
              <a:solidFill>
                <a:sysClr val="windowText" lastClr="000000"/>
              </a:solidFill>
              <a:effectLst/>
              <a:latin typeface="+mn-lt"/>
              <a:ea typeface="+mn-ea"/>
              <a:cs typeface="+mn-cs"/>
            </a:rPr>
            <a:t>単年度の実質公債費比率は前年度と比べ増となった。</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このことから、起債の許可基準である１８％は下回っているものの、本庁舎耐震化整備事業や新市民体育センター整備事業、国民体育大会関連の事業など大型の起債発行が見込まれる事業が控えているため、今後の数値の推移に注視しながら財政運営を行う必要があ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昨年度より悪化しているものの、全体を見れば、</a:t>
          </a:r>
          <a:r>
            <a:rPr lang="ja-JP" altLang="ja-JP" sz="1100" b="0" i="0" baseline="0">
              <a:solidFill>
                <a:sysClr val="windowText" lastClr="000000"/>
              </a:solidFill>
              <a:effectLst/>
              <a:latin typeface="+mn-lt"/>
              <a:ea typeface="+mn-ea"/>
              <a:cs typeface="+mn-cs"/>
            </a:rPr>
            <a:t>早期健全化基準の数値を大きく下回っており、良好な状態である。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一般会計等に係る地方債の現在高の主な要因は、平田認定こども園の整備、</a:t>
          </a:r>
          <a:r>
            <a:rPr lang="en-US" altLang="ja-JP" sz="1100" b="0" i="0" baseline="0">
              <a:solidFill>
                <a:sysClr val="windowText" lastClr="000000"/>
              </a:solidFill>
              <a:effectLst/>
              <a:latin typeface="+mn-lt"/>
              <a:ea typeface="+mn-ea"/>
              <a:cs typeface="+mn-cs"/>
            </a:rPr>
            <a:t>JR</a:t>
          </a:r>
          <a:r>
            <a:rPr lang="ja-JP" altLang="en-US" sz="1100" b="0" i="0" baseline="0">
              <a:solidFill>
                <a:sysClr val="windowText" lastClr="000000"/>
              </a:solidFill>
              <a:effectLst/>
              <a:latin typeface="+mn-lt"/>
              <a:ea typeface="+mn-ea"/>
              <a:cs typeface="+mn-cs"/>
            </a:rPr>
            <a:t>稲枝駅整備、小学校空調整備に係る起債の借入によるもので、</a:t>
          </a:r>
          <a:r>
            <a:rPr kumimoji="1" lang="ja-JP" altLang="ja-JP" sz="1100">
              <a:solidFill>
                <a:sysClr val="windowText" lastClr="000000"/>
              </a:solidFill>
              <a:effectLst/>
              <a:latin typeface="+mn-lt"/>
              <a:ea typeface="+mn-ea"/>
              <a:cs typeface="+mn-cs"/>
            </a:rPr>
            <a:t>充当可能基金</a:t>
          </a:r>
          <a:r>
            <a:rPr kumimoji="1" lang="ja-JP" altLang="en-US" sz="1100">
              <a:solidFill>
                <a:sysClr val="windowText" lastClr="000000"/>
              </a:solidFill>
              <a:effectLst/>
              <a:latin typeface="+mn-lt"/>
              <a:ea typeface="+mn-ea"/>
              <a:cs typeface="+mn-cs"/>
            </a:rPr>
            <a:t>の減について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財政調整基金の取崩（６億円）および職員退職手当基金の取崩（２億円）によるものである。</a:t>
          </a:r>
          <a:endParaRPr lang="ja-JP" altLang="ja-JP" sz="1400">
            <a:solidFill>
              <a:sysClr val="windowText" lastClr="000000"/>
            </a:solidFill>
            <a:effectLst/>
          </a:endParaRPr>
        </a:p>
        <a:p>
          <a:pPr rtl="0"/>
          <a:r>
            <a:rPr kumimoji="1"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このように、</a:t>
          </a:r>
          <a:r>
            <a:rPr lang="ja-JP" altLang="en-US" sz="1100">
              <a:solidFill>
                <a:sysClr val="windowText" lastClr="000000"/>
              </a:solidFill>
              <a:effectLst/>
              <a:latin typeface="+mn-lt"/>
              <a:ea typeface="+mn-ea"/>
              <a:cs typeface="+mn-cs"/>
            </a:rPr>
            <a:t>数値はほぼ横ばいに推移しているものの</a:t>
          </a:r>
          <a:r>
            <a:rPr lang="ja-JP" altLang="ja-JP" sz="1100">
              <a:solidFill>
                <a:sysClr val="windowText" lastClr="000000"/>
              </a:solidFill>
              <a:effectLst/>
              <a:latin typeface="+mn-lt"/>
              <a:ea typeface="+mn-ea"/>
              <a:cs typeface="+mn-cs"/>
            </a:rPr>
            <a:t>、今後、</a:t>
          </a:r>
          <a:r>
            <a:rPr lang="ja-JP" altLang="en-US" sz="1100">
              <a:solidFill>
                <a:sysClr val="windowText" lastClr="000000"/>
              </a:solidFill>
              <a:effectLst/>
              <a:latin typeface="+mn-lt"/>
              <a:ea typeface="+mn-ea"/>
              <a:cs typeface="+mn-cs"/>
            </a:rPr>
            <a:t>本庁舎耐震化整備事業や、新市民体育センター整備事業、国体関連事業を始めとした大型の投資事業</a:t>
          </a:r>
          <a:r>
            <a:rPr lang="ja-JP" altLang="ja-JP" sz="1100">
              <a:solidFill>
                <a:sysClr val="windowText" lastClr="000000"/>
              </a:solidFill>
              <a:effectLst/>
              <a:latin typeface="+mn-lt"/>
              <a:ea typeface="+mn-ea"/>
              <a:cs typeface="+mn-cs"/>
            </a:rPr>
            <a:t>を予定していることから、</a:t>
          </a:r>
          <a:r>
            <a:rPr lang="ja-JP" altLang="en-US" sz="1100">
              <a:solidFill>
                <a:sysClr val="windowText" lastClr="000000"/>
              </a:solidFill>
              <a:effectLst/>
              <a:latin typeface="+mn-lt"/>
              <a:ea typeface="+mn-ea"/>
              <a:cs typeface="+mn-cs"/>
            </a:rPr>
            <a:t>数値の悪化が懸念されるため、これまで以上に自主財源の確保に努めなければならない。</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事業の緊急性、投資効果および後年度負担を検証し、総合的に判断していく必要がある。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112,902
110,600
196.87
44,046,685
43,231,996
605,323
23,779,038
37,575,684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112,902
110,600
196.87
44,046,685
43,231,996
605,323
23,779,038
37,575,684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112,902
110,600
196.87
44,046,685
43,231,996
605,323
23,779,038
37,575,684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112,902
110,600
196.87
44,046,685
43,231,996
605,323
23,779,038
37,575,684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年度以降は類似団体とほぼ同水準で推移している。</a:t>
          </a:r>
          <a:r>
            <a:rPr kumimoji="1" lang="ja-JP" altLang="en-US" sz="1100">
              <a:solidFill>
                <a:sysClr val="windowText" lastClr="000000"/>
              </a:solidFill>
              <a:effectLst/>
              <a:latin typeface="+mn-lt"/>
              <a:ea typeface="+mn-ea"/>
              <a:cs typeface="+mn-cs"/>
            </a:rPr>
            <a:t>景気の緩やかな回復基調が続く中、個人・法人市民税が増収となった。固定資産税についても、新増築分が滅失分を上回ったこと、償却資産についても、企業の設備投資が増収したことから増収となったことから、</a:t>
          </a:r>
          <a:r>
            <a:rPr kumimoji="1" lang="ja-JP" altLang="ja-JP" sz="1100">
              <a:solidFill>
                <a:sysClr val="windowText" lastClr="000000"/>
              </a:solidFill>
              <a:effectLst/>
              <a:latin typeface="+mn-lt"/>
              <a:ea typeface="+mn-ea"/>
              <a:cs typeface="+mn-cs"/>
            </a:rPr>
            <a:t>市税全体で</a:t>
          </a:r>
          <a:r>
            <a:rPr kumimoji="1" lang="ja-JP" altLang="en-US" sz="1100">
              <a:solidFill>
                <a:sysClr val="windowText" lastClr="000000"/>
              </a:solidFill>
              <a:effectLst/>
              <a:latin typeface="+mn-lt"/>
              <a:ea typeface="+mn-ea"/>
              <a:cs typeface="+mn-cs"/>
            </a:rPr>
            <a:t>増収</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、数値は前年度と同水準を保っている。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引き続き、下水道特別事業会計など全ての会計について、新規借入を抑制することにより、将来的な公債費や繰出金の抑制を図るほか、税収納率向上対策等を中心とした歳入確保に努める。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8165</xdr:rowOff>
    </xdr:to>
    <xdr:cxnSp macro="">
      <xdr:nvCxnSpPr>
        <xdr:cNvPr id="70" name="直線コネクタ 69"/>
        <xdr:cNvCxnSpPr/>
      </xdr:nvCxnSpPr>
      <xdr:spPr>
        <a:xfrm flipV="1">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3" name="直線コネクタ 72"/>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59872</xdr:rowOff>
    </xdr:to>
    <xdr:cxnSp macro="">
      <xdr:nvCxnSpPr>
        <xdr:cNvPr id="76" name="直線コネクタ 75"/>
        <xdr:cNvCxnSpPr/>
      </xdr:nvCxnSpPr>
      <xdr:spPr>
        <a:xfrm flipV="1">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9" name="直線コネクタ 78"/>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9" name="円/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83655</xdr:rowOff>
    </xdr:from>
    <xdr:ext cx="762000" cy="259045"/>
    <xdr:sp macro="" textlink="">
      <xdr:nvSpPr>
        <xdr:cNvPr id="90"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経常収支比率については、市町村税は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しているものの、</a:t>
          </a:r>
          <a:r>
            <a:rPr kumimoji="1" lang="ja-JP" altLang="en-US" sz="1100">
              <a:solidFill>
                <a:sysClr val="windowText" lastClr="000000"/>
              </a:solidFill>
              <a:effectLst/>
              <a:latin typeface="+mn-lt"/>
              <a:ea typeface="+mn-ea"/>
              <a:cs typeface="+mn-cs"/>
            </a:rPr>
            <a:t>地方交付税の減、また、</a:t>
          </a:r>
          <a:r>
            <a:rPr kumimoji="1" lang="ja-JP" altLang="ja-JP" sz="1100">
              <a:solidFill>
                <a:sysClr val="windowText" lastClr="000000"/>
              </a:solidFill>
              <a:effectLst/>
              <a:latin typeface="+mn-lt"/>
              <a:ea typeface="+mn-ea"/>
              <a:cs typeface="+mn-cs"/>
            </a:rPr>
            <a:t>地方消費税交付金が大きく</a:t>
          </a:r>
          <a:r>
            <a:rPr kumimoji="1" lang="ja-JP" altLang="en-US" sz="1100">
              <a:solidFill>
                <a:sysClr val="windowText" lastClr="000000"/>
              </a:solidFill>
              <a:effectLst/>
              <a:latin typeface="+mn-lt"/>
              <a:ea typeface="+mn-ea"/>
              <a:cs typeface="+mn-cs"/>
            </a:rPr>
            <a:t>減となっ</a:t>
          </a:r>
          <a:r>
            <a:rPr kumimoji="1" lang="ja-JP" altLang="ja-JP" sz="1100">
              <a:solidFill>
                <a:sysClr val="windowText" lastClr="000000"/>
              </a:solidFill>
              <a:effectLst/>
              <a:latin typeface="+mn-lt"/>
              <a:ea typeface="+mn-ea"/>
              <a:cs typeface="+mn-cs"/>
            </a:rPr>
            <a:t>たことから歳入の経常一般財源は</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した。しかし、歳出について、</a:t>
          </a:r>
          <a:r>
            <a:rPr kumimoji="1" lang="ja-JP" altLang="en-US" sz="1100">
              <a:solidFill>
                <a:sysClr val="windowText" lastClr="000000"/>
              </a:solidFill>
              <a:effectLst/>
              <a:latin typeface="+mn-lt"/>
              <a:ea typeface="+mn-ea"/>
              <a:cs typeface="+mn-cs"/>
            </a:rPr>
            <a:t>人件費が増加したほか、予防接種に係る費用の増、学校給食調理委託に係る経費増</a:t>
          </a:r>
          <a:r>
            <a:rPr kumimoji="1" lang="ja-JP" altLang="ja-JP" sz="1100">
              <a:solidFill>
                <a:sysClr val="windowText" lastClr="000000"/>
              </a:solidFill>
              <a:effectLst/>
              <a:latin typeface="+mn-lt"/>
              <a:ea typeface="+mn-ea"/>
              <a:cs typeface="+mn-cs"/>
            </a:rPr>
            <a:t>、放課後児童クラブの運営に係る経費が増加したことから</a:t>
          </a:r>
          <a:r>
            <a:rPr kumimoji="1" lang="ja-JP" altLang="en-US" sz="1100">
              <a:solidFill>
                <a:sysClr val="windowText" lastClr="000000"/>
              </a:solidFill>
              <a:effectLst/>
              <a:latin typeface="+mn-lt"/>
              <a:ea typeface="+mn-ea"/>
              <a:cs typeface="+mn-cs"/>
            </a:rPr>
            <a:t>物件費が増</a:t>
          </a:r>
          <a:r>
            <a:rPr kumimoji="1" lang="ja-JP" altLang="ja-JP" sz="1100">
              <a:solidFill>
                <a:sysClr val="windowText" lastClr="000000"/>
              </a:solidFill>
              <a:effectLst/>
              <a:latin typeface="+mn-lt"/>
              <a:ea typeface="+mn-ea"/>
              <a:cs typeface="+mn-cs"/>
            </a:rPr>
            <a:t>、また、特別会計</a:t>
          </a:r>
          <a:r>
            <a:rPr kumimoji="1" lang="ja-JP" altLang="en-US" sz="1100">
              <a:solidFill>
                <a:sysClr val="windowText" lastClr="000000"/>
              </a:solidFill>
              <a:effectLst/>
              <a:latin typeface="+mn-lt"/>
              <a:ea typeface="+mn-ea"/>
              <a:cs typeface="+mn-cs"/>
            </a:rPr>
            <a:t>や企業会計</a:t>
          </a:r>
          <a:r>
            <a:rPr kumimoji="1" lang="ja-JP" altLang="ja-JP" sz="1100">
              <a:solidFill>
                <a:sysClr val="windowText" lastClr="000000"/>
              </a:solidFill>
              <a:effectLst/>
              <a:latin typeface="+mn-lt"/>
              <a:ea typeface="+mn-ea"/>
              <a:cs typeface="+mn-cs"/>
            </a:rPr>
            <a:t>への繰出の増により、経常一般財源充当額が大幅増となり、経常収支比率は昨年度より悪化している。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については、経常的にかかる経費とは言え、削減可能な支出について検討していく必要がある。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155194</xdr:rowOff>
    </xdr:from>
    <xdr:to>
      <xdr:col>7</xdr:col>
      <xdr:colOff>152400</xdr:colOff>
      <xdr:row>65</xdr:row>
      <xdr:rowOff>138176</xdr:rowOff>
    </xdr:to>
    <xdr:cxnSp macro="">
      <xdr:nvCxnSpPr>
        <xdr:cNvPr id="131" name="直線コネクタ 130"/>
        <xdr:cNvCxnSpPr/>
      </xdr:nvCxnSpPr>
      <xdr:spPr>
        <a:xfrm>
          <a:off x="4114800" y="1112799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64</xdr:row>
      <xdr:rowOff>155194</xdr:rowOff>
    </xdr:to>
    <xdr:cxnSp macro="">
      <xdr:nvCxnSpPr>
        <xdr:cNvPr id="134" name="直線コネクタ 133"/>
        <xdr:cNvCxnSpPr/>
      </xdr:nvCxnSpPr>
      <xdr:spPr>
        <a:xfrm>
          <a:off x="3225800" y="110266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64</xdr:row>
      <xdr:rowOff>53848</xdr:rowOff>
    </xdr:to>
    <xdr:cxnSp macro="">
      <xdr:nvCxnSpPr>
        <xdr:cNvPr id="137" name="直線コネクタ 136"/>
        <xdr:cNvCxnSpPr/>
      </xdr:nvCxnSpPr>
      <xdr:spPr>
        <a:xfrm>
          <a:off x="2336800" y="108529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51562</xdr:rowOff>
    </xdr:to>
    <xdr:cxnSp macro="">
      <xdr:nvCxnSpPr>
        <xdr:cNvPr id="140" name="直線コネクタ 139"/>
        <xdr:cNvCxnSpPr/>
      </xdr:nvCxnSpPr>
      <xdr:spPr>
        <a:xfrm>
          <a:off x="1447800" y="1085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87376</xdr:rowOff>
    </xdr:from>
    <xdr:to>
      <xdr:col>7</xdr:col>
      <xdr:colOff>203200</xdr:colOff>
      <xdr:row>66</xdr:row>
      <xdr:rowOff>17526</xdr:rowOff>
    </xdr:to>
    <xdr:sp macro="" textlink="">
      <xdr:nvSpPr>
        <xdr:cNvPr id="150" name="円/楕円 149"/>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59453</xdr:rowOff>
    </xdr:from>
    <xdr:ext cx="762000" cy="259045"/>
    <xdr:sp macro="" textlink="">
      <xdr:nvSpPr>
        <xdr:cNvPr id="151"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104394</xdr:rowOff>
    </xdr:from>
    <xdr:to>
      <xdr:col>6</xdr:col>
      <xdr:colOff>50800</xdr:colOff>
      <xdr:row>65</xdr:row>
      <xdr:rowOff>34544</xdr:rowOff>
    </xdr:to>
    <xdr:sp macro="" textlink="">
      <xdr:nvSpPr>
        <xdr:cNvPr id="152" name="円/楕円 151"/>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19321</xdr:rowOff>
    </xdr:from>
    <xdr:ext cx="736600" cy="259045"/>
    <xdr:sp macro="" textlink="">
      <xdr:nvSpPr>
        <xdr:cNvPr id="153" name="テキスト ボックス 152"/>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4" name="円/楕円 153"/>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114825</xdr:rowOff>
    </xdr:from>
    <xdr:ext cx="762000" cy="259045"/>
    <xdr:sp macro="" textlink="">
      <xdr:nvSpPr>
        <xdr:cNvPr id="155" name="テキスト ボックス 154"/>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6" name="円/楕円 155"/>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7" name="テキスト ボックス 156"/>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8" name="円/楕円 157"/>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112539</xdr:rowOff>
    </xdr:from>
    <xdr:ext cx="762000" cy="259045"/>
    <xdr:sp macro="" textlink="">
      <xdr:nvSpPr>
        <xdr:cNvPr id="159" name="テキスト ボックス 158"/>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人件費については人事院勧告により給料表の改定、地域手当の引上げ（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％）、期末勤勉手当の引上げ（</a:t>
          </a:r>
          <a:r>
            <a:rPr kumimoji="1" lang="ja-JP" altLang="en-US" sz="1100">
              <a:solidFill>
                <a:sysClr val="windowText" lastClr="000000"/>
              </a:solidFill>
              <a:effectLst/>
              <a:latin typeface="+mn-lt"/>
              <a:ea typeface="+mn-ea"/>
              <a:cs typeface="+mn-cs"/>
            </a:rPr>
            <a:t>４．２</a:t>
          </a:r>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４．３</a:t>
          </a:r>
          <a:r>
            <a:rPr kumimoji="1" lang="ja-JP" altLang="ja-JP" sz="1100">
              <a:solidFill>
                <a:sysClr val="windowText" lastClr="000000"/>
              </a:solidFill>
              <a:effectLst/>
              <a:latin typeface="+mn-lt"/>
              <a:ea typeface="+mn-ea"/>
              <a:cs typeface="+mn-cs"/>
            </a:rPr>
            <a:t>月）を行ったこ</a:t>
          </a:r>
          <a:r>
            <a:rPr kumimoji="1" lang="ja-JP" altLang="en-US" sz="1100">
              <a:solidFill>
                <a:sysClr val="windowText" lastClr="000000"/>
              </a:solidFill>
              <a:effectLst/>
              <a:latin typeface="+mn-lt"/>
              <a:ea typeface="+mn-ea"/>
              <a:cs typeface="+mn-cs"/>
            </a:rPr>
            <a:t>とから増となった。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物件費については、</a:t>
          </a:r>
          <a:r>
            <a:rPr kumimoji="1" lang="ja-JP" altLang="en-US" sz="1100">
              <a:solidFill>
                <a:sysClr val="windowText" lastClr="000000"/>
              </a:solidFill>
              <a:effectLst/>
              <a:latin typeface="+mn-lt"/>
              <a:ea typeface="+mn-ea"/>
              <a:cs typeface="+mn-cs"/>
            </a:rPr>
            <a:t>除雪対策経費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増の</a:t>
          </a:r>
          <a:r>
            <a:rPr kumimoji="1" lang="ja-JP" altLang="ja-JP" sz="1100">
              <a:solidFill>
                <a:sysClr val="windowText" lastClr="000000"/>
              </a:solidFill>
              <a:effectLst/>
              <a:latin typeface="+mn-lt"/>
              <a:ea typeface="+mn-ea"/>
              <a:cs typeface="+mn-cs"/>
            </a:rPr>
            <a:t>ほか、放課後児童クラブの運営に係る経費</a:t>
          </a:r>
          <a:r>
            <a:rPr kumimoji="1" lang="ja-JP" altLang="en-US" sz="1100">
              <a:solidFill>
                <a:sysClr val="windowText" lastClr="000000"/>
              </a:solidFill>
              <a:effectLst/>
              <a:latin typeface="+mn-lt"/>
              <a:ea typeface="+mn-ea"/>
              <a:cs typeface="+mn-cs"/>
            </a:rPr>
            <a:t>が増額したこと</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増となった。</a:t>
          </a:r>
          <a:endParaRPr kumimoji="0" lang="en-US" altLang="ja-JP" sz="1400">
            <a:solidFill>
              <a:sysClr val="windowText" lastClr="000000"/>
            </a:solidFill>
            <a:effectLst/>
            <a:latin typeface="+mn-lt"/>
            <a:ea typeface="+mn-ea"/>
            <a:cs typeface="+mn-cs"/>
          </a:endParaRPr>
        </a:p>
        <a:p>
          <a:r>
            <a:rPr kumimoji="0" lang="ja-JP" altLang="en-US" sz="14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は「働き方・業務改革」に伴い、全事務事業の可視化調査の結果に基づき、業務を見直すとともに、時間外勤務の削減や労務環境の見直しを進める中で</a:t>
          </a:r>
          <a:r>
            <a:rPr kumimoji="1" lang="ja-JP" altLang="ja-JP" sz="1100">
              <a:solidFill>
                <a:sysClr val="windowText" lastClr="000000"/>
              </a:solidFill>
              <a:effectLst/>
              <a:latin typeface="+mn-lt"/>
              <a:ea typeface="+mn-ea"/>
              <a:cs typeface="+mn-cs"/>
            </a:rPr>
            <a:t>、人件費の抑制を図るとともに、物件費の抑制に努めていく。</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115114</xdr:rowOff>
    </xdr:from>
    <xdr:to>
      <xdr:col>7</xdr:col>
      <xdr:colOff>152400</xdr:colOff>
      <xdr:row>84</xdr:row>
      <xdr:rowOff>611</xdr:rowOff>
    </xdr:to>
    <xdr:cxnSp macro="">
      <xdr:nvCxnSpPr>
        <xdr:cNvPr id="196" name="直線コネクタ 195"/>
        <xdr:cNvCxnSpPr/>
      </xdr:nvCxnSpPr>
      <xdr:spPr>
        <a:xfrm>
          <a:off x="4114800" y="14345464"/>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158314</xdr:rowOff>
    </xdr:from>
    <xdr:to>
      <xdr:col>6</xdr:col>
      <xdr:colOff>0</xdr:colOff>
      <xdr:row>83</xdr:row>
      <xdr:rowOff>115114</xdr:rowOff>
    </xdr:to>
    <xdr:cxnSp macro="">
      <xdr:nvCxnSpPr>
        <xdr:cNvPr id="199" name="直線コネクタ 198"/>
        <xdr:cNvCxnSpPr/>
      </xdr:nvCxnSpPr>
      <xdr:spPr>
        <a:xfrm>
          <a:off x="3225800" y="14217214"/>
          <a:ext cx="889000" cy="1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13774</xdr:rowOff>
    </xdr:from>
    <xdr:to>
      <xdr:col>4</xdr:col>
      <xdr:colOff>482600</xdr:colOff>
      <xdr:row>82</xdr:row>
      <xdr:rowOff>158314</xdr:rowOff>
    </xdr:to>
    <xdr:cxnSp macro="">
      <xdr:nvCxnSpPr>
        <xdr:cNvPr id="202" name="直線コネクタ 201"/>
        <xdr:cNvCxnSpPr/>
      </xdr:nvCxnSpPr>
      <xdr:spPr>
        <a:xfrm>
          <a:off x="2336800" y="14072674"/>
          <a:ext cx="889000" cy="1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13774</xdr:rowOff>
    </xdr:from>
    <xdr:to>
      <xdr:col>3</xdr:col>
      <xdr:colOff>279400</xdr:colOff>
      <xdr:row>82</xdr:row>
      <xdr:rowOff>38267</xdr:rowOff>
    </xdr:to>
    <xdr:cxnSp macro="">
      <xdr:nvCxnSpPr>
        <xdr:cNvPr id="205" name="直線コネクタ 204"/>
        <xdr:cNvCxnSpPr/>
      </xdr:nvCxnSpPr>
      <xdr:spPr>
        <a:xfrm flipV="1">
          <a:off x="1447800" y="140726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121261</xdr:rowOff>
    </xdr:from>
    <xdr:to>
      <xdr:col>7</xdr:col>
      <xdr:colOff>203200</xdr:colOff>
      <xdr:row>84</xdr:row>
      <xdr:rowOff>51411</xdr:rowOff>
    </xdr:to>
    <xdr:sp macro="" textlink="">
      <xdr:nvSpPr>
        <xdr:cNvPr id="215" name="円/楕円 214"/>
        <xdr:cNvSpPr/>
      </xdr:nvSpPr>
      <xdr:spPr>
        <a:xfrm>
          <a:off x="4902200" y="143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93338</xdr:rowOff>
    </xdr:from>
    <xdr:ext cx="762000" cy="259045"/>
    <xdr:sp macro="" textlink="">
      <xdr:nvSpPr>
        <xdr:cNvPr id="216" name="人件費・物件費等の状況該当値テキスト"/>
        <xdr:cNvSpPr txBox="1"/>
      </xdr:nvSpPr>
      <xdr:spPr>
        <a:xfrm>
          <a:off x="5041900" y="1432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64314</xdr:rowOff>
    </xdr:from>
    <xdr:to>
      <xdr:col>6</xdr:col>
      <xdr:colOff>50800</xdr:colOff>
      <xdr:row>83</xdr:row>
      <xdr:rowOff>165914</xdr:rowOff>
    </xdr:to>
    <xdr:sp macro="" textlink="">
      <xdr:nvSpPr>
        <xdr:cNvPr id="217" name="円/楕円 216"/>
        <xdr:cNvSpPr/>
      </xdr:nvSpPr>
      <xdr:spPr>
        <a:xfrm>
          <a:off x="4064000" y="14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150691</xdr:rowOff>
    </xdr:from>
    <xdr:ext cx="736600" cy="259045"/>
    <xdr:sp macro="" textlink="">
      <xdr:nvSpPr>
        <xdr:cNvPr id="218" name="テキスト ボックス 217"/>
        <xdr:cNvSpPr txBox="1"/>
      </xdr:nvSpPr>
      <xdr:spPr>
        <a:xfrm>
          <a:off x="3733800" y="1438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107514</xdr:rowOff>
    </xdr:from>
    <xdr:to>
      <xdr:col>4</xdr:col>
      <xdr:colOff>533400</xdr:colOff>
      <xdr:row>83</xdr:row>
      <xdr:rowOff>37664</xdr:rowOff>
    </xdr:to>
    <xdr:sp macro="" textlink="">
      <xdr:nvSpPr>
        <xdr:cNvPr id="219" name="円/楕円 218"/>
        <xdr:cNvSpPr/>
      </xdr:nvSpPr>
      <xdr:spPr>
        <a:xfrm>
          <a:off x="3175000" y="141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47841</xdr:rowOff>
    </xdr:from>
    <xdr:ext cx="762000" cy="259045"/>
    <xdr:sp macro="" textlink="">
      <xdr:nvSpPr>
        <xdr:cNvPr id="220" name="テキスト ボックス 219"/>
        <xdr:cNvSpPr txBox="1"/>
      </xdr:nvSpPr>
      <xdr:spPr>
        <a:xfrm>
          <a:off x="2844800" y="139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134424</xdr:rowOff>
    </xdr:from>
    <xdr:to>
      <xdr:col>3</xdr:col>
      <xdr:colOff>330200</xdr:colOff>
      <xdr:row>82</xdr:row>
      <xdr:rowOff>64574</xdr:rowOff>
    </xdr:to>
    <xdr:sp macro="" textlink="">
      <xdr:nvSpPr>
        <xdr:cNvPr id="221" name="円/楕円 220"/>
        <xdr:cNvSpPr/>
      </xdr:nvSpPr>
      <xdr:spPr>
        <a:xfrm>
          <a:off x="2286000" y="140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74751</xdr:rowOff>
    </xdr:from>
    <xdr:ext cx="762000" cy="259045"/>
    <xdr:sp macro="" textlink="">
      <xdr:nvSpPr>
        <xdr:cNvPr id="222" name="テキスト ボックス 221"/>
        <xdr:cNvSpPr txBox="1"/>
      </xdr:nvSpPr>
      <xdr:spPr>
        <a:xfrm>
          <a:off x="1955800" y="1379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158917</xdr:rowOff>
    </xdr:from>
    <xdr:to>
      <xdr:col>2</xdr:col>
      <xdr:colOff>127000</xdr:colOff>
      <xdr:row>82</xdr:row>
      <xdr:rowOff>89067</xdr:rowOff>
    </xdr:to>
    <xdr:sp macro="" textlink="">
      <xdr:nvSpPr>
        <xdr:cNvPr id="223" name="円/楕円 222"/>
        <xdr:cNvSpPr/>
      </xdr:nvSpPr>
      <xdr:spPr>
        <a:xfrm>
          <a:off x="1397000" y="140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99244</xdr:rowOff>
    </xdr:from>
    <xdr:ext cx="762000" cy="259045"/>
    <xdr:sp macro="" textlink="">
      <xdr:nvSpPr>
        <xdr:cNvPr id="224" name="テキスト ボックス 223"/>
        <xdr:cNvSpPr txBox="1"/>
      </xdr:nvSpPr>
      <xdr:spPr>
        <a:xfrm>
          <a:off x="1066800" y="138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類似団体の平均とほぼ同数値となっている。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給与については、本市は従前から国家公務員制度に準拠している。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また、係長級以上への昇任については試験制度を導入しているため、中間層から上の年齢層のラスパイレス指数が相対的に低くなっている。今後も国家公務員制度準拠を基本とし、給与の適正化に努める。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76905</xdr:rowOff>
    </xdr:from>
    <xdr:to>
      <xdr:col>24</xdr:col>
      <xdr:colOff>558800</xdr:colOff>
      <xdr:row>82</xdr:row>
      <xdr:rowOff>157339</xdr:rowOff>
    </xdr:to>
    <xdr:cxnSp macro="">
      <xdr:nvCxnSpPr>
        <xdr:cNvPr id="258" name="直線コネクタ 257"/>
        <xdr:cNvCxnSpPr/>
      </xdr:nvCxnSpPr>
      <xdr:spPr>
        <a:xfrm>
          <a:off x="16179800" y="141358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76905</xdr:rowOff>
    </xdr:from>
    <xdr:to>
      <xdr:col>23</xdr:col>
      <xdr:colOff>406400</xdr:colOff>
      <xdr:row>82</xdr:row>
      <xdr:rowOff>76905</xdr:rowOff>
    </xdr:to>
    <xdr:cxnSp macro="">
      <xdr:nvCxnSpPr>
        <xdr:cNvPr id="261" name="直線コネクタ 260"/>
        <xdr:cNvCxnSpPr/>
      </xdr:nvCxnSpPr>
      <xdr:spPr>
        <a:xfrm>
          <a:off x="15290800" y="1413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76905</xdr:rowOff>
    </xdr:from>
    <xdr:to>
      <xdr:col>22</xdr:col>
      <xdr:colOff>203200</xdr:colOff>
      <xdr:row>82</xdr:row>
      <xdr:rowOff>117122</xdr:rowOff>
    </xdr:to>
    <xdr:cxnSp macro="">
      <xdr:nvCxnSpPr>
        <xdr:cNvPr id="264" name="直線コネクタ 263"/>
        <xdr:cNvCxnSpPr/>
      </xdr:nvCxnSpPr>
      <xdr:spPr>
        <a:xfrm flipV="1">
          <a:off x="14401800" y="141358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88</xdr:row>
      <xdr:rowOff>134055</xdr:rowOff>
    </xdr:to>
    <xdr:cxnSp macro="">
      <xdr:nvCxnSpPr>
        <xdr:cNvPr id="267" name="直線コネクタ 266"/>
        <xdr:cNvCxnSpPr/>
      </xdr:nvCxnSpPr>
      <xdr:spPr>
        <a:xfrm flipV="1">
          <a:off x="13512800" y="14176022"/>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106539</xdr:rowOff>
    </xdr:from>
    <xdr:to>
      <xdr:col>24</xdr:col>
      <xdr:colOff>609600</xdr:colOff>
      <xdr:row>83</xdr:row>
      <xdr:rowOff>36689</xdr:rowOff>
    </xdr:to>
    <xdr:sp macro="" textlink="">
      <xdr:nvSpPr>
        <xdr:cNvPr id="277" name="円/楕円 276"/>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123066</xdr:rowOff>
    </xdr:from>
    <xdr:ext cx="762000" cy="259045"/>
    <xdr:sp macro="" textlink="">
      <xdr:nvSpPr>
        <xdr:cNvPr id="278"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79" name="円/楕円 278"/>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137882</xdr:rowOff>
    </xdr:from>
    <xdr:ext cx="736600" cy="259045"/>
    <xdr:sp macro="" textlink="">
      <xdr:nvSpPr>
        <xdr:cNvPr id="280" name="テキスト ボックス 279"/>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26105</xdr:rowOff>
    </xdr:from>
    <xdr:to>
      <xdr:col>22</xdr:col>
      <xdr:colOff>254000</xdr:colOff>
      <xdr:row>82</xdr:row>
      <xdr:rowOff>127705</xdr:rowOff>
    </xdr:to>
    <xdr:sp macro="" textlink="">
      <xdr:nvSpPr>
        <xdr:cNvPr id="281" name="円/楕円 280"/>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137882</xdr:rowOff>
    </xdr:from>
    <xdr:ext cx="762000" cy="259045"/>
    <xdr:sp macro="" textlink="">
      <xdr:nvSpPr>
        <xdr:cNvPr id="282" name="テキスト ボックス 281"/>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66322</xdr:rowOff>
    </xdr:from>
    <xdr:to>
      <xdr:col>21</xdr:col>
      <xdr:colOff>50800</xdr:colOff>
      <xdr:row>82</xdr:row>
      <xdr:rowOff>167922</xdr:rowOff>
    </xdr:to>
    <xdr:sp macro="" textlink="">
      <xdr:nvSpPr>
        <xdr:cNvPr id="283" name="円/楕円 282"/>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6649</xdr:rowOff>
    </xdr:from>
    <xdr:ext cx="762000" cy="259045"/>
    <xdr:sp macro="" textlink="">
      <xdr:nvSpPr>
        <xdr:cNvPr id="284" name="テキスト ボックス 283"/>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83255</xdr:rowOff>
    </xdr:from>
    <xdr:to>
      <xdr:col>19</xdr:col>
      <xdr:colOff>533400</xdr:colOff>
      <xdr:row>89</xdr:row>
      <xdr:rowOff>13405</xdr:rowOff>
    </xdr:to>
    <xdr:sp macro="" textlink="">
      <xdr:nvSpPr>
        <xdr:cNvPr id="285" name="円/楕円 284"/>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23582</xdr:rowOff>
    </xdr:from>
    <xdr:ext cx="762000" cy="259045"/>
    <xdr:sp macro="" textlink="">
      <xdr:nvSpPr>
        <xdr:cNvPr id="286" name="テキスト ボックス 285"/>
        <xdr:cNvSpPr txBox="1"/>
      </xdr:nvSpPr>
      <xdr:spPr>
        <a:xfrm>
          <a:off x="13131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消防やごみの収集・処理業務を直営で行っており、特に消防については、近隣３町から受託し実施していることから、類似団体平均を上回る結果となっている。今後は、財政の健全化を推進するにあたり、引き続き必要最小限度の職員補充に努め、職員数の抑制や指定管理者制度などによる民間委託の拡充を図り、職員数の抑制を図っていく。</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143256</xdr:rowOff>
    </xdr:from>
    <xdr:to>
      <xdr:col>24</xdr:col>
      <xdr:colOff>558800</xdr:colOff>
      <xdr:row>64</xdr:row>
      <xdr:rowOff>15240</xdr:rowOff>
    </xdr:to>
    <xdr:cxnSp macro="">
      <xdr:nvCxnSpPr>
        <xdr:cNvPr id="319" name="直線コネクタ 318"/>
        <xdr:cNvCxnSpPr/>
      </xdr:nvCxnSpPr>
      <xdr:spPr>
        <a:xfrm>
          <a:off x="16179800" y="109446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107061</xdr:rowOff>
    </xdr:from>
    <xdr:to>
      <xdr:col>23</xdr:col>
      <xdr:colOff>406400</xdr:colOff>
      <xdr:row>63</xdr:row>
      <xdr:rowOff>143256</xdr:rowOff>
    </xdr:to>
    <xdr:cxnSp macro="">
      <xdr:nvCxnSpPr>
        <xdr:cNvPr id="322" name="直線コネクタ 321"/>
        <xdr:cNvCxnSpPr/>
      </xdr:nvCxnSpPr>
      <xdr:spPr>
        <a:xfrm>
          <a:off x="15290800" y="1090841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87757</xdr:rowOff>
    </xdr:from>
    <xdr:to>
      <xdr:col>22</xdr:col>
      <xdr:colOff>203200</xdr:colOff>
      <xdr:row>63</xdr:row>
      <xdr:rowOff>107061</xdr:rowOff>
    </xdr:to>
    <xdr:cxnSp macro="">
      <xdr:nvCxnSpPr>
        <xdr:cNvPr id="325" name="直線コネクタ 324"/>
        <xdr:cNvCxnSpPr/>
      </xdr:nvCxnSpPr>
      <xdr:spPr>
        <a:xfrm>
          <a:off x="14401800" y="1088910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37084</xdr:rowOff>
    </xdr:from>
    <xdr:to>
      <xdr:col>21</xdr:col>
      <xdr:colOff>0</xdr:colOff>
      <xdr:row>63</xdr:row>
      <xdr:rowOff>87757</xdr:rowOff>
    </xdr:to>
    <xdr:cxnSp macro="">
      <xdr:nvCxnSpPr>
        <xdr:cNvPr id="328" name="直線コネクタ 327"/>
        <xdr:cNvCxnSpPr/>
      </xdr:nvCxnSpPr>
      <xdr:spPr>
        <a:xfrm>
          <a:off x="13512800" y="1083843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38" name="円/楕円 337"/>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107967</xdr:rowOff>
    </xdr:from>
    <xdr:ext cx="762000" cy="259045"/>
    <xdr:sp macro="" textlink="">
      <xdr:nvSpPr>
        <xdr:cNvPr id="339" name="定員管理の状況該当値テキスト"/>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92456</xdr:rowOff>
    </xdr:from>
    <xdr:to>
      <xdr:col>23</xdr:col>
      <xdr:colOff>457200</xdr:colOff>
      <xdr:row>64</xdr:row>
      <xdr:rowOff>22606</xdr:rowOff>
    </xdr:to>
    <xdr:sp macro="" textlink="">
      <xdr:nvSpPr>
        <xdr:cNvPr id="340" name="円/楕円 339"/>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7383</xdr:rowOff>
    </xdr:from>
    <xdr:ext cx="736600" cy="259045"/>
    <xdr:sp macro="" textlink="">
      <xdr:nvSpPr>
        <xdr:cNvPr id="341" name="テキスト ボックス 340"/>
        <xdr:cNvSpPr txBox="1"/>
      </xdr:nvSpPr>
      <xdr:spPr>
        <a:xfrm>
          <a:off x="15798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56261</xdr:rowOff>
    </xdr:from>
    <xdr:to>
      <xdr:col>22</xdr:col>
      <xdr:colOff>254000</xdr:colOff>
      <xdr:row>63</xdr:row>
      <xdr:rowOff>157861</xdr:rowOff>
    </xdr:to>
    <xdr:sp macro="" textlink="">
      <xdr:nvSpPr>
        <xdr:cNvPr id="342" name="円/楕円 341"/>
        <xdr:cNvSpPr/>
      </xdr:nvSpPr>
      <xdr:spPr>
        <a:xfrm>
          <a:off x="15240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142638</xdr:rowOff>
    </xdr:from>
    <xdr:ext cx="762000" cy="259045"/>
    <xdr:sp macro="" textlink="">
      <xdr:nvSpPr>
        <xdr:cNvPr id="343" name="テキスト ボックス 342"/>
        <xdr:cNvSpPr txBox="1"/>
      </xdr:nvSpPr>
      <xdr:spPr>
        <a:xfrm>
          <a:off x="14909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36957</xdr:rowOff>
    </xdr:from>
    <xdr:to>
      <xdr:col>21</xdr:col>
      <xdr:colOff>50800</xdr:colOff>
      <xdr:row>63</xdr:row>
      <xdr:rowOff>138557</xdr:rowOff>
    </xdr:to>
    <xdr:sp macro="" textlink="">
      <xdr:nvSpPr>
        <xdr:cNvPr id="344" name="円/楕円 343"/>
        <xdr:cNvSpPr/>
      </xdr:nvSpPr>
      <xdr:spPr>
        <a:xfrm>
          <a:off x="143510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123334</xdr:rowOff>
    </xdr:from>
    <xdr:ext cx="762000" cy="259045"/>
    <xdr:sp macro="" textlink="">
      <xdr:nvSpPr>
        <xdr:cNvPr id="345" name="テキスト ボックス 344"/>
        <xdr:cNvSpPr txBox="1"/>
      </xdr:nvSpPr>
      <xdr:spPr>
        <a:xfrm>
          <a:off x="14020800" y="1092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157734</xdr:rowOff>
    </xdr:from>
    <xdr:to>
      <xdr:col>19</xdr:col>
      <xdr:colOff>533400</xdr:colOff>
      <xdr:row>63</xdr:row>
      <xdr:rowOff>87884</xdr:rowOff>
    </xdr:to>
    <xdr:sp macro="" textlink="">
      <xdr:nvSpPr>
        <xdr:cNvPr id="346" name="円/楕円 345"/>
        <xdr:cNvSpPr/>
      </xdr:nvSpPr>
      <xdr:spPr>
        <a:xfrm>
          <a:off x="13462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72661</xdr:rowOff>
    </xdr:from>
    <xdr:ext cx="762000" cy="259045"/>
    <xdr:sp macro="" textlink="">
      <xdr:nvSpPr>
        <xdr:cNvPr id="347" name="テキスト ボックス 346"/>
        <xdr:cNvSpPr txBox="1"/>
      </xdr:nvSpPr>
      <xdr:spPr>
        <a:xfrm>
          <a:off x="13131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公債費適正化計画に基づき、新規借入の抑制に努めたことや一部事務組合等が発行した起債の償還完了に伴う負担金の減により、平成</a:t>
          </a:r>
          <a:r>
            <a:rPr kumimoji="1" lang="ja-JP" altLang="en-US" sz="1100">
              <a:solidFill>
                <a:sysClr val="windowText" lastClr="000000"/>
              </a:solidFill>
              <a:effectLst/>
              <a:latin typeface="+mn-lt"/>
              <a:ea typeface="+mn-ea"/>
              <a:cs typeface="+mn-cs"/>
            </a:rPr>
            <a:t>２７</a:t>
          </a:r>
          <a:r>
            <a:rPr kumimoji="1" lang="ja-JP" altLang="ja-JP" sz="1100">
              <a:solidFill>
                <a:sysClr val="windowText" lastClr="000000"/>
              </a:solidFill>
              <a:effectLst/>
              <a:latin typeface="+mn-lt"/>
              <a:ea typeface="+mn-ea"/>
              <a:cs typeface="+mn-cs"/>
            </a:rPr>
            <a:t>年度からさらに数値が改善され、３</a:t>
          </a:r>
          <a:r>
            <a:rPr kumimoji="1" lang="ja-JP" altLang="en-US" sz="1100">
              <a:solidFill>
                <a:sysClr val="windowText" lastClr="000000"/>
              </a:solidFill>
              <a:effectLst/>
              <a:latin typeface="+mn-lt"/>
              <a:ea typeface="+mn-ea"/>
              <a:cs typeface="+mn-cs"/>
            </a:rPr>
            <a:t>か</a:t>
          </a:r>
          <a:r>
            <a:rPr kumimoji="1" lang="ja-JP" altLang="ja-JP" sz="1100">
              <a:solidFill>
                <a:sysClr val="windowText" lastClr="000000"/>
              </a:solidFill>
              <a:effectLst/>
              <a:latin typeface="+mn-lt"/>
              <a:ea typeface="+mn-ea"/>
              <a:cs typeface="+mn-cs"/>
            </a:rPr>
            <a:t>年平均の数値においても</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ポイントの改善が見られた。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しかし、下水道事業会計や病院事業会計への公債費償還に充てる繰出金が依然として多いことなどの要因により、類似団体と比較して高い数値となっている。</a:t>
          </a:r>
          <a:endParaRPr kumimoji="0" lang="en-US" altLang="ja-JP" sz="14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また、起債の許可基準である</a:t>
          </a:r>
          <a:r>
            <a:rPr kumimoji="1" lang="ja-JP" altLang="en-US" sz="1100">
              <a:solidFill>
                <a:sysClr val="windowText" lastClr="000000"/>
              </a:solidFill>
              <a:effectLst/>
              <a:latin typeface="+mn-lt"/>
              <a:ea typeface="+mn-ea"/>
              <a:cs typeface="+mn-cs"/>
            </a:rPr>
            <a:t>１８</a:t>
          </a:r>
          <a:r>
            <a:rPr kumimoji="1" lang="ja-JP" altLang="ja-JP" sz="1100">
              <a:solidFill>
                <a:sysClr val="windowText" lastClr="000000"/>
              </a:solidFill>
              <a:effectLst/>
              <a:latin typeface="+mn-lt"/>
              <a:ea typeface="+mn-ea"/>
              <a:cs typeface="+mn-cs"/>
            </a:rPr>
            <a:t>％は下回っているものの、小学校空調整備事業</a:t>
          </a:r>
          <a:r>
            <a:rPr kumimoji="1" lang="ja-JP" altLang="en-US" sz="1100">
              <a:solidFill>
                <a:sysClr val="windowText" lastClr="000000"/>
              </a:solidFill>
              <a:effectLst/>
              <a:latin typeface="+mn-lt"/>
              <a:ea typeface="+mn-ea"/>
              <a:cs typeface="+mn-cs"/>
            </a:rPr>
            <a:t>等の</a:t>
          </a:r>
          <a:r>
            <a:rPr kumimoji="1" lang="ja-JP" altLang="ja-JP" sz="1100">
              <a:solidFill>
                <a:sysClr val="windowText" lastClr="000000"/>
              </a:solidFill>
              <a:effectLst/>
              <a:latin typeface="+mn-lt"/>
              <a:ea typeface="+mn-ea"/>
              <a:cs typeface="+mn-cs"/>
            </a:rPr>
            <a:t>大型事業が相次いでおり、今後も本庁舎耐震化整備事業</a:t>
          </a:r>
          <a:r>
            <a:rPr kumimoji="1" lang="ja-JP" altLang="en-US" sz="1100">
              <a:solidFill>
                <a:sysClr val="windowText" lastClr="000000"/>
              </a:solidFill>
              <a:effectLst/>
              <a:latin typeface="+mn-lt"/>
              <a:ea typeface="+mn-ea"/>
              <a:cs typeface="+mn-cs"/>
            </a:rPr>
            <a:t>、新市民体育センター整備事業および</a:t>
          </a:r>
          <a:r>
            <a:rPr kumimoji="1" lang="ja-JP" altLang="ja-JP" sz="1100">
              <a:solidFill>
                <a:sysClr val="windowText" lastClr="000000"/>
              </a:solidFill>
              <a:effectLst/>
              <a:latin typeface="+mn-lt"/>
              <a:ea typeface="+mn-ea"/>
              <a:cs typeface="+mn-cs"/>
            </a:rPr>
            <a:t>国民体育大会関連の事業、ＪＲ稲枝駅</a:t>
          </a:r>
          <a:r>
            <a:rPr kumimoji="1" lang="ja-JP" altLang="en-US" sz="1100">
              <a:solidFill>
                <a:sysClr val="windowText" lastClr="000000"/>
              </a:solidFill>
              <a:effectLst/>
              <a:latin typeface="+mn-lt"/>
              <a:ea typeface="+mn-ea"/>
              <a:cs typeface="+mn-cs"/>
            </a:rPr>
            <a:t>周辺</a:t>
          </a:r>
          <a:r>
            <a:rPr kumimoji="1" lang="ja-JP" altLang="ja-JP" sz="1100">
              <a:solidFill>
                <a:sysClr val="windowText" lastClr="000000"/>
              </a:solidFill>
              <a:effectLst/>
              <a:latin typeface="+mn-lt"/>
              <a:ea typeface="+mn-ea"/>
              <a:cs typeface="+mn-cs"/>
            </a:rPr>
            <a:t>整備事業など大型の起債発行が見込まれる事業が控えているため、今後の数値の推移に注視する必要がある。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3810</xdr:rowOff>
    </xdr:to>
    <xdr:cxnSp macro="">
      <xdr:nvCxnSpPr>
        <xdr:cNvPr id="379" name="直線コネクタ 378"/>
        <xdr:cNvCxnSpPr/>
      </xdr:nvCxnSpPr>
      <xdr:spPr>
        <a:xfrm flipV="1">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71374</xdr:rowOff>
    </xdr:to>
    <xdr:cxnSp macro="">
      <xdr:nvCxnSpPr>
        <xdr:cNvPr id="382" name="直線コネクタ 381"/>
        <xdr:cNvCxnSpPr/>
      </xdr:nvCxnSpPr>
      <xdr:spPr>
        <a:xfrm flipV="1">
          <a:off x="15290800" y="703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42</xdr:row>
      <xdr:rowOff>25400</xdr:rowOff>
    </xdr:to>
    <xdr:cxnSp macro="">
      <xdr:nvCxnSpPr>
        <xdr:cNvPr id="385" name="直線コネクタ 384"/>
        <xdr:cNvCxnSpPr/>
      </xdr:nvCxnSpPr>
      <xdr:spPr>
        <a:xfrm flipV="1">
          <a:off x="14401800" y="71008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43</xdr:row>
      <xdr:rowOff>18034</xdr:rowOff>
    </xdr:to>
    <xdr:cxnSp macro="">
      <xdr:nvCxnSpPr>
        <xdr:cNvPr id="388" name="直線コネクタ 387"/>
        <xdr:cNvCxnSpPr/>
      </xdr:nvCxnSpPr>
      <xdr:spPr>
        <a:xfrm flipV="1">
          <a:off x="13512800" y="722630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8" name="円/楕円 397"/>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86885</xdr:rowOff>
    </xdr:from>
    <xdr:ext cx="762000" cy="259045"/>
    <xdr:sp macro="" textlink="">
      <xdr:nvSpPr>
        <xdr:cNvPr id="399"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0" name="円/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2" name="円/楕円 401"/>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106951</xdr:rowOff>
    </xdr:from>
    <xdr:ext cx="762000" cy="259045"/>
    <xdr:sp macro="" textlink="">
      <xdr:nvSpPr>
        <xdr:cNvPr id="403" name="テキスト ボックス 40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4" name="円/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06" name="円/楕円 405"/>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07" name="テキスト ボックス 406"/>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下水道事業特別会計において地方債残高が減じたこと、ならびに繰入割合の３</a:t>
          </a:r>
          <a:r>
            <a:rPr kumimoji="1" lang="ja-JP" altLang="en-US" sz="1100">
              <a:solidFill>
                <a:sysClr val="windowText" lastClr="000000"/>
              </a:solidFill>
              <a:effectLst/>
              <a:latin typeface="+mn-lt"/>
              <a:ea typeface="+mn-ea"/>
              <a:cs typeface="+mn-cs"/>
            </a:rPr>
            <a:t>か</a:t>
          </a:r>
          <a:r>
            <a:rPr kumimoji="1" lang="ja-JP" altLang="ja-JP" sz="1100">
              <a:solidFill>
                <a:sysClr val="windowText" lastClr="000000"/>
              </a:solidFill>
              <a:effectLst/>
              <a:latin typeface="+mn-lt"/>
              <a:ea typeface="+mn-ea"/>
              <a:cs typeface="+mn-cs"/>
            </a:rPr>
            <a:t>年平均が下がったことから公営企業等繰入見込額が減になっている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しかし</a:t>
          </a:r>
          <a:r>
            <a:rPr kumimoji="1" lang="ja-JP" altLang="ja-JP" sz="1100">
              <a:solidFill>
                <a:sysClr val="windowText" lastClr="000000"/>
              </a:solidFill>
              <a:effectLst/>
              <a:latin typeface="+mn-lt"/>
              <a:ea typeface="+mn-ea"/>
              <a:cs typeface="+mn-cs"/>
            </a:rPr>
            <a:t>、充当可能基金の減については、財政調整基金および職員退職手当基金の取崩によるものであり、</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一般会計等に係る地方債の現在高の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平田認定こども園の整備、</a:t>
          </a:r>
          <a:r>
            <a:rPr kumimoji="1" lang="en-US" altLang="ja-JP" sz="1100">
              <a:solidFill>
                <a:sysClr val="windowText" lastClr="000000"/>
              </a:solidFill>
              <a:effectLst/>
              <a:latin typeface="+mn-lt"/>
              <a:ea typeface="+mn-ea"/>
              <a:cs typeface="+mn-cs"/>
            </a:rPr>
            <a:t>JR</a:t>
          </a:r>
          <a:r>
            <a:rPr kumimoji="1" lang="ja-JP" altLang="en-US" sz="1100">
              <a:solidFill>
                <a:sysClr val="windowText" lastClr="000000"/>
              </a:solidFill>
              <a:effectLst/>
              <a:latin typeface="+mn-lt"/>
              <a:ea typeface="+mn-ea"/>
              <a:cs typeface="+mn-cs"/>
            </a:rPr>
            <a:t>稲枝駅整備および小学校空調設備設置に係る起債の借入によるものであり</a:t>
          </a:r>
          <a:r>
            <a:rPr kumimoji="1" lang="ja-JP" altLang="ja-JP" sz="1100">
              <a:solidFill>
                <a:sysClr val="windowText" lastClr="000000"/>
              </a:solidFill>
              <a:effectLst/>
              <a:latin typeface="+mn-lt"/>
              <a:ea typeface="+mn-ea"/>
              <a:cs typeface="+mn-cs"/>
            </a:rPr>
            <a:t>、総じて将来負担比率は</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したもの</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類似団体平均と比較して</a:t>
          </a: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上回っている状態である。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今後も人件費や公債費等の義務的経費の抑制を中心とした行財政改革を推進し、財政の健全化を図る。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64347</xdr:rowOff>
    </xdr:from>
    <xdr:to>
      <xdr:col>24</xdr:col>
      <xdr:colOff>558800</xdr:colOff>
      <xdr:row>15</xdr:row>
      <xdr:rowOff>100542</xdr:rowOff>
    </xdr:to>
    <xdr:cxnSp macro="">
      <xdr:nvCxnSpPr>
        <xdr:cNvPr id="441" name="直線コネクタ 440"/>
        <xdr:cNvCxnSpPr/>
      </xdr:nvCxnSpPr>
      <xdr:spPr>
        <a:xfrm>
          <a:off x="16179800" y="263609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64347</xdr:rowOff>
    </xdr:from>
    <xdr:to>
      <xdr:col>23</xdr:col>
      <xdr:colOff>406400</xdr:colOff>
      <xdr:row>16</xdr:row>
      <xdr:rowOff>34459</xdr:rowOff>
    </xdr:to>
    <xdr:cxnSp macro="">
      <xdr:nvCxnSpPr>
        <xdr:cNvPr id="444" name="直線コネクタ 443"/>
        <xdr:cNvCxnSpPr/>
      </xdr:nvCxnSpPr>
      <xdr:spPr>
        <a:xfrm flipV="1">
          <a:off x="15290800" y="2636097"/>
          <a:ext cx="8890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34459</xdr:rowOff>
    </xdr:from>
    <xdr:to>
      <xdr:col>22</xdr:col>
      <xdr:colOff>203200</xdr:colOff>
      <xdr:row>16</xdr:row>
      <xdr:rowOff>66633</xdr:rowOff>
    </xdr:to>
    <xdr:cxnSp macro="">
      <xdr:nvCxnSpPr>
        <xdr:cNvPr id="447" name="直線コネクタ 446"/>
        <xdr:cNvCxnSpPr/>
      </xdr:nvCxnSpPr>
      <xdr:spPr>
        <a:xfrm flipV="1">
          <a:off x="14401800" y="277765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9" name="テキスト ボックス 448"/>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66633</xdr:rowOff>
    </xdr:from>
    <xdr:to>
      <xdr:col>21</xdr:col>
      <xdr:colOff>0</xdr:colOff>
      <xdr:row>16</xdr:row>
      <xdr:rowOff>69850</xdr:rowOff>
    </xdr:to>
    <xdr:cxnSp macro="">
      <xdr:nvCxnSpPr>
        <xdr:cNvPr id="450" name="直線コネクタ 449"/>
        <xdr:cNvCxnSpPr/>
      </xdr:nvCxnSpPr>
      <xdr:spPr>
        <a:xfrm flipV="1">
          <a:off x="13512800" y="280983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1" name="フローチャート :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3" name="フローチャート : 判断 452"/>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4" name="テキスト ボックス 453"/>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49742</xdr:rowOff>
    </xdr:from>
    <xdr:to>
      <xdr:col>24</xdr:col>
      <xdr:colOff>609600</xdr:colOff>
      <xdr:row>15</xdr:row>
      <xdr:rowOff>151342</xdr:rowOff>
    </xdr:to>
    <xdr:sp macro="" textlink="">
      <xdr:nvSpPr>
        <xdr:cNvPr id="460" name="円/楕円 459"/>
        <xdr:cNvSpPr/>
      </xdr:nvSpPr>
      <xdr:spPr>
        <a:xfrm>
          <a:off x="169672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21819</xdr:rowOff>
    </xdr:from>
    <xdr:ext cx="762000" cy="259045"/>
    <xdr:sp macro="" textlink="">
      <xdr:nvSpPr>
        <xdr:cNvPr id="461" name="将来負担の状況該当値テキスト"/>
        <xdr:cNvSpPr txBox="1"/>
      </xdr:nvSpPr>
      <xdr:spPr>
        <a:xfrm>
          <a:off x="17106900" y="25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13547</xdr:rowOff>
    </xdr:from>
    <xdr:to>
      <xdr:col>23</xdr:col>
      <xdr:colOff>457200</xdr:colOff>
      <xdr:row>15</xdr:row>
      <xdr:rowOff>115147</xdr:rowOff>
    </xdr:to>
    <xdr:sp macro="" textlink="">
      <xdr:nvSpPr>
        <xdr:cNvPr id="462" name="円/楕円 461"/>
        <xdr:cNvSpPr/>
      </xdr:nvSpPr>
      <xdr:spPr>
        <a:xfrm>
          <a:off x="16129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99924</xdr:rowOff>
    </xdr:from>
    <xdr:ext cx="736600" cy="259045"/>
    <xdr:sp macro="" textlink="">
      <xdr:nvSpPr>
        <xdr:cNvPr id="463" name="テキスト ボックス 462"/>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155109</xdr:rowOff>
    </xdr:from>
    <xdr:to>
      <xdr:col>22</xdr:col>
      <xdr:colOff>254000</xdr:colOff>
      <xdr:row>16</xdr:row>
      <xdr:rowOff>85259</xdr:rowOff>
    </xdr:to>
    <xdr:sp macro="" textlink="">
      <xdr:nvSpPr>
        <xdr:cNvPr id="464" name="円/楕円 463"/>
        <xdr:cNvSpPr/>
      </xdr:nvSpPr>
      <xdr:spPr>
        <a:xfrm>
          <a:off x="15240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70036</xdr:rowOff>
    </xdr:from>
    <xdr:ext cx="762000" cy="259045"/>
    <xdr:sp macro="" textlink="">
      <xdr:nvSpPr>
        <xdr:cNvPr id="465" name="テキスト ボックス 464"/>
        <xdr:cNvSpPr txBox="1"/>
      </xdr:nvSpPr>
      <xdr:spPr>
        <a:xfrm>
          <a:off x="14909800" y="281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15833</xdr:rowOff>
    </xdr:from>
    <xdr:to>
      <xdr:col>21</xdr:col>
      <xdr:colOff>50800</xdr:colOff>
      <xdr:row>16</xdr:row>
      <xdr:rowOff>117433</xdr:rowOff>
    </xdr:to>
    <xdr:sp macro="" textlink="">
      <xdr:nvSpPr>
        <xdr:cNvPr id="466" name="円/楕円 465"/>
        <xdr:cNvSpPr/>
      </xdr:nvSpPr>
      <xdr:spPr>
        <a:xfrm>
          <a:off x="143510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102210</xdr:rowOff>
    </xdr:from>
    <xdr:ext cx="762000" cy="259045"/>
    <xdr:sp macro="" textlink="">
      <xdr:nvSpPr>
        <xdr:cNvPr id="467" name="テキスト ボックス 466"/>
        <xdr:cNvSpPr txBox="1"/>
      </xdr:nvSpPr>
      <xdr:spPr>
        <a:xfrm>
          <a:off x="14020800" y="28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19050</xdr:rowOff>
    </xdr:from>
    <xdr:to>
      <xdr:col>19</xdr:col>
      <xdr:colOff>533400</xdr:colOff>
      <xdr:row>16</xdr:row>
      <xdr:rowOff>120650</xdr:rowOff>
    </xdr:to>
    <xdr:sp macro="" textlink="">
      <xdr:nvSpPr>
        <xdr:cNvPr id="468" name="円/楕円 467"/>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105427</xdr:rowOff>
    </xdr:from>
    <xdr:ext cx="762000" cy="259045"/>
    <xdr:sp macro="" textlink="">
      <xdr:nvSpPr>
        <xdr:cNvPr id="469" name="テキスト ボックス 468"/>
        <xdr:cNvSpPr txBox="1"/>
      </xdr:nvSpPr>
      <xdr:spPr>
        <a:xfrm>
          <a:off x="1313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112,902
110,600
196.87
44,046,685
43,231,996
605,323
23,779,038
37,575,684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人件費については人事院勧告により給料表の改定、地域手当の引上げ（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％）、期末勤勉手当の引上げ（</a:t>
          </a:r>
          <a:r>
            <a:rPr kumimoji="1" lang="ja-JP" altLang="en-US" sz="1100">
              <a:solidFill>
                <a:sysClr val="windowText" lastClr="000000"/>
              </a:solidFill>
              <a:effectLst/>
              <a:latin typeface="+mn-lt"/>
              <a:ea typeface="+mn-ea"/>
              <a:cs typeface="+mn-cs"/>
            </a:rPr>
            <a:t>４．２</a:t>
          </a:r>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４．３</a:t>
          </a:r>
          <a:r>
            <a:rPr kumimoji="1" lang="ja-JP" altLang="ja-JP" sz="1100">
              <a:solidFill>
                <a:sysClr val="windowText" lastClr="000000"/>
              </a:solidFill>
              <a:effectLst/>
              <a:latin typeface="+mn-lt"/>
              <a:ea typeface="+mn-ea"/>
              <a:cs typeface="+mn-cs"/>
            </a:rPr>
            <a:t>月）を行った</a:t>
          </a:r>
          <a:r>
            <a:rPr kumimoji="1" lang="ja-JP" altLang="en-US" sz="1100">
              <a:solidFill>
                <a:sysClr val="windowText" lastClr="000000"/>
              </a:solidFill>
              <a:effectLst/>
              <a:latin typeface="+mn-lt"/>
              <a:ea typeface="+mn-ea"/>
              <a:cs typeface="+mn-cs"/>
            </a:rPr>
            <a:t>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増額となったが、</a:t>
          </a:r>
          <a:r>
            <a:rPr lang="ja-JP" altLang="ja-JP" sz="1100" b="0" i="0" baseline="0">
              <a:solidFill>
                <a:sysClr val="windowText" lastClr="000000"/>
              </a:solidFill>
              <a:effectLst/>
              <a:latin typeface="+mn-lt"/>
              <a:ea typeface="+mn-ea"/>
              <a:cs typeface="+mn-cs"/>
            </a:rPr>
            <a:t>本市は、消防業務とゴミの収集・処理に関わる業務を直営で行っているため、直接の人件費は高くなるが、その分、一部事務組合への負担金が少なくなっており、総じて類似団体平均と同程度の数値となっている。財政の健全化を推進するため、事業量に見合った人員配置に努めつつ、組織・機構や事務事業の見直しに取り組むとともに、指定管理者制度などによる民間委託の拡大を図り、直接の人件費の抑制を図っ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152400</xdr:rowOff>
    </xdr:from>
    <xdr:to>
      <xdr:col>7</xdr:col>
      <xdr:colOff>15875</xdr:colOff>
      <xdr:row>37</xdr:row>
      <xdr:rowOff>107950</xdr:rowOff>
    </xdr:to>
    <xdr:cxnSp macro="">
      <xdr:nvCxnSpPr>
        <xdr:cNvPr id="66" name="直線コネクタ 65"/>
        <xdr:cNvCxnSpPr/>
      </xdr:nvCxnSpPr>
      <xdr:spPr>
        <a:xfrm>
          <a:off x="3987800" y="6324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139700</xdr:rowOff>
    </xdr:from>
    <xdr:to>
      <xdr:col>5</xdr:col>
      <xdr:colOff>549275</xdr:colOff>
      <xdr:row>36</xdr:row>
      <xdr:rowOff>152400</xdr:rowOff>
    </xdr:to>
    <xdr:cxnSp macro="">
      <xdr:nvCxnSpPr>
        <xdr:cNvPr id="69" name="直線コネクタ 68"/>
        <xdr:cNvCxnSpPr/>
      </xdr:nvCxnSpPr>
      <xdr:spPr>
        <a:xfrm>
          <a:off x="3098800" y="631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82550</xdr:rowOff>
    </xdr:from>
    <xdr:to>
      <xdr:col>4</xdr:col>
      <xdr:colOff>346075</xdr:colOff>
      <xdr:row>36</xdr:row>
      <xdr:rowOff>139700</xdr:rowOff>
    </xdr:to>
    <xdr:cxnSp macro="">
      <xdr:nvCxnSpPr>
        <xdr:cNvPr id="72" name="直線コネクタ 71"/>
        <xdr:cNvCxnSpPr/>
      </xdr:nvCxnSpPr>
      <xdr:spPr>
        <a:xfrm>
          <a:off x="2209800" y="6083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82550</xdr:rowOff>
    </xdr:from>
    <xdr:to>
      <xdr:col>3</xdr:col>
      <xdr:colOff>142875</xdr:colOff>
      <xdr:row>36</xdr:row>
      <xdr:rowOff>12700</xdr:rowOff>
    </xdr:to>
    <xdr:cxnSp macro="">
      <xdr:nvCxnSpPr>
        <xdr:cNvPr id="75" name="直線コネクタ 74"/>
        <xdr:cNvCxnSpPr/>
      </xdr:nvCxnSpPr>
      <xdr:spPr>
        <a:xfrm flipV="1">
          <a:off x="1320800" y="608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101600</xdr:rowOff>
    </xdr:from>
    <xdr:to>
      <xdr:col>5</xdr:col>
      <xdr:colOff>600075</xdr:colOff>
      <xdr:row>37</xdr:row>
      <xdr:rowOff>31750</xdr:rowOff>
    </xdr:to>
    <xdr:sp macro="" textlink="">
      <xdr:nvSpPr>
        <xdr:cNvPr id="87" name="円/楕円 86"/>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16527</xdr:rowOff>
    </xdr:from>
    <xdr:ext cx="736600" cy="259045"/>
    <xdr:sp macro="" textlink="">
      <xdr:nvSpPr>
        <xdr:cNvPr id="88" name="テキスト ボックス 87"/>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88900</xdr:rowOff>
    </xdr:from>
    <xdr:to>
      <xdr:col>4</xdr:col>
      <xdr:colOff>396875</xdr:colOff>
      <xdr:row>37</xdr:row>
      <xdr:rowOff>19050</xdr:rowOff>
    </xdr:to>
    <xdr:sp macro="" textlink="">
      <xdr:nvSpPr>
        <xdr:cNvPr id="89" name="円/楕円 88"/>
        <xdr:cNvSpPr/>
      </xdr:nvSpPr>
      <xdr:spPr>
        <a:xfrm>
          <a:off x="3048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29227</xdr:rowOff>
    </xdr:from>
    <xdr:ext cx="762000" cy="259045"/>
    <xdr:sp macro="" textlink="">
      <xdr:nvSpPr>
        <xdr:cNvPr id="90" name="テキスト ボックス 89"/>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31750</xdr:rowOff>
    </xdr:from>
    <xdr:to>
      <xdr:col>3</xdr:col>
      <xdr:colOff>193675</xdr:colOff>
      <xdr:row>35</xdr:row>
      <xdr:rowOff>133350</xdr:rowOff>
    </xdr:to>
    <xdr:sp macro="" textlink="">
      <xdr:nvSpPr>
        <xdr:cNvPr id="91" name="円/楕円 90"/>
        <xdr:cNvSpPr/>
      </xdr:nvSpPr>
      <xdr:spPr>
        <a:xfrm>
          <a:off x="2159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143527</xdr:rowOff>
    </xdr:from>
    <xdr:ext cx="762000" cy="259045"/>
    <xdr:sp macro="" textlink="">
      <xdr:nvSpPr>
        <xdr:cNvPr id="92" name="テキスト ボックス 91"/>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需用費に関しては、以前から行財政改革において各種の節約を進めているものの、学校給食</a:t>
          </a:r>
          <a:r>
            <a:rPr lang="ja-JP" altLang="en-US" sz="1100" b="0" i="0" baseline="0">
              <a:solidFill>
                <a:sysClr val="windowText" lastClr="000000"/>
              </a:solidFill>
              <a:effectLst/>
              <a:latin typeface="+mn-lt"/>
              <a:ea typeface="+mn-ea"/>
              <a:cs typeface="+mn-cs"/>
            </a:rPr>
            <a:t>調理委託の</a:t>
          </a:r>
          <a:r>
            <a:rPr lang="ja-JP" altLang="ja-JP" sz="1100" b="0" i="0" baseline="0">
              <a:solidFill>
                <a:sysClr val="windowText" lastClr="000000"/>
              </a:solidFill>
              <a:effectLst/>
              <a:latin typeface="+mn-lt"/>
              <a:ea typeface="+mn-ea"/>
              <a:cs typeface="+mn-cs"/>
            </a:rPr>
            <a:t>費用等の増もあり、類似団体平均と比較して高い数値となっている。今後、民間委託の拡大等により、経常的な委託料が増加していくと見込んでいる</a:t>
          </a:r>
          <a:r>
            <a:rPr lang="ja-JP" altLang="en-US" sz="1100" b="0" i="0" baseline="0">
              <a:solidFill>
                <a:sysClr val="windowText" lastClr="000000"/>
              </a:solidFill>
              <a:effectLst/>
              <a:latin typeface="+mn-lt"/>
              <a:ea typeface="+mn-ea"/>
              <a:cs typeface="+mn-cs"/>
            </a:rPr>
            <a:t>ため、</a:t>
          </a:r>
          <a:r>
            <a:rPr kumimoji="1" lang="ja-JP" altLang="ja-JP" sz="1100">
              <a:solidFill>
                <a:schemeClr val="dk1"/>
              </a:solidFill>
              <a:effectLst/>
              <a:latin typeface="+mn-lt"/>
              <a:ea typeface="+mn-ea"/>
              <a:cs typeface="+mn-cs"/>
            </a:rPr>
            <a:t>全事務事業の可視化調査の結果に基づき、業務を見直すとともに、物件費の抑制に努めていく。</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39914</xdr:rowOff>
    </xdr:from>
    <xdr:to>
      <xdr:col>24</xdr:col>
      <xdr:colOff>31750</xdr:colOff>
      <xdr:row>18</xdr:row>
      <xdr:rowOff>105229</xdr:rowOff>
    </xdr:to>
    <xdr:cxnSp macro="">
      <xdr:nvCxnSpPr>
        <xdr:cNvPr id="129" name="直線コネクタ 128"/>
        <xdr:cNvCxnSpPr/>
      </xdr:nvCxnSpPr>
      <xdr:spPr>
        <a:xfrm>
          <a:off x="15671800" y="3126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39914</xdr:rowOff>
    </xdr:to>
    <xdr:cxnSp macro="">
      <xdr:nvCxnSpPr>
        <xdr:cNvPr id="132" name="直線コネクタ 131"/>
        <xdr:cNvCxnSpPr/>
      </xdr:nvCxnSpPr>
      <xdr:spPr>
        <a:xfrm>
          <a:off x="14782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167821</xdr:rowOff>
    </xdr:to>
    <xdr:cxnSp macro="">
      <xdr:nvCxnSpPr>
        <xdr:cNvPr id="135" name="直線コネクタ 134"/>
        <xdr:cNvCxnSpPr/>
      </xdr:nvCxnSpPr>
      <xdr:spPr>
        <a:xfrm>
          <a:off x="13893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165100</xdr:rowOff>
    </xdr:to>
    <xdr:cxnSp macro="">
      <xdr:nvCxnSpPr>
        <xdr:cNvPr id="138" name="直線コネクタ 137"/>
        <xdr:cNvCxnSpPr/>
      </xdr:nvCxnSpPr>
      <xdr:spPr>
        <a:xfrm>
          <a:off x="13004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54429</xdr:rowOff>
    </xdr:from>
    <xdr:to>
      <xdr:col>24</xdr:col>
      <xdr:colOff>82550</xdr:colOff>
      <xdr:row>18</xdr:row>
      <xdr:rowOff>156029</xdr:rowOff>
    </xdr:to>
    <xdr:sp macro="" textlink="">
      <xdr:nvSpPr>
        <xdr:cNvPr id="148" name="円/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160564</xdr:rowOff>
    </xdr:from>
    <xdr:to>
      <xdr:col>22</xdr:col>
      <xdr:colOff>615950</xdr:colOff>
      <xdr:row>18</xdr:row>
      <xdr:rowOff>90714</xdr:rowOff>
    </xdr:to>
    <xdr:sp macro="" textlink="">
      <xdr:nvSpPr>
        <xdr:cNvPr id="150" name="円/楕円 149"/>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75491</xdr:rowOff>
    </xdr:from>
    <xdr:ext cx="736600" cy="259045"/>
    <xdr:sp macro="" textlink="">
      <xdr:nvSpPr>
        <xdr:cNvPr id="151" name="テキスト ボックス 150"/>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117021</xdr:rowOff>
    </xdr:from>
    <xdr:to>
      <xdr:col>21</xdr:col>
      <xdr:colOff>412750</xdr:colOff>
      <xdr:row>18</xdr:row>
      <xdr:rowOff>47171</xdr:rowOff>
    </xdr:to>
    <xdr:sp macro="" textlink="">
      <xdr:nvSpPr>
        <xdr:cNvPr id="152" name="円/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a:t>
          </a:r>
          <a:r>
            <a:rPr lang="ja-JP" altLang="en-US" sz="1100" b="0" i="0" baseline="0">
              <a:solidFill>
                <a:sysClr val="windowText" lastClr="000000"/>
              </a:solidFill>
              <a:effectLst/>
              <a:latin typeface="+mn-lt"/>
              <a:ea typeface="+mn-ea"/>
              <a:cs typeface="+mn-cs"/>
            </a:rPr>
            <a:t>２６</a:t>
          </a:r>
          <a:r>
            <a:rPr lang="ja-JP" altLang="ja-JP" sz="1100" b="0" i="0" baseline="0">
              <a:solidFill>
                <a:sysClr val="windowText" lastClr="000000"/>
              </a:solidFill>
              <a:effectLst/>
              <a:latin typeface="+mn-lt"/>
              <a:ea typeface="+mn-ea"/>
              <a:cs typeface="+mn-cs"/>
            </a:rPr>
            <a:t>年度までは、総じて類似団体平均と比較して同水準であったが、平成</a:t>
          </a:r>
          <a:r>
            <a:rPr lang="ja-JP" altLang="en-US" sz="1100" b="0" i="0" baseline="0">
              <a:solidFill>
                <a:sysClr val="windowText" lastClr="000000"/>
              </a:solidFill>
              <a:effectLst/>
              <a:latin typeface="+mn-lt"/>
              <a:ea typeface="+mn-ea"/>
              <a:cs typeface="+mn-cs"/>
            </a:rPr>
            <a:t>２７</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からは</a:t>
          </a:r>
          <a:r>
            <a:rPr lang="ja-JP" altLang="ja-JP" sz="1100" b="0" i="0" baseline="0">
              <a:solidFill>
                <a:sysClr val="windowText" lastClr="000000"/>
              </a:solidFill>
              <a:effectLst/>
              <a:latin typeface="+mn-lt"/>
              <a:ea typeface="+mn-ea"/>
              <a:cs typeface="+mn-cs"/>
            </a:rPr>
            <a:t>、施設型給付費等支給事業について大幅な増となったことから、</a:t>
          </a:r>
          <a:r>
            <a:rPr lang="ja-JP" altLang="en-US" sz="1100" b="0" i="0" baseline="0">
              <a:solidFill>
                <a:sysClr val="windowText" lastClr="000000"/>
              </a:solidFill>
              <a:effectLst/>
              <a:latin typeface="+mn-lt"/>
              <a:ea typeface="+mn-ea"/>
              <a:cs typeface="+mn-cs"/>
            </a:rPr>
            <a:t>平成２８年度についても</a:t>
          </a:r>
          <a:r>
            <a:rPr lang="ja-JP" altLang="ja-JP" sz="1100" b="0" i="0" baseline="0">
              <a:solidFill>
                <a:sysClr val="windowText" lastClr="000000"/>
              </a:solidFill>
              <a:effectLst/>
              <a:latin typeface="+mn-lt"/>
              <a:ea typeface="+mn-ea"/>
              <a:cs typeface="+mn-cs"/>
            </a:rPr>
            <a:t>類似団体平均と比較し、１．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ポイント上回っている。本市の特徴として、近年、比較的伸び率の高い生活保護費が類似団体平均と比較して少なく、児童福祉費の金額が類似団体平均と比較して高い数値となっている。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これは、本市が次世代対策を重点化政策として行っているなかで、障害児保育や延長保育、低年齢児保育など各種サービスの提供を実施し、質的な保育環境の充足を図っていることが要因である。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50800</xdr:rowOff>
    </xdr:to>
    <xdr:cxnSp macro="">
      <xdr:nvCxnSpPr>
        <xdr:cNvPr id="190" name="直線コネクタ 189"/>
        <xdr:cNvCxnSpPr/>
      </xdr:nvCxnSpPr>
      <xdr:spPr>
        <a:xfrm flipV="1">
          <a:off x="3987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58</xdr:row>
      <xdr:rowOff>50800</xdr:rowOff>
    </xdr:to>
    <xdr:cxnSp macro="">
      <xdr:nvCxnSpPr>
        <xdr:cNvPr id="193" name="直線コネクタ 192"/>
        <xdr:cNvCxnSpPr/>
      </xdr:nvCxnSpPr>
      <xdr:spPr>
        <a:xfrm>
          <a:off x="3098800" y="96710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69850</xdr:rowOff>
    </xdr:to>
    <xdr:cxnSp macro="">
      <xdr:nvCxnSpPr>
        <xdr:cNvPr id="196" name="直線コネクタ 195"/>
        <xdr:cNvCxnSpPr/>
      </xdr:nvCxnSpPr>
      <xdr:spPr>
        <a:xfrm>
          <a:off x="2209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31750</xdr:rowOff>
    </xdr:to>
    <xdr:cxnSp macro="">
      <xdr:nvCxnSpPr>
        <xdr:cNvPr id="199" name="直線コネクタ 198"/>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1" name="円/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3" name="円/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14" name="テキスト ボックス 21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5" name="円/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16" name="テキスト ボックス 215"/>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類似団体平均と比較して、繰出金が非常に高い数値となっている。過去に集中的に実施した下水道整備にかかる企業債の償還が続いており、今後も償還額は増加傾向となる見込みであることから、事業の進捗調整や料金改定を図る等を行い、繰出金の削減を図る必要があ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60</xdr:row>
      <xdr:rowOff>101600</xdr:rowOff>
    </xdr:to>
    <xdr:cxnSp macro="">
      <xdr:nvCxnSpPr>
        <xdr:cNvPr id="251" name="直線コネクタ 250"/>
        <xdr:cNvCxnSpPr/>
      </xdr:nvCxnSpPr>
      <xdr:spPr>
        <a:xfrm>
          <a:off x="15671800" y="10223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57150</xdr:rowOff>
    </xdr:from>
    <xdr:to>
      <xdr:col>22</xdr:col>
      <xdr:colOff>565150</xdr:colOff>
      <xdr:row>59</xdr:row>
      <xdr:rowOff>107950</xdr:rowOff>
    </xdr:to>
    <xdr:cxnSp macro="">
      <xdr:nvCxnSpPr>
        <xdr:cNvPr id="254" name="直線コネクタ 253"/>
        <xdr:cNvCxnSpPr/>
      </xdr:nvCxnSpPr>
      <xdr:spPr>
        <a:xfrm>
          <a:off x="14782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19050</xdr:rowOff>
    </xdr:from>
    <xdr:to>
      <xdr:col>21</xdr:col>
      <xdr:colOff>361950</xdr:colOff>
      <xdr:row>59</xdr:row>
      <xdr:rowOff>57150</xdr:rowOff>
    </xdr:to>
    <xdr:cxnSp macro="">
      <xdr:nvCxnSpPr>
        <xdr:cNvPr id="257" name="直線コネクタ 256"/>
        <xdr:cNvCxnSpPr/>
      </xdr:nvCxnSpPr>
      <xdr:spPr>
        <a:xfrm>
          <a:off x="138938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152400</xdr:rowOff>
    </xdr:from>
    <xdr:to>
      <xdr:col>20</xdr:col>
      <xdr:colOff>158750</xdr:colOff>
      <xdr:row>59</xdr:row>
      <xdr:rowOff>19050</xdr:rowOff>
    </xdr:to>
    <xdr:cxnSp macro="">
      <xdr:nvCxnSpPr>
        <xdr:cNvPr id="260" name="直線コネクタ 259"/>
        <xdr:cNvCxnSpPr/>
      </xdr:nvCxnSpPr>
      <xdr:spPr>
        <a:xfrm>
          <a:off x="13004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50800</xdr:rowOff>
    </xdr:from>
    <xdr:to>
      <xdr:col>24</xdr:col>
      <xdr:colOff>82550</xdr:colOff>
      <xdr:row>60</xdr:row>
      <xdr:rowOff>152400</xdr:rowOff>
    </xdr:to>
    <xdr:sp macro="" textlink="">
      <xdr:nvSpPr>
        <xdr:cNvPr id="270" name="円/楕円 269"/>
        <xdr:cNvSpPr/>
      </xdr:nvSpPr>
      <xdr:spPr>
        <a:xfrm>
          <a:off x="164592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22877</xdr:rowOff>
    </xdr:from>
    <xdr:ext cx="762000" cy="259045"/>
    <xdr:sp macro="" textlink="">
      <xdr:nvSpPr>
        <xdr:cNvPr id="271"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2" name="円/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6350</xdr:rowOff>
    </xdr:from>
    <xdr:to>
      <xdr:col>21</xdr:col>
      <xdr:colOff>412750</xdr:colOff>
      <xdr:row>59</xdr:row>
      <xdr:rowOff>107950</xdr:rowOff>
    </xdr:to>
    <xdr:sp macro="" textlink="">
      <xdr:nvSpPr>
        <xdr:cNvPr id="274" name="円/楕円 273"/>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92727</xdr:rowOff>
    </xdr:from>
    <xdr:ext cx="762000" cy="259045"/>
    <xdr:sp macro="" textlink="">
      <xdr:nvSpPr>
        <xdr:cNvPr id="275" name="テキスト ボックス 274"/>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139700</xdr:rowOff>
    </xdr:from>
    <xdr:to>
      <xdr:col>20</xdr:col>
      <xdr:colOff>209550</xdr:colOff>
      <xdr:row>59</xdr:row>
      <xdr:rowOff>69850</xdr:rowOff>
    </xdr:to>
    <xdr:sp macro="" textlink="">
      <xdr:nvSpPr>
        <xdr:cNvPr id="276" name="円/楕円 275"/>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54627</xdr:rowOff>
    </xdr:from>
    <xdr:ext cx="762000" cy="259045"/>
    <xdr:sp macro="" textlink="">
      <xdr:nvSpPr>
        <xdr:cNvPr id="277" name="テキスト ボックス 276"/>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101600</xdr:rowOff>
    </xdr:from>
    <xdr:to>
      <xdr:col>19</xdr:col>
      <xdr:colOff>6350</xdr:colOff>
      <xdr:row>59</xdr:row>
      <xdr:rowOff>31750</xdr:rowOff>
    </xdr:to>
    <xdr:sp macro="" textlink="">
      <xdr:nvSpPr>
        <xdr:cNvPr id="278" name="円/楕円 277"/>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16527</xdr:rowOff>
    </xdr:from>
    <xdr:ext cx="762000" cy="259045"/>
    <xdr:sp macro="" textlink="">
      <xdr:nvSpPr>
        <xdr:cNvPr id="279" name="テキスト ボックス 278"/>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市の関与の必要性や補助率の見直しなど、平成１８年度から平成２２年度の間に補助金総額の削減を徹底して進めたため、類似団体平均と比較して低い数値となっている</a:t>
          </a:r>
          <a:r>
            <a:rPr lang="ja-JP" altLang="en-US" sz="1100" b="0" i="0" baseline="0">
              <a:solidFill>
                <a:sysClr val="windowText" lastClr="000000"/>
              </a:solidFill>
              <a:effectLst/>
              <a:latin typeface="+mn-lt"/>
              <a:ea typeface="+mn-ea"/>
              <a:cs typeface="+mn-cs"/>
            </a:rPr>
            <a:t>が、今後についても同様の削減を検討する必要がある</a:t>
          </a:r>
          <a:r>
            <a:rPr lang="ja-JP" altLang="ja-JP" sz="1100" b="0" i="0" baseline="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36</xdr:row>
      <xdr:rowOff>12700</xdr:rowOff>
    </xdr:to>
    <xdr:cxnSp macro="">
      <xdr:nvCxnSpPr>
        <xdr:cNvPr id="311" name="直線コネクタ 310"/>
        <xdr:cNvCxnSpPr/>
      </xdr:nvCxnSpPr>
      <xdr:spPr>
        <a:xfrm>
          <a:off x="15671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35</xdr:row>
      <xdr:rowOff>153670</xdr:rowOff>
    </xdr:to>
    <xdr:cxnSp macro="">
      <xdr:nvCxnSpPr>
        <xdr:cNvPr id="314" name="直線コネクタ 313"/>
        <xdr:cNvCxnSpPr/>
      </xdr:nvCxnSpPr>
      <xdr:spPr>
        <a:xfrm flipV="1">
          <a:off x="14782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153670</xdr:rowOff>
    </xdr:from>
    <xdr:to>
      <xdr:col>21</xdr:col>
      <xdr:colOff>361950</xdr:colOff>
      <xdr:row>36</xdr:row>
      <xdr:rowOff>12700</xdr:rowOff>
    </xdr:to>
    <xdr:cxnSp macro="">
      <xdr:nvCxnSpPr>
        <xdr:cNvPr id="317" name="直線コネクタ 316"/>
        <xdr:cNvCxnSpPr/>
      </xdr:nvCxnSpPr>
      <xdr:spPr>
        <a:xfrm flipV="1">
          <a:off x="13893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58420</xdr:rowOff>
    </xdr:to>
    <xdr:cxnSp macro="">
      <xdr:nvCxnSpPr>
        <xdr:cNvPr id="320" name="直線コネクタ 319"/>
        <xdr:cNvCxnSpPr/>
      </xdr:nvCxnSpPr>
      <xdr:spPr>
        <a:xfrm flipV="1">
          <a:off x="13004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0" name="円/楕円 32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1"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2" name="円/楕円 331"/>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3" name="テキスト ボックス 332"/>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102870</xdr:rowOff>
    </xdr:from>
    <xdr:to>
      <xdr:col>21</xdr:col>
      <xdr:colOff>412750</xdr:colOff>
      <xdr:row>36</xdr:row>
      <xdr:rowOff>33020</xdr:rowOff>
    </xdr:to>
    <xdr:sp macro="" textlink="">
      <xdr:nvSpPr>
        <xdr:cNvPr id="334" name="円/楕円 333"/>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35" name="テキスト ボックス 334"/>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8" name="円/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9" name="テキスト ボックス 33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地方交付税の振替りである臨時財政対策債の借入に対する償還が年々増加傾向にある。公債費負担適正化計画に基づき、新規借入額の抑制や平成</a:t>
          </a:r>
          <a:r>
            <a:rPr lang="ja-JP" altLang="en-US" sz="1100" b="0" i="0" baseline="0">
              <a:solidFill>
                <a:sysClr val="windowText" lastClr="000000"/>
              </a:solidFill>
              <a:effectLst/>
              <a:latin typeface="+mn-lt"/>
              <a:ea typeface="+mn-ea"/>
              <a:cs typeface="+mn-cs"/>
            </a:rPr>
            <a:t>１９</a:t>
          </a:r>
          <a:r>
            <a:rPr lang="ja-JP" altLang="ja-JP" sz="1100" b="0" i="0" baseline="0">
              <a:solidFill>
                <a:sysClr val="windowText" lastClr="000000"/>
              </a:solidFill>
              <a:effectLst/>
              <a:latin typeface="+mn-lt"/>
              <a:ea typeface="+mn-ea"/>
              <a:cs typeface="+mn-cs"/>
            </a:rPr>
            <a:t>年度から</a:t>
          </a:r>
          <a:r>
            <a:rPr lang="ja-JP" altLang="en-US" sz="1100" b="0" i="0" baseline="0">
              <a:solidFill>
                <a:sysClr val="windowText" lastClr="000000"/>
              </a:solidFill>
              <a:effectLst/>
              <a:latin typeface="+mn-lt"/>
              <a:ea typeface="+mn-ea"/>
              <a:cs typeface="+mn-cs"/>
            </a:rPr>
            <a:t>２１</a:t>
          </a:r>
          <a:r>
            <a:rPr lang="ja-JP" altLang="ja-JP" sz="1100" b="0" i="0" baseline="0">
              <a:solidFill>
                <a:sysClr val="windowText" lastClr="000000"/>
              </a:solidFill>
              <a:effectLst/>
              <a:latin typeface="+mn-lt"/>
              <a:ea typeface="+mn-ea"/>
              <a:cs typeface="+mn-cs"/>
            </a:rPr>
            <a:t>年度にかけて繰上償還を実施し</a:t>
          </a:r>
          <a:r>
            <a:rPr lang="ja-JP" altLang="en-US" sz="1100" b="0" i="0" baseline="0">
              <a:solidFill>
                <a:sysClr val="windowText" lastClr="000000"/>
              </a:solidFill>
              <a:effectLst/>
              <a:latin typeface="+mn-lt"/>
              <a:ea typeface="+mn-ea"/>
              <a:cs typeface="+mn-cs"/>
            </a:rPr>
            <a:t>、また、平成２７年度においても利率２．０％以上の市債を繰上償還した</a:t>
          </a:r>
          <a:r>
            <a:rPr lang="ja-JP" altLang="ja-JP" sz="1100" b="0" i="0" baseline="0">
              <a:solidFill>
                <a:sysClr val="windowText" lastClr="000000"/>
              </a:solidFill>
              <a:effectLst/>
              <a:latin typeface="+mn-lt"/>
              <a:ea typeface="+mn-ea"/>
              <a:cs typeface="+mn-cs"/>
            </a:rPr>
            <a:t>結果、類似団体平均と比較すると、</a:t>
          </a:r>
          <a:r>
            <a:rPr lang="ja-JP" altLang="en-US" sz="1100" b="0" i="0" baseline="0">
              <a:solidFill>
                <a:sysClr val="windowText" lastClr="000000"/>
              </a:solidFill>
              <a:effectLst/>
              <a:latin typeface="+mn-lt"/>
              <a:ea typeface="+mn-ea"/>
              <a:cs typeface="+mn-cs"/>
            </a:rPr>
            <a:t>１．９</a:t>
          </a:r>
          <a:r>
            <a:rPr lang="ja-JP" altLang="ja-JP" sz="1100" b="0" i="0" baseline="0">
              <a:solidFill>
                <a:sysClr val="windowText" lastClr="000000"/>
              </a:solidFill>
              <a:effectLst/>
              <a:latin typeface="+mn-lt"/>
              <a:ea typeface="+mn-ea"/>
              <a:cs typeface="+mn-cs"/>
            </a:rPr>
            <a:t>ポイント低い割合となっている。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1270</xdr:rowOff>
    </xdr:to>
    <xdr:cxnSp macro="">
      <xdr:nvCxnSpPr>
        <xdr:cNvPr id="369" name="直線コネクタ 368"/>
        <xdr:cNvCxnSpPr/>
      </xdr:nvCxnSpPr>
      <xdr:spPr>
        <a:xfrm>
          <a:off x="3987800" y="13202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19558</xdr:rowOff>
    </xdr:to>
    <xdr:cxnSp macro="">
      <xdr:nvCxnSpPr>
        <xdr:cNvPr id="372" name="直線コネクタ 371"/>
        <xdr:cNvCxnSpPr/>
      </xdr:nvCxnSpPr>
      <xdr:spPr>
        <a:xfrm flipV="1">
          <a:off x="3098800" y="13202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19558</xdr:rowOff>
    </xdr:to>
    <xdr:cxnSp macro="">
      <xdr:nvCxnSpPr>
        <xdr:cNvPr id="375" name="直線コネクタ 374"/>
        <xdr:cNvCxnSpPr/>
      </xdr:nvCxnSpPr>
      <xdr:spPr>
        <a:xfrm>
          <a:off x="2209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14987</xdr:rowOff>
    </xdr:to>
    <xdr:cxnSp macro="">
      <xdr:nvCxnSpPr>
        <xdr:cNvPr id="378" name="直線コネクタ 377"/>
        <xdr:cNvCxnSpPr/>
      </xdr:nvCxnSpPr>
      <xdr:spPr>
        <a:xfrm>
          <a:off x="1320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8" name="円/楕円 387"/>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9"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90" name="円/楕円 38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91" name="テキスト ボックス 39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2" name="円/楕円 391"/>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3" name="テキスト ボックス 392"/>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4" name="円/楕円 393"/>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5" name="テキスト ボックス 394"/>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6" name="円/楕円 395"/>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7" name="テキスト ボックス 396"/>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退職人員のピークを迎えたことによる人件費の増や、扶助費の増、繰出金が他団体と比べて高い数値となっていることなどにより、類似団体平均と比較して高い数値となった。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今後も下水道事業や病院事業等への繰出が同水準で推移する見込であり、平成２８年度に退職者のピークを迎え、以降も増加傾向にあることから、経常経費の抑制に努める必要がある。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80</xdr:row>
      <xdr:rowOff>58420</xdr:rowOff>
    </xdr:to>
    <xdr:cxnSp macro="">
      <xdr:nvCxnSpPr>
        <xdr:cNvPr id="430" name="直線コネクタ 429"/>
        <xdr:cNvCxnSpPr/>
      </xdr:nvCxnSpPr>
      <xdr:spPr>
        <a:xfrm>
          <a:off x="15671800" y="135305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157480</xdr:rowOff>
    </xdr:to>
    <xdr:cxnSp macro="">
      <xdr:nvCxnSpPr>
        <xdr:cNvPr id="433" name="直線コネクタ 432"/>
        <xdr:cNvCxnSpPr/>
      </xdr:nvCxnSpPr>
      <xdr:spPr>
        <a:xfrm>
          <a:off x="14782800" y="13340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77</xdr:row>
      <xdr:rowOff>138430</xdr:rowOff>
    </xdr:to>
    <xdr:cxnSp macro="">
      <xdr:nvCxnSpPr>
        <xdr:cNvPr id="436" name="直線コネクタ 435"/>
        <xdr:cNvCxnSpPr/>
      </xdr:nvCxnSpPr>
      <xdr:spPr>
        <a:xfrm>
          <a:off x="13893800" y="130733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58420</xdr:rowOff>
    </xdr:to>
    <xdr:cxnSp macro="">
      <xdr:nvCxnSpPr>
        <xdr:cNvPr id="439" name="直線コネクタ 438"/>
        <xdr:cNvCxnSpPr/>
      </xdr:nvCxnSpPr>
      <xdr:spPr>
        <a:xfrm flipV="1">
          <a:off x="13004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7620</xdr:rowOff>
    </xdr:from>
    <xdr:to>
      <xdr:col>24</xdr:col>
      <xdr:colOff>82550</xdr:colOff>
      <xdr:row>80</xdr:row>
      <xdr:rowOff>109220</xdr:rowOff>
    </xdr:to>
    <xdr:sp macro="" textlink="">
      <xdr:nvSpPr>
        <xdr:cNvPr id="449" name="円/楕円 448"/>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151147</xdr:rowOff>
    </xdr:from>
    <xdr:ext cx="762000" cy="259045"/>
    <xdr:sp macro="" textlink="">
      <xdr:nvSpPr>
        <xdr:cNvPr id="450" name="公債費以外該当値テキスト"/>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51" name="円/楕円 450"/>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21607</xdr:rowOff>
    </xdr:from>
    <xdr:ext cx="736600" cy="259045"/>
    <xdr:sp macro="" textlink="">
      <xdr:nvSpPr>
        <xdr:cNvPr id="452" name="テキスト ボックス 451"/>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3" name="円/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5" name="円/楕円 454"/>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6" name="テキスト ボックス 455"/>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7" name="円/楕円 456"/>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8" name="テキスト ボックス 45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滋賀県彦根市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147288</xdr:rowOff>
    </xdr:from>
    <xdr:to>
      <xdr:col>4</xdr:col>
      <xdr:colOff>1117600</xdr:colOff>
      <xdr:row>17</xdr:row>
      <xdr:rowOff>10833</xdr:rowOff>
    </xdr:to>
    <xdr:cxnSp macro="">
      <xdr:nvCxnSpPr>
        <xdr:cNvPr id="50" name="直線コネクタ 49"/>
        <xdr:cNvCxnSpPr/>
      </xdr:nvCxnSpPr>
      <xdr:spPr bwMode="auto">
        <a:xfrm flipV="1">
          <a:off x="5003800" y="2938113"/>
          <a:ext cx="647700" cy="3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10833</xdr:rowOff>
    </xdr:from>
    <xdr:to>
      <xdr:col>4</xdr:col>
      <xdr:colOff>469900</xdr:colOff>
      <xdr:row>17</xdr:row>
      <xdr:rowOff>54362</xdr:rowOff>
    </xdr:to>
    <xdr:cxnSp macro="">
      <xdr:nvCxnSpPr>
        <xdr:cNvPr id="53" name="直線コネクタ 52"/>
        <xdr:cNvCxnSpPr/>
      </xdr:nvCxnSpPr>
      <xdr:spPr bwMode="auto">
        <a:xfrm flipV="1">
          <a:off x="4305300" y="2973108"/>
          <a:ext cx="698500" cy="4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54362</xdr:rowOff>
    </xdr:from>
    <xdr:to>
      <xdr:col>3</xdr:col>
      <xdr:colOff>904875</xdr:colOff>
      <xdr:row>17</xdr:row>
      <xdr:rowOff>132201</xdr:rowOff>
    </xdr:to>
    <xdr:cxnSp macro="">
      <xdr:nvCxnSpPr>
        <xdr:cNvPr id="56" name="直線コネクタ 55"/>
        <xdr:cNvCxnSpPr/>
      </xdr:nvCxnSpPr>
      <xdr:spPr bwMode="auto">
        <a:xfrm flipV="1">
          <a:off x="3606800" y="3016637"/>
          <a:ext cx="698500" cy="77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89471</xdr:rowOff>
    </xdr:from>
    <xdr:to>
      <xdr:col>3</xdr:col>
      <xdr:colOff>206375</xdr:colOff>
      <xdr:row>17</xdr:row>
      <xdr:rowOff>132201</xdr:rowOff>
    </xdr:to>
    <xdr:cxnSp macro="">
      <xdr:nvCxnSpPr>
        <xdr:cNvPr id="59" name="直線コネクタ 58"/>
        <xdr:cNvCxnSpPr/>
      </xdr:nvCxnSpPr>
      <xdr:spPr bwMode="auto">
        <a:xfrm>
          <a:off x="2908300" y="3051746"/>
          <a:ext cx="698500" cy="4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96488</xdr:rowOff>
    </xdr:from>
    <xdr:to>
      <xdr:col>5</xdr:col>
      <xdr:colOff>34925</xdr:colOff>
      <xdr:row>17</xdr:row>
      <xdr:rowOff>26638</xdr:rowOff>
    </xdr:to>
    <xdr:sp macro="" textlink="">
      <xdr:nvSpPr>
        <xdr:cNvPr id="69" name="円/楕円 68"/>
        <xdr:cNvSpPr/>
      </xdr:nvSpPr>
      <xdr:spPr bwMode="auto">
        <a:xfrm>
          <a:off x="5600700" y="288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113015</xdr:rowOff>
    </xdr:from>
    <xdr:ext cx="762000" cy="259045"/>
    <xdr:sp macro="" textlink="">
      <xdr:nvSpPr>
        <xdr:cNvPr id="70" name="人口1人当たり決算額の推移該当値テキスト130"/>
        <xdr:cNvSpPr txBox="1"/>
      </xdr:nvSpPr>
      <xdr:spPr>
        <a:xfrm>
          <a:off x="5740400" y="273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131483</xdr:rowOff>
    </xdr:from>
    <xdr:to>
      <xdr:col>4</xdr:col>
      <xdr:colOff>520700</xdr:colOff>
      <xdr:row>17</xdr:row>
      <xdr:rowOff>61633</xdr:rowOff>
    </xdr:to>
    <xdr:sp macro="" textlink="">
      <xdr:nvSpPr>
        <xdr:cNvPr id="71" name="円/楕円 70"/>
        <xdr:cNvSpPr/>
      </xdr:nvSpPr>
      <xdr:spPr bwMode="auto">
        <a:xfrm>
          <a:off x="4953000" y="292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71810</xdr:rowOff>
    </xdr:from>
    <xdr:ext cx="736600" cy="259045"/>
    <xdr:sp macro="" textlink="">
      <xdr:nvSpPr>
        <xdr:cNvPr id="72" name="テキスト ボックス 71"/>
        <xdr:cNvSpPr txBox="1"/>
      </xdr:nvSpPr>
      <xdr:spPr>
        <a:xfrm>
          <a:off x="4622800" y="269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3562</xdr:rowOff>
    </xdr:from>
    <xdr:to>
      <xdr:col>3</xdr:col>
      <xdr:colOff>955675</xdr:colOff>
      <xdr:row>17</xdr:row>
      <xdr:rowOff>105162</xdr:rowOff>
    </xdr:to>
    <xdr:sp macro="" textlink="">
      <xdr:nvSpPr>
        <xdr:cNvPr id="73" name="円/楕円 72"/>
        <xdr:cNvSpPr/>
      </xdr:nvSpPr>
      <xdr:spPr bwMode="auto">
        <a:xfrm>
          <a:off x="4254500" y="296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115339</xdr:rowOff>
    </xdr:from>
    <xdr:ext cx="762000" cy="259045"/>
    <xdr:sp macro="" textlink="">
      <xdr:nvSpPr>
        <xdr:cNvPr id="74" name="テキスト ボックス 73"/>
        <xdr:cNvSpPr txBox="1"/>
      </xdr:nvSpPr>
      <xdr:spPr>
        <a:xfrm>
          <a:off x="3924300" y="273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81401</xdr:rowOff>
    </xdr:from>
    <xdr:to>
      <xdr:col>3</xdr:col>
      <xdr:colOff>257175</xdr:colOff>
      <xdr:row>18</xdr:row>
      <xdr:rowOff>11551</xdr:rowOff>
    </xdr:to>
    <xdr:sp macro="" textlink="">
      <xdr:nvSpPr>
        <xdr:cNvPr id="75" name="円/楕円 74"/>
        <xdr:cNvSpPr/>
      </xdr:nvSpPr>
      <xdr:spPr bwMode="auto">
        <a:xfrm>
          <a:off x="3556000" y="304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21728</xdr:rowOff>
    </xdr:from>
    <xdr:ext cx="762000" cy="259045"/>
    <xdr:sp macro="" textlink="">
      <xdr:nvSpPr>
        <xdr:cNvPr id="76" name="テキスト ボックス 75"/>
        <xdr:cNvSpPr txBox="1"/>
      </xdr:nvSpPr>
      <xdr:spPr>
        <a:xfrm>
          <a:off x="3225800" y="281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38671</xdr:rowOff>
    </xdr:from>
    <xdr:to>
      <xdr:col>2</xdr:col>
      <xdr:colOff>692150</xdr:colOff>
      <xdr:row>17</xdr:row>
      <xdr:rowOff>140271</xdr:rowOff>
    </xdr:to>
    <xdr:sp macro="" textlink="">
      <xdr:nvSpPr>
        <xdr:cNvPr id="77" name="円/楕円 76"/>
        <xdr:cNvSpPr/>
      </xdr:nvSpPr>
      <xdr:spPr bwMode="auto">
        <a:xfrm>
          <a:off x="2857500" y="30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150448</xdr:rowOff>
    </xdr:from>
    <xdr:ext cx="762000" cy="259045"/>
    <xdr:sp macro="" textlink="">
      <xdr:nvSpPr>
        <xdr:cNvPr id="78" name="テキスト ボックス 77"/>
        <xdr:cNvSpPr txBox="1"/>
      </xdr:nvSpPr>
      <xdr:spPr>
        <a:xfrm>
          <a:off x="2527300" y="276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334378</xdr:rowOff>
    </xdr:from>
    <xdr:to>
      <xdr:col>4</xdr:col>
      <xdr:colOff>1117600</xdr:colOff>
      <xdr:row>35</xdr:row>
      <xdr:rowOff>35141</xdr:rowOff>
    </xdr:to>
    <xdr:cxnSp macro="">
      <xdr:nvCxnSpPr>
        <xdr:cNvPr id="111" name="直線コネクタ 110"/>
        <xdr:cNvCxnSpPr/>
      </xdr:nvCxnSpPr>
      <xdr:spPr bwMode="auto">
        <a:xfrm flipV="1">
          <a:off x="5003800" y="6601828"/>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35141</xdr:rowOff>
    </xdr:from>
    <xdr:to>
      <xdr:col>4</xdr:col>
      <xdr:colOff>469900</xdr:colOff>
      <xdr:row>35</xdr:row>
      <xdr:rowOff>65583</xdr:rowOff>
    </xdr:to>
    <xdr:cxnSp macro="">
      <xdr:nvCxnSpPr>
        <xdr:cNvPr id="114" name="直線コネクタ 113"/>
        <xdr:cNvCxnSpPr/>
      </xdr:nvCxnSpPr>
      <xdr:spPr bwMode="auto">
        <a:xfrm flipV="1">
          <a:off x="4305300" y="6645491"/>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323482</xdr:rowOff>
    </xdr:from>
    <xdr:to>
      <xdr:col>3</xdr:col>
      <xdr:colOff>904875</xdr:colOff>
      <xdr:row>35</xdr:row>
      <xdr:rowOff>65583</xdr:rowOff>
    </xdr:to>
    <xdr:cxnSp macro="">
      <xdr:nvCxnSpPr>
        <xdr:cNvPr id="117" name="直線コネクタ 116"/>
        <xdr:cNvCxnSpPr/>
      </xdr:nvCxnSpPr>
      <xdr:spPr bwMode="auto">
        <a:xfrm>
          <a:off x="3606800" y="6590932"/>
          <a:ext cx="698500" cy="8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233604</xdr:rowOff>
    </xdr:from>
    <xdr:to>
      <xdr:col>3</xdr:col>
      <xdr:colOff>206375</xdr:colOff>
      <xdr:row>34</xdr:row>
      <xdr:rowOff>323482</xdr:rowOff>
    </xdr:to>
    <xdr:cxnSp macro="">
      <xdr:nvCxnSpPr>
        <xdr:cNvPr id="120" name="直線コネクタ 119"/>
        <xdr:cNvCxnSpPr/>
      </xdr:nvCxnSpPr>
      <xdr:spPr bwMode="auto">
        <a:xfrm>
          <a:off x="2908300" y="6501054"/>
          <a:ext cx="698500" cy="8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283578</xdr:rowOff>
    </xdr:from>
    <xdr:to>
      <xdr:col>5</xdr:col>
      <xdr:colOff>34925</xdr:colOff>
      <xdr:row>35</xdr:row>
      <xdr:rowOff>42278</xdr:rowOff>
    </xdr:to>
    <xdr:sp macro="" textlink="">
      <xdr:nvSpPr>
        <xdr:cNvPr id="130" name="円/楕円 129"/>
        <xdr:cNvSpPr/>
      </xdr:nvSpPr>
      <xdr:spPr bwMode="auto">
        <a:xfrm>
          <a:off x="5600700" y="65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128655</xdr:rowOff>
    </xdr:from>
    <xdr:ext cx="762000" cy="259045"/>
    <xdr:sp macro="" textlink="">
      <xdr:nvSpPr>
        <xdr:cNvPr id="131" name="人口1人当たり決算額の推移該当値テキスト445"/>
        <xdr:cNvSpPr txBox="1"/>
      </xdr:nvSpPr>
      <xdr:spPr>
        <a:xfrm>
          <a:off x="5740400" y="63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327241</xdr:rowOff>
    </xdr:from>
    <xdr:to>
      <xdr:col>4</xdr:col>
      <xdr:colOff>520700</xdr:colOff>
      <xdr:row>35</xdr:row>
      <xdr:rowOff>85941</xdr:rowOff>
    </xdr:to>
    <xdr:sp macro="" textlink="">
      <xdr:nvSpPr>
        <xdr:cNvPr id="132" name="円/楕円 131"/>
        <xdr:cNvSpPr/>
      </xdr:nvSpPr>
      <xdr:spPr bwMode="auto">
        <a:xfrm>
          <a:off x="4953000" y="659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96118</xdr:rowOff>
    </xdr:from>
    <xdr:ext cx="736600" cy="259045"/>
    <xdr:sp macro="" textlink="">
      <xdr:nvSpPr>
        <xdr:cNvPr id="133" name="テキスト ボックス 132"/>
        <xdr:cNvSpPr txBox="1"/>
      </xdr:nvSpPr>
      <xdr:spPr>
        <a:xfrm>
          <a:off x="4622800" y="636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14783</xdr:rowOff>
    </xdr:from>
    <xdr:to>
      <xdr:col>3</xdr:col>
      <xdr:colOff>955675</xdr:colOff>
      <xdr:row>35</xdr:row>
      <xdr:rowOff>116383</xdr:rowOff>
    </xdr:to>
    <xdr:sp macro="" textlink="">
      <xdr:nvSpPr>
        <xdr:cNvPr id="134" name="円/楕円 133"/>
        <xdr:cNvSpPr/>
      </xdr:nvSpPr>
      <xdr:spPr bwMode="auto">
        <a:xfrm>
          <a:off x="4254500" y="6625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126560</xdr:rowOff>
    </xdr:from>
    <xdr:ext cx="762000" cy="259045"/>
    <xdr:sp macro="" textlink="">
      <xdr:nvSpPr>
        <xdr:cNvPr id="135" name="テキスト ボックス 134"/>
        <xdr:cNvSpPr txBox="1"/>
      </xdr:nvSpPr>
      <xdr:spPr>
        <a:xfrm>
          <a:off x="3924300" y="639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272682</xdr:rowOff>
    </xdr:from>
    <xdr:to>
      <xdr:col>3</xdr:col>
      <xdr:colOff>257175</xdr:colOff>
      <xdr:row>35</xdr:row>
      <xdr:rowOff>31382</xdr:rowOff>
    </xdr:to>
    <xdr:sp macro="" textlink="">
      <xdr:nvSpPr>
        <xdr:cNvPr id="136" name="円/楕円 135"/>
        <xdr:cNvSpPr/>
      </xdr:nvSpPr>
      <xdr:spPr bwMode="auto">
        <a:xfrm>
          <a:off x="3556000" y="654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41559</xdr:rowOff>
    </xdr:from>
    <xdr:ext cx="762000" cy="259045"/>
    <xdr:sp macro="" textlink="">
      <xdr:nvSpPr>
        <xdr:cNvPr id="137" name="テキスト ボックス 136"/>
        <xdr:cNvSpPr txBox="1"/>
      </xdr:nvSpPr>
      <xdr:spPr>
        <a:xfrm>
          <a:off x="3225800" y="630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182804</xdr:rowOff>
    </xdr:from>
    <xdr:to>
      <xdr:col>2</xdr:col>
      <xdr:colOff>692150</xdr:colOff>
      <xdr:row>34</xdr:row>
      <xdr:rowOff>284404</xdr:rowOff>
    </xdr:to>
    <xdr:sp macro="" textlink="">
      <xdr:nvSpPr>
        <xdr:cNvPr id="138" name="円/楕円 137"/>
        <xdr:cNvSpPr/>
      </xdr:nvSpPr>
      <xdr:spPr bwMode="auto">
        <a:xfrm>
          <a:off x="2857500" y="64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294581</xdr:rowOff>
    </xdr:from>
    <xdr:ext cx="762000" cy="259045"/>
    <xdr:sp macro="" textlink="">
      <xdr:nvSpPr>
        <xdr:cNvPr id="139" name="テキスト ボックス 138"/>
        <xdr:cNvSpPr txBox="1"/>
      </xdr:nvSpPr>
      <xdr:spPr>
        <a:xfrm>
          <a:off x="2527300" y="621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112,902
110,600
196.87
44,046,685
43,231,996
605,323
23,779,038
37,575,684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155664</xdr:rowOff>
    </xdr:from>
    <xdr:to>
      <xdr:col>6</xdr:col>
      <xdr:colOff>511175</xdr:colOff>
      <xdr:row>34</xdr:row>
      <xdr:rowOff>81978</xdr:rowOff>
    </xdr:to>
    <xdr:cxnSp macro="">
      <xdr:nvCxnSpPr>
        <xdr:cNvPr id="61" name="直線コネクタ 60"/>
        <xdr:cNvCxnSpPr/>
      </xdr:nvCxnSpPr>
      <xdr:spPr>
        <a:xfrm flipV="1">
          <a:off x="3797300" y="5813514"/>
          <a:ext cx="8382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81978</xdr:rowOff>
    </xdr:from>
    <xdr:to>
      <xdr:col>5</xdr:col>
      <xdr:colOff>358775</xdr:colOff>
      <xdr:row>34</xdr:row>
      <xdr:rowOff>141796</xdr:rowOff>
    </xdr:to>
    <xdr:cxnSp macro="">
      <xdr:nvCxnSpPr>
        <xdr:cNvPr id="64" name="直線コネクタ 63"/>
        <xdr:cNvCxnSpPr/>
      </xdr:nvCxnSpPr>
      <xdr:spPr>
        <a:xfrm flipV="1">
          <a:off x="2908300" y="5911278"/>
          <a:ext cx="889000" cy="5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141796</xdr:rowOff>
    </xdr:from>
    <xdr:to>
      <xdr:col>4</xdr:col>
      <xdr:colOff>155575</xdr:colOff>
      <xdr:row>35</xdr:row>
      <xdr:rowOff>136728</xdr:rowOff>
    </xdr:to>
    <xdr:cxnSp macro="">
      <xdr:nvCxnSpPr>
        <xdr:cNvPr id="67" name="直線コネクタ 66"/>
        <xdr:cNvCxnSpPr/>
      </xdr:nvCxnSpPr>
      <xdr:spPr>
        <a:xfrm flipV="1">
          <a:off x="2019300" y="5971096"/>
          <a:ext cx="889000" cy="16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49784</xdr:rowOff>
    </xdr:from>
    <xdr:to>
      <xdr:col>2</xdr:col>
      <xdr:colOff>638175</xdr:colOff>
      <xdr:row>35</xdr:row>
      <xdr:rowOff>136728</xdr:rowOff>
    </xdr:to>
    <xdr:cxnSp macro="">
      <xdr:nvCxnSpPr>
        <xdr:cNvPr id="70" name="直線コネクタ 69"/>
        <xdr:cNvCxnSpPr/>
      </xdr:nvCxnSpPr>
      <xdr:spPr>
        <a:xfrm>
          <a:off x="1130300" y="6050534"/>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104864</xdr:rowOff>
    </xdr:from>
    <xdr:to>
      <xdr:col>6</xdr:col>
      <xdr:colOff>561975</xdr:colOff>
      <xdr:row>34</xdr:row>
      <xdr:rowOff>35014</xdr:rowOff>
    </xdr:to>
    <xdr:sp macro="" textlink="">
      <xdr:nvSpPr>
        <xdr:cNvPr id="80" name="円/楕円 79"/>
        <xdr:cNvSpPr/>
      </xdr:nvSpPr>
      <xdr:spPr>
        <a:xfrm>
          <a:off x="4584700" y="57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127741</xdr:rowOff>
    </xdr:from>
    <xdr:ext cx="534377" cy="259045"/>
    <xdr:sp macro="" textlink="">
      <xdr:nvSpPr>
        <xdr:cNvPr id="81" name="人件費該当値テキスト"/>
        <xdr:cNvSpPr txBox="1"/>
      </xdr:nvSpPr>
      <xdr:spPr>
        <a:xfrm>
          <a:off x="4686300" y="56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64,081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31178</xdr:rowOff>
    </xdr:from>
    <xdr:to>
      <xdr:col>5</xdr:col>
      <xdr:colOff>409575</xdr:colOff>
      <xdr:row>34</xdr:row>
      <xdr:rowOff>132778</xdr:rowOff>
    </xdr:to>
    <xdr:sp macro="" textlink="">
      <xdr:nvSpPr>
        <xdr:cNvPr id="82" name="円/楕円 81"/>
        <xdr:cNvSpPr/>
      </xdr:nvSpPr>
      <xdr:spPr>
        <a:xfrm>
          <a:off x="3746500" y="58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149305</xdr:rowOff>
    </xdr:from>
    <xdr:ext cx="534377" cy="259045"/>
    <xdr:sp macro="" textlink="">
      <xdr:nvSpPr>
        <xdr:cNvPr id="83" name="テキスト ボックス 82"/>
        <xdr:cNvSpPr txBox="1"/>
      </xdr:nvSpPr>
      <xdr:spPr>
        <a:xfrm>
          <a:off x="3530111" y="56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90996</xdr:rowOff>
    </xdr:from>
    <xdr:to>
      <xdr:col>4</xdr:col>
      <xdr:colOff>206375</xdr:colOff>
      <xdr:row>35</xdr:row>
      <xdr:rowOff>21146</xdr:rowOff>
    </xdr:to>
    <xdr:sp macro="" textlink="">
      <xdr:nvSpPr>
        <xdr:cNvPr id="84" name="円/楕円 83"/>
        <xdr:cNvSpPr/>
      </xdr:nvSpPr>
      <xdr:spPr>
        <a:xfrm>
          <a:off x="2857500" y="59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37673</xdr:rowOff>
    </xdr:from>
    <xdr:ext cx="534377" cy="259045"/>
    <xdr:sp macro="" textlink="">
      <xdr:nvSpPr>
        <xdr:cNvPr id="85" name="テキスト ボックス 84"/>
        <xdr:cNvSpPr txBox="1"/>
      </xdr:nvSpPr>
      <xdr:spPr>
        <a:xfrm>
          <a:off x="2641111" y="56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85928</xdr:rowOff>
    </xdr:from>
    <xdr:to>
      <xdr:col>3</xdr:col>
      <xdr:colOff>3175</xdr:colOff>
      <xdr:row>36</xdr:row>
      <xdr:rowOff>16078</xdr:rowOff>
    </xdr:to>
    <xdr:sp macro="" textlink="">
      <xdr:nvSpPr>
        <xdr:cNvPr id="86" name="円/楕円 85"/>
        <xdr:cNvSpPr/>
      </xdr:nvSpPr>
      <xdr:spPr>
        <a:xfrm>
          <a:off x="1968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7205</xdr:rowOff>
    </xdr:from>
    <xdr:ext cx="534377" cy="259045"/>
    <xdr:sp macro="" textlink="">
      <xdr:nvSpPr>
        <xdr:cNvPr id="87" name="テキスト ボックス 86"/>
        <xdr:cNvSpPr txBox="1"/>
      </xdr:nvSpPr>
      <xdr:spPr>
        <a:xfrm>
          <a:off x="1752111" y="61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170434</xdr:rowOff>
    </xdr:from>
    <xdr:to>
      <xdr:col>1</xdr:col>
      <xdr:colOff>485775</xdr:colOff>
      <xdr:row>35</xdr:row>
      <xdr:rowOff>100584</xdr:rowOff>
    </xdr:to>
    <xdr:sp macro="" textlink="">
      <xdr:nvSpPr>
        <xdr:cNvPr id="88" name="円/楕円 87"/>
        <xdr:cNvSpPr/>
      </xdr:nvSpPr>
      <xdr:spPr>
        <a:xfrm>
          <a:off x="1079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91711</xdr:rowOff>
    </xdr:from>
    <xdr:ext cx="534377" cy="259045"/>
    <xdr:sp macro="" textlink="">
      <xdr:nvSpPr>
        <xdr:cNvPr id="89" name="テキスト ボックス 88"/>
        <xdr:cNvSpPr txBox="1"/>
      </xdr:nvSpPr>
      <xdr:spPr>
        <a:xfrm>
          <a:off x="863111" y="60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37973</xdr:rowOff>
    </xdr:from>
    <xdr:to>
      <xdr:col>6</xdr:col>
      <xdr:colOff>511175</xdr:colOff>
      <xdr:row>55</xdr:row>
      <xdr:rowOff>120726</xdr:rowOff>
    </xdr:to>
    <xdr:cxnSp macro="">
      <xdr:nvCxnSpPr>
        <xdr:cNvPr id="119" name="直線コネクタ 118"/>
        <xdr:cNvCxnSpPr/>
      </xdr:nvCxnSpPr>
      <xdr:spPr>
        <a:xfrm flipV="1">
          <a:off x="3797300" y="9467723"/>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120726</xdr:rowOff>
    </xdr:from>
    <xdr:to>
      <xdr:col>5</xdr:col>
      <xdr:colOff>358775</xdr:colOff>
      <xdr:row>56</xdr:row>
      <xdr:rowOff>158750</xdr:rowOff>
    </xdr:to>
    <xdr:cxnSp macro="">
      <xdr:nvCxnSpPr>
        <xdr:cNvPr id="122" name="直線コネクタ 121"/>
        <xdr:cNvCxnSpPr/>
      </xdr:nvCxnSpPr>
      <xdr:spPr>
        <a:xfrm flipV="1">
          <a:off x="2908300" y="9550476"/>
          <a:ext cx="889000" cy="2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158750</xdr:rowOff>
    </xdr:from>
    <xdr:to>
      <xdr:col>4</xdr:col>
      <xdr:colOff>155575</xdr:colOff>
      <xdr:row>57</xdr:row>
      <xdr:rowOff>153568</xdr:rowOff>
    </xdr:to>
    <xdr:cxnSp macro="">
      <xdr:nvCxnSpPr>
        <xdr:cNvPr id="125" name="直線コネクタ 124"/>
        <xdr:cNvCxnSpPr/>
      </xdr:nvCxnSpPr>
      <xdr:spPr>
        <a:xfrm flipV="1">
          <a:off x="2019300" y="9759950"/>
          <a:ext cx="889000" cy="1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127584</xdr:rowOff>
    </xdr:from>
    <xdr:to>
      <xdr:col>2</xdr:col>
      <xdr:colOff>638175</xdr:colOff>
      <xdr:row>57</xdr:row>
      <xdr:rowOff>153568</xdr:rowOff>
    </xdr:to>
    <xdr:cxnSp macro="">
      <xdr:nvCxnSpPr>
        <xdr:cNvPr id="128" name="直線コネクタ 127"/>
        <xdr:cNvCxnSpPr/>
      </xdr:nvCxnSpPr>
      <xdr:spPr>
        <a:xfrm>
          <a:off x="1130300" y="9900234"/>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158623</xdr:rowOff>
    </xdr:from>
    <xdr:to>
      <xdr:col>6</xdr:col>
      <xdr:colOff>561975</xdr:colOff>
      <xdr:row>55</xdr:row>
      <xdr:rowOff>88773</xdr:rowOff>
    </xdr:to>
    <xdr:sp macro="" textlink="">
      <xdr:nvSpPr>
        <xdr:cNvPr id="138" name="円/楕円 137"/>
        <xdr:cNvSpPr/>
      </xdr:nvSpPr>
      <xdr:spPr>
        <a:xfrm>
          <a:off x="4584700" y="94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10050</xdr:rowOff>
    </xdr:from>
    <xdr:ext cx="534377" cy="259045"/>
    <xdr:sp macro="" textlink="">
      <xdr:nvSpPr>
        <xdr:cNvPr id="139" name="物件費該当値テキスト"/>
        <xdr:cNvSpPr txBox="1"/>
      </xdr:nvSpPr>
      <xdr:spPr>
        <a:xfrm>
          <a:off x="4686300" y="926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69926</xdr:rowOff>
    </xdr:from>
    <xdr:to>
      <xdr:col>5</xdr:col>
      <xdr:colOff>409575</xdr:colOff>
      <xdr:row>56</xdr:row>
      <xdr:rowOff>76</xdr:rowOff>
    </xdr:to>
    <xdr:sp macro="" textlink="">
      <xdr:nvSpPr>
        <xdr:cNvPr id="140" name="円/楕円 139"/>
        <xdr:cNvSpPr/>
      </xdr:nvSpPr>
      <xdr:spPr>
        <a:xfrm>
          <a:off x="3746500" y="9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16603</xdr:rowOff>
    </xdr:from>
    <xdr:ext cx="534377" cy="259045"/>
    <xdr:sp macro="" textlink="">
      <xdr:nvSpPr>
        <xdr:cNvPr id="141" name="テキスト ボックス 140"/>
        <xdr:cNvSpPr txBox="1"/>
      </xdr:nvSpPr>
      <xdr:spPr>
        <a:xfrm>
          <a:off x="3530111" y="92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107950</xdr:rowOff>
    </xdr:from>
    <xdr:to>
      <xdr:col>4</xdr:col>
      <xdr:colOff>206375</xdr:colOff>
      <xdr:row>57</xdr:row>
      <xdr:rowOff>38100</xdr:rowOff>
    </xdr:to>
    <xdr:sp macro="" textlink="">
      <xdr:nvSpPr>
        <xdr:cNvPr id="142" name="円/楕円 141"/>
        <xdr:cNvSpPr/>
      </xdr:nvSpPr>
      <xdr:spPr>
        <a:xfrm>
          <a:off x="2857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54627</xdr:rowOff>
    </xdr:from>
    <xdr:ext cx="534377" cy="259045"/>
    <xdr:sp macro="" textlink="">
      <xdr:nvSpPr>
        <xdr:cNvPr id="143" name="テキスト ボックス 142"/>
        <xdr:cNvSpPr txBox="1"/>
      </xdr:nvSpPr>
      <xdr:spPr>
        <a:xfrm>
          <a:off x="2641111" y="94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102768</xdr:rowOff>
    </xdr:from>
    <xdr:to>
      <xdr:col>3</xdr:col>
      <xdr:colOff>3175</xdr:colOff>
      <xdr:row>58</xdr:row>
      <xdr:rowOff>32918</xdr:rowOff>
    </xdr:to>
    <xdr:sp macro="" textlink="">
      <xdr:nvSpPr>
        <xdr:cNvPr id="144" name="円/楕円 143"/>
        <xdr:cNvSpPr/>
      </xdr:nvSpPr>
      <xdr:spPr>
        <a:xfrm>
          <a:off x="1968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24045</xdr:rowOff>
    </xdr:from>
    <xdr:ext cx="534377" cy="259045"/>
    <xdr:sp macro="" textlink="">
      <xdr:nvSpPr>
        <xdr:cNvPr id="145" name="テキスト ボックス 144"/>
        <xdr:cNvSpPr txBox="1"/>
      </xdr:nvSpPr>
      <xdr:spPr>
        <a:xfrm>
          <a:off x="1752111"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76784</xdr:rowOff>
    </xdr:from>
    <xdr:to>
      <xdr:col>1</xdr:col>
      <xdr:colOff>485775</xdr:colOff>
      <xdr:row>58</xdr:row>
      <xdr:rowOff>6934</xdr:rowOff>
    </xdr:to>
    <xdr:sp macro="" textlink="">
      <xdr:nvSpPr>
        <xdr:cNvPr id="146" name="円/楕円 145"/>
        <xdr:cNvSpPr/>
      </xdr:nvSpPr>
      <xdr:spPr>
        <a:xfrm>
          <a:off x="1079500" y="98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169511</xdr:rowOff>
    </xdr:from>
    <xdr:ext cx="534377" cy="259045"/>
    <xdr:sp macro="" textlink="">
      <xdr:nvSpPr>
        <xdr:cNvPr id="147" name="テキスト ボックス 146"/>
        <xdr:cNvSpPr txBox="1"/>
      </xdr:nvSpPr>
      <xdr:spPr>
        <a:xfrm>
          <a:off x="863111" y="99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147538</xdr:rowOff>
    </xdr:from>
    <xdr:to>
      <xdr:col>6</xdr:col>
      <xdr:colOff>511175</xdr:colOff>
      <xdr:row>78</xdr:row>
      <xdr:rowOff>150476</xdr:rowOff>
    </xdr:to>
    <xdr:cxnSp macro="">
      <xdr:nvCxnSpPr>
        <xdr:cNvPr id="178" name="直線コネクタ 177"/>
        <xdr:cNvCxnSpPr/>
      </xdr:nvCxnSpPr>
      <xdr:spPr>
        <a:xfrm>
          <a:off x="3797300" y="13520638"/>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143619</xdr:rowOff>
    </xdr:from>
    <xdr:to>
      <xdr:col>5</xdr:col>
      <xdr:colOff>358775</xdr:colOff>
      <xdr:row>78</xdr:row>
      <xdr:rowOff>147538</xdr:rowOff>
    </xdr:to>
    <xdr:cxnSp macro="">
      <xdr:nvCxnSpPr>
        <xdr:cNvPr id="181" name="直線コネクタ 180"/>
        <xdr:cNvCxnSpPr/>
      </xdr:nvCxnSpPr>
      <xdr:spPr>
        <a:xfrm>
          <a:off x="2908300" y="135167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111942</xdr:rowOff>
    </xdr:from>
    <xdr:to>
      <xdr:col>4</xdr:col>
      <xdr:colOff>155575</xdr:colOff>
      <xdr:row>78</xdr:row>
      <xdr:rowOff>143619</xdr:rowOff>
    </xdr:to>
    <xdr:cxnSp macro="">
      <xdr:nvCxnSpPr>
        <xdr:cNvPr id="184" name="直線コネクタ 183"/>
        <xdr:cNvCxnSpPr/>
      </xdr:nvCxnSpPr>
      <xdr:spPr>
        <a:xfrm>
          <a:off x="2019300" y="1348504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111942</xdr:rowOff>
    </xdr:from>
    <xdr:to>
      <xdr:col>2</xdr:col>
      <xdr:colOff>638175</xdr:colOff>
      <xdr:row>78</xdr:row>
      <xdr:rowOff>116349</xdr:rowOff>
    </xdr:to>
    <xdr:cxnSp macro="">
      <xdr:nvCxnSpPr>
        <xdr:cNvPr id="187" name="直線コネクタ 186"/>
        <xdr:cNvCxnSpPr/>
      </xdr:nvCxnSpPr>
      <xdr:spPr>
        <a:xfrm flipV="1">
          <a:off x="1130300" y="13485042"/>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99676</xdr:rowOff>
    </xdr:from>
    <xdr:to>
      <xdr:col>6</xdr:col>
      <xdr:colOff>561975</xdr:colOff>
      <xdr:row>79</xdr:row>
      <xdr:rowOff>29826</xdr:rowOff>
    </xdr:to>
    <xdr:sp macro="" textlink="">
      <xdr:nvSpPr>
        <xdr:cNvPr id="197" name="円/楕円 196"/>
        <xdr:cNvSpPr/>
      </xdr:nvSpPr>
      <xdr:spPr>
        <a:xfrm>
          <a:off x="45847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14603</xdr:rowOff>
    </xdr:from>
    <xdr:ext cx="378565" cy="259045"/>
    <xdr:sp macro="" textlink="">
      <xdr:nvSpPr>
        <xdr:cNvPr id="198" name="維持補修費該当値テキスト"/>
        <xdr:cNvSpPr txBox="1"/>
      </xdr:nvSpPr>
      <xdr:spPr>
        <a:xfrm>
          <a:off x="4686300" y="1338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96738</xdr:rowOff>
    </xdr:from>
    <xdr:to>
      <xdr:col>5</xdr:col>
      <xdr:colOff>409575</xdr:colOff>
      <xdr:row>79</xdr:row>
      <xdr:rowOff>26888</xdr:rowOff>
    </xdr:to>
    <xdr:sp macro="" textlink="">
      <xdr:nvSpPr>
        <xdr:cNvPr id="199" name="円/楕円 198"/>
        <xdr:cNvSpPr/>
      </xdr:nvSpPr>
      <xdr:spPr>
        <a:xfrm>
          <a:off x="3746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18015</xdr:rowOff>
    </xdr:from>
    <xdr:ext cx="378565" cy="259045"/>
    <xdr:sp macro="" textlink="">
      <xdr:nvSpPr>
        <xdr:cNvPr id="200" name="テキスト ボックス 199"/>
        <xdr:cNvSpPr txBox="1"/>
      </xdr:nvSpPr>
      <xdr:spPr>
        <a:xfrm>
          <a:off x="3608017" y="1356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92819</xdr:rowOff>
    </xdr:from>
    <xdr:to>
      <xdr:col>4</xdr:col>
      <xdr:colOff>206375</xdr:colOff>
      <xdr:row>79</xdr:row>
      <xdr:rowOff>22969</xdr:rowOff>
    </xdr:to>
    <xdr:sp macro="" textlink="">
      <xdr:nvSpPr>
        <xdr:cNvPr id="201" name="円/楕円 200"/>
        <xdr:cNvSpPr/>
      </xdr:nvSpPr>
      <xdr:spPr>
        <a:xfrm>
          <a:off x="2857500" y="13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14096</xdr:rowOff>
    </xdr:from>
    <xdr:ext cx="378565" cy="259045"/>
    <xdr:sp macro="" textlink="">
      <xdr:nvSpPr>
        <xdr:cNvPr id="202" name="テキスト ボックス 201"/>
        <xdr:cNvSpPr txBox="1"/>
      </xdr:nvSpPr>
      <xdr:spPr>
        <a:xfrm>
          <a:off x="2719017" y="1355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61142</xdr:rowOff>
    </xdr:from>
    <xdr:to>
      <xdr:col>3</xdr:col>
      <xdr:colOff>3175</xdr:colOff>
      <xdr:row>78</xdr:row>
      <xdr:rowOff>162742</xdr:rowOff>
    </xdr:to>
    <xdr:sp macro="" textlink="">
      <xdr:nvSpPr>
        <xdr:cNvPr id="203" name="円/楕円 202"/>
        <xdr:cNvSpPr/>
      </xdr:nvSpPr>
      <xdr:spPr>
        <a:xfrm>
          <a:off x="1968500" y="134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153869</xdr:rowOff>
    </xdr:from>
    <xdr:ext cx="378565" cy="259045"/>
    <xdr:sp macro="" textlink="">
      <xdr:nvSpPr>
        <xdr:cNvPr id="204" name="テキスト ボックス 203"/>
        <xdr:cNvSpPr txBox="1"/>
      </xdr:nvSpPr>
      <xdr:spPr>
        <a:xfrm>
          <a:off x="1830017" y="1352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65549</xdr:rowOff>
    </xdr:from>
    <xdr:to>
      <xdr:col>1</xdr:col>
      <xdr:colOff>485775</xdr:colOff>
      <xdr:row>78</xdr:row>
      <xdr:rowOff>167149</xdr:rowOff>
    </xdr:to>
    <xdr:sp macro="" textlink="">
      <xdr:nvSpPr>
        <xdr:cNvPr id="205" name="円/楕円 204"/>
        <xdr:cNvSpPr/>
      </xdr:nvSpPr>
      <xdr:spPr>
        <a:xfrm>
          <a:off x="1079500" y="134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158276</xdr:rowOff>
    </xdr:from>
    <xdr:ext cx="378565" cy="259045"/>
    <xdr:sp macro="" textlink="">
      <xdr:nvSpPr>
        <xdr:cNvPr id="206" name="テキスト ボックス 205"/>
        <xdr:cNvSpPr txBox="1"/>
      </xdr:nvSpPr>
      <xdr:spPr>
        <a:xfrm>
          <a:off x="941017" y="1353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10885</xdr:rowOff>
    </xdr:from>
    <xdr:to>
      <xdr:col>6</xdr:col>
      <xdr:colOff>511175</xdr:colOff>
      <xdr:row>93</xdr:row>
      <xdr:rowOff>124650</xdr:rowOff>
    </xdr:to>
    <xdr:cxnSp macro="">
      <xdr:nvCxnSpPr>
        <xdr:cNvPr id="236" name="直線コネクタ 235"/>
        <xdr:cNvCxnSpPr/>
      </xdr:nvCxnSpPr>
      <xdr:spPr>
        <a:xfrm flipV="1">
          <a:off x="3797300" y="15955735"/>
          <a:ext cx="838200" cy="1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124650</xdr:rowOff>
    </xdr:from>
    <xdr:to>
      <xdr:col>5</xdr:col>
      <xdr:colOff>358775</xdr:colOff>
      <xdr:row>93</xdr:row>
      <xdr:rowOff>151321</xdr:rowOff>
    </xdr:to>
    <xdr:cxnSp macro="">
      <xdr:nvCxnSpPr>
        <xdr:cNvPr id="239" name="直線コネクタ 238"/>
        <xdr:cNvCxnSpPr/>
      </xdr:nvCxnSpPr>
      <xdr:spPr>
        <a:xfrm flipV="1">
          <a:off x="2908300" y="1606950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151321</xdr:rowOff>
    </xdr:from>
    <xdr:to>
      <xdr:col>4</xdr:col>
      <xdr:colOff>155575</xdr:colOff>
      <xdr:row>95</xdr:row>
      <xdr:rowOff>2578</xdr:rowOff>
    </xdr:to>
    <xdr:cxnSp macro="">
      <xdr:nvCxnSpPr>
        <xdr:cNvPr id="242" name="直線コネクタ 241"/>
        <xdr:cNvCxnSpPr/>
      </xdr:nvCxnSpPr>
      <xdr:spPr>
        <a:xfrm flipV="1">
          <a:off x="2019300" y="16096171"/>
          <a:ext cx="889000" cy="19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2578</xdr:rowOff>
    </xdr:from>
    <xdr:to>
      <xdr:col>2</xdr:col>
      <xdr:colOff>638175</xdr:colOff>
      <xdr:row>95</xdr:row>
      <xdr:rowOff>13246</xdr:rowOff>
    </xdr:to>
    <xdr:cxnSp macro="">
      <xdr:nvCxnSpPr>
        <xdr:cNvPr id="245" name="直線コネクタ 244"/>
        <xdr:cNvCxnSpPr/>
      </xdr:nvCxnSpPr>
      <xdr:spPr>
        <a:xfrm flipV="1">
          <a:off x="1130300" y="1629032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131535</xdr:rowOff>
    </xdr:from>
    <xdr:to>
      <xdr:col>6</xdr:col>
      <xdr:colOff>561975</xdr:colOff>
      <xdr:row>93</xdr:row>
      <xdr:rowOff>61685</xdr:rowOff>
    </xdr:to>
    <xdr:sp macro="" textlink="">
      <xdr:nvSpPr>
        <xdr:cNvPr id="255" name="円/楕円 254"/>
        <xdr:cNvSpPr/>
      </xdr:nvSpPr>
      <xdr:spPr>
        <a:xfrm>
          <a:off x="4584700" y="159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154412</xdr:rowOff>
    </xdr:from>
    <xdr:ext cx="534377" cy="259045"/>
    <xdr:sp macro="" textlink="">
      <xdr:nvSpPr>
        <xdr:cNvPr id="256" name="扶助費該当値テキスト"/>
        <xdr:cNvSpPr txBox="1"/>
      </xdr:nvSpPr>
      <xdr:spPr>
        <a:xfrm>
          <a:off x="4686300" y="1575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87,881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73850</xdr:rowOff>
    </xdr:from>
    <xdr:to>
      <xdr:col>5</xdr:col>
      <xdr:colOff>409575</xdr:colOff>
      <xdr:row>94</xdr:row>
      <xdr:rowOff>4000</xdr:rowOff>
    </xdr:to>
    <xdr:sp macro="" textlink="">
      <xdr:nvSpPr>
        <xdr:cNvPr id="257" name="円/楕円 256"/>
        <xdr:cNvSpPr/>
      </xdr:nvSpPr>
      <xdr:spPr>
        <a:xfrm>
          <a:off x="3746500" y="160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20527</xdr:rowOff>
    </xdr:from>
    <xdr:ext cx="534377" cy="259045"/>
    <xdr:sp macro="" textlink="">
      <xdr:nvSpPr>
        <xdr:cNvPr id="258" name="テキスト ボックス 257"/>
        <xdr:cNvSpPr txBox="1"/>
      </xdr:nvSpPr>
      <xdr:spPr>
        <a:xfrm>
          <a:off x="3530111" y="157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100521</xdr:rowOff>
    </xdr:from>
    <xdr:to>
      <xdr:col>4</xdr:col>
      <xdr:colOff>206375</xdr:colOff>
      <xdr:row>94</xdr:row>
      <xdr:rowOff>30671</xdr:rowOff>
    </xdr:to>
    <xdr:sp macro="" textlink="">
      <xdr:nvSpPr>
        <xdr:cNvPr id="259" name="円/楕円 258"/>
        <xdr:cNvSpPr/>
      </xdr:nvSpPr>
      <xdr:spPr>
        <a:xfrm>
          <a:off x="2857500" y="160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21798</xdr:rowOff>
    </xdr:from>
    <xdr:ext cx="534377" cy="259045"/>
    <xdr:sp macro="" textlink="">
      <xdr:nvSpPr>
        <xdr:cNvPr id="260" name="テキスト ボックス 259"/>
        <xdr:cNvSpPr txBox="1"/>
      </xdr:nvSpPr>
      <xdr:spPr>
        <a:xfrm>
          <a:off x="2641111" y="161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123228</xdr:rowOff>
    </xdr:from>
    <xdr:to>
      <xdr:col>3</xdr:col>
      <xdr:colOff>3175</xdr:colOff>
      <xdr:row>95</xdr:row>
      <xdr:rowOff>53378</xdr:rowOff>
    </xdr:to>
    <xdr:sp macro="" textlink="">
      <xdr:nvSpPr>
        <xdr:cNvPr id="261" name="円/楕円 260"/>
        <xdr:cNvSpPr/>
      </xdr:nvSpPr>
      <xdr:spPr>
        <a:xfrm>
          <a:off x="1968500" y="162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44505</xdr:rowOff>
    </xdr:from>
    <xdr:ext cx="534377" cy="259045"/>
    <xdr:sp macro="" textlink="">
      <xdr:nvSpPr>
        <xdr:cNvPr id="262" name="テキスト ボックス 261"/>
        <xdr:cNvSpPr txBox="1"/>
      </xdr:nvSpPr>
      <xdr:spPr>
        <a:xfrm>
          <a:off x="1752111" y="163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133896</xdr:rowOff>
    </xdr:from>
    <xdr:to>
      <xdr:col>1</xdr:col>
      <xdr:colOff>485775</xdr:colOff>
      <xdr:row>95</xdr:row>
      <xdr:rowOff>64046</xdr:rowOff>
    </xdr:to>
    <xdr:sp macro="" textlink="">
      <xdr:nvSpPr>
        <xdr:cNvPr id="263" name="円/楕円 262"/>
        <xdr:cNvSpPr/>
      </xdr:nvSpPr>
      <xdr:spPr>
        <a:xfrm>
          <a:off x="10795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55173</xdr:rowOff>
    </xdr:from>
    <xdr:ext cx="534377" cy="259045"/>
    <xdr:sp macro="" textlink="">
      <xdr:nvSpPr>
        <xdr:cNvPr id="264" name="テキスト ボックス 263"/>
        <xdr:cNvSpPr txBox="1"/>
      </xdr:nvSpPr>
      <xdr:spPr>
        <a:xfrm>
          <a:off x="863111" y="163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120688</xdr:rowOff>
    </xdr:from>
    <xdr:to>
      <xdr:col>15</xdr:col>
      <xdr:colOff>180975</xdr:colOff>
      <xdr:row>36</xdr:row>
      <xdr:rowOff>121450</xdr:rowOff>
    </xdr:to>
    <xdr:cxnSp macro="">
      <xdr:nvCxnSpPr>
        <xdr:cNvPr id="293" name="直線コネクタ 292"/>
        <xdr:cNvCxnSpPr/>
      </xdr:nvCxnSpPr>
      <xdr:spPr>
        <a:xfrm>
          <a:off x="9639300" y="629288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120688</xdr:rowOff>
    </xdr:from>
    <xdr:to>
      <xdr:col>14</xdr:col>
      <xdr:colOff>28575</xdr:colOff>
      <xdr:row>37</xdr:row>
      <xdr:rowOff>34830</xdr:rowOff>
    </xdr:to>
    <xdr:cxnSp macro="">
      <xdr:nvCxnSpPr>
        <xdr:cNvPr id="296" name="直線コネクタ 295"/>
        <xdr:cNvCxnSpPr/>
      </xdr:nvCxnSpPr>
      <xdr:spPr>
        <a:xfrm flipV="1">
          <a:off x="8750300" y="6292888"/>
          <a:ext cx="889000" cy="8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53956</xdr:rowOff>
    </xdr:from>
    <xdr:to>
      <xdr:col>12</xdr:col>
      <xdr:colOff>511175</xdr:colOff>
      <xdr:row>37</xdr:row>
      <xdr:rowOff>34830</xdr:rowOff>
    </xdr:to>
    <xdr:cxnSp macro="">
      <xdr:nvCxnSpPr>
        <xdr:cNvPr id="299" name="直線コネクタ 298"/>
        <xdr:cNvCxnSpPr/>
      </xdr:nvCxnSpPr>
      <xdr:spPr>
        <a:xfrm>
          <a:off x="7861300" y="6054706"/>
          <a:ext cx="889000" cy="3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53956</xdr:rowOff>
    </xdr:from>
    <xdr:to>
      <xdr:col>11</xdr:col>
      <xdr:colOff>307975</xdr:colOff>
      <xdr:row>36</xdr:row>
      <xdr:rowOff>134500</xdr:rowOff>
    </xdr:to>
    <xdr:cxnSp macro="">
      <xdr:nvCxnSpPr>
        <xdr:cNvPr id="302" name="直線コネクタ 301"/>
        <xdr:cNvCxnSpPr/>
      </xdr:nvCxnSpPr>
      <xdr:spPr>
        <a:xfrm flipV="1">
          <a:off x="6972300" y="6054706"/>
          <a:ext cx="889000" cy="2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70650</xdr:rowOff>
    </xdr:from>
    <xdr:to>
      <xdr:col>15</xdr:col>
      <xdr:colOff>231775</xdr:colOff>
      <xdr:row>37</xdr:row>
      <xdr:rowOff>800</xdr:rowOff>
    </xdr:to>
    <xdr:sp macro="" textlink="">
      <xdr:nvSpPr>
        <xdr:cNvPr id="312" name="円/楕円 311"/>
        <xdr:cNvSpPr/>
      </xdr:nvSpPr>
      <xdr:spPr>
        <a:xfrm>
          <a:off x="10426700" y="62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49077</xdr:rowOff>
    </xdr:from>
    <xdr:ext cx="534377" cy="259045"/>
    <xdr:sp macro="" textlink="">
      <xdr:nvSpPr>
        <xdr:cNvPr id="313" name="補助費等該当値テキスト"/>
        <xdr:cNvSpPr txBox="1"/>
      </xdr:nvSpPr>
      <xdr:spPr>
        <a:xfrm>
          <a:off x="10528300" y="622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69888</xdr:rowOff>
    </xdr:from>
    <xdr:to>
      <xdr:col>14</xdr:col>
      <xdr:colOff>79375</xdr:colOff>
      <xdr:row>37</xdr:row>
      <xdr:rowOff>38</xdr:rowOff>
    </xdr:to>
    <xdr:sp macro="" textlink="">
      <xdr:nvSpPr>
        <xdr:cNvPr id="314" name="円/楕円 313"/>
        <xdr:cNvSpPr/>
      </xdr:nvSpPr>
      <xdr:spPr>
        <a:xfrm>
          <a:off x="9588500" y="62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162615</xdr:rowOff>
    </xdr:from>
    <xdr:ext cx="534377" cy="259045"/>
    <xdr:sp macro="" textlink="">
      <xdr:nvSpPr>
        <xdr:cNvPr id="315" name="テキスト ボックス 314"/>
        <xdr:cNvSpPr txBox="1"/>
      </xdr:nvSpPr>
      <xdr:spPr>
        <a:xfrm>
          <a:off x="9372111" y="63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155480</xdr:rowOff>
    </xdr:from>
    <xdr:to>
      <xdr:col>12</xdr:col>
      <xdr:colOff>561975</xdr:colOff>
      <xdr:row>37</xdr:row>
      <xdr:rowOff>85630</xdr:rowOff>
    </xdr:to>
    <xdr:sp macro="" textlink="">
      <xdr:nvSpPr>
        <xdr:cNvPr id="316" name="円/楕円 315"/>
        <xdr:cNvSpPr/>
      </xdr:nvSpPr>
      <xdr:spPr>
        <a:xfrm>
          <a:off x="8699500" y="63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76757</xdr:rowOff>
    </xdr:from>
    <xdr:ext cx="534377" cy="259045"/>
    <xdr:sp macro="" textlink="">
      <xdr:nvSpPr>
        <xdr:cNvPr id="317" name="テキスト ボックス 316"/>
        <xdr:cNvSpPr txBox="1"/>
      </xdr:nvSpPr>
      <xdr:spPr>
        <a:xfrm>
          <a:off x="8483111" y="64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3156</xdr:rowOff>
    </xdr:from>
    <xdr:to>
      <xdr:col>11</xdr:col>
      <xdr:colOff>358775</xdr:colOff>
      <xdr:row>35</xdr:row>
      <xdr:rowOff>104756</xdr:rowOff>
    </xdr:to>
    <xdr:sp macro="" textlink="">
      <xdr:nvSpPr>
        <xdr:cNvPr id="318" name="円/楕円 317"/>
        <xdr:cNvSpPr/>
      </xdr:nvSpPr>
      <xdr:spPr>
        <a:xfrm>
          <a:off x="7810500" y="60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121283</xdr:rowOff>
    </xdr:from>
    <xdr:ext cx="534377" cy="259045"/>
    <xdr:sp macro="" textlink="">
      <xdr:nvSpPr>
        <xdr:cNvPr id="319" name="テキスト ボックス 318"/>
        <xdr:cNvSpPr txBox="1"/>
      </xdr:nvSpPr>
      <xdr:spPr>
        <a:xfrm>
          <a:off x="7594111" y="57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83700</xdr:rowOff>
    </xdr:from>
    <xdr:to>
      <xdr:col>10</xdr:col>
      <xdr:colOff>155575</xdr:colOff>
      <xdr:row>37</xdr:row>
      <xdr:rowOff>13850</xdr:rowOff>
    </xdr:to>
    <xdr:sp macro="" textlink="">
      <xdr:nvSpPr>
        <xdr:cNvPr id="320" name="円/楕円 319"/>
        <xdr:cNvSpPr/>
      </xdr:nvSpPr>
      <xdr:spPr>
        <a:xfrm>
          <a:off x="6921500" y="62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4977</xdr:rowOff>
    </xdr:from>
    <xdr:ext cx="534377" cy="259045"/>
    <xdr:sp macro="" textlink="">
      <xdr:nvSpPr>
        <xdr:cNvPr id="321" name="テキスト ボックス 320"/>
        <xdr:cNvSpPr txBox="1"/>
      </xdr:nvSpPr>
      <xdr:spPr>
        <a:xfrm>
          <a:off x="6705111" y="63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9075</xdr:rowOff>
    </xdr:from>
    <xdr:to>
      <xdr:col>15</xdr:col>
      <xdr:colOff>180975</xdr:colOff>
      <xdr:row>58</xdr:row>
      <xdr:rowOff>41692</xdr:rowOff>
    </xdr:to>
    <xdr:cxnSp macro="">
      <xdr:nvCxnSpPr>
        <xdr:cNvPr id="348" name="直線コネクタ 347"/>
        <xdr:cNvCxnSpPr/>
      </xdr:nvCxnSpPr>
      <xdr:spPr>
        <a:xfrm flipV="1">
          <a:off x="9639300" y="9953175"/>
          <a:ext cx="838200" cy="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3855</xdr:rowOff>
    </xdr:from>
    <xdr:to>
      <xdr:col>14</xdr:col>
      <xdr:colOff>28575</xdr:colOff>
      <xdr:row>58</xdr:row>
      <xdr:rowOff>41692</xdr:rowOff>
    </xdr:to>
    <xdr:cxnSp macro="">
      <xdr:nvCxnSpPr>
        <xdr:cNvPr id="351" name="直線コネクタ 350"/>
        <xdr:cNvCxnSpPr/>
      </xdr:nvCxnSpPr>
      <xdr:spPr>
        <a:xfrm>
          <a:off x="8750300" y="9947955"/>
          <a:ext cx="889000" cy="3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3855</xdr:rowOff>
    </xdr:from>
    <xdr:to>
      <xdr:col>12</xdr:col>
      <xdr:colOff>511175</xdr:colOff>
      <xdr:row>58</xdr:row>
      <xdr:rowOff>24929</xdr:rowOff>
    </xdr:to>
    <xdr:cxnSp macro="">
      <xdr:nvCxnSpPr>
        <xdr:cNvPr id="354" name="直線コネクタ 353"/>
        <xdr:cNvCxnSpPr/>
      </xdr:nvCxnSpPr>
      <xdr:spPr>
        <a:xfrm flipV="1">
          <a:off x="7861300" y="9947955"/>
          <a:ext cx="889000" cy="2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24929</xdr:rowOff>
    </xdr:from>
    <xdr:to>
      <xdr:col>11</xdr:col>
      <xdr:colOff>307975</xdr:colOff>
      <xdr:row>58</xdr:row>
      <xdr:rowOff>48171</xdr:rowOff>
    </xdr:to>
    <xdr:cxnSp macro="">
      <xdr:nvCxnSpPr>
        <xdr:cNvPr id="357" name="直線コネクタ 356"/>
        <xdr:cNvCxnSpPr/>
      </xdr:nvCxnSpPr>
      <xdr:spPr>
        <a:xfrm flipV="1">
          <a:off x="6972300" y="9969029"/>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129725</xdr:rowOff>
    </xdr:from>
    <xdr:to>
      <xdr:col>15</xdr:col>
      <xdr:colOff>231775</xdr:colOff>
      <xdr:row>58</xdr:row>
      <xdr:rowOff>59875</xdr:rowOff>
    </xdr:to>
    <xdr:sp macro="" textlink="">
      <xdr:nvSpPr>
        <xdr:cNvPr id="367" name="円/楕円 366"/>
        <xdr:cNvSpPr/>
      </xdr:nvSpPr>
      <xdr:spPr>
        <a:xfrm>
          <a:off x="10426700" y="99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68"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162342</xdr:rowOff>
    </xdr:from>
    <xdr:to>
      <xdr:col>14</xdr:col>
      <xdr:colOff>79375</xdr:colOff>
      <xdr:row>58</xdr:row>
      <xdr:rowOff>92492</xdr:rowOff>
    </xdr:to>
    <xdr:sp macro="" textlink="">
      <xdr:nvSpPr>
        <xdr:cNvPr id="369" name="円/楕円 368"/>
        <xdr:cNvSpPr/>
      </xdr:nvSpPr>
      <xdr:spPr>
        <a:xfrm>
          <a:off x="9588500" y="99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83619</xdr:rowOff>
    </xdr:from>
    <xdr:ext cx="534377" cy="259045"/>
    <xdr:sp macro="" textlink="">
      <xdr:nvSpPr>
        <xdr:cNvPr id="370" name="テキスト ボックス 369"/>
        <xdr:cNvSpPr txBox="1"/>
      </xdr:nvSpPr>
      <xdr:spPr>
        <a:xfrm>
          <a:off x="9372111" y="1002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124505</xdr:rowOff>
    </xdr:from>
    <xdr:to>
      <xdr:col>12</xdr:col>
      <xdr:colOff>561975</xdr:colOff>
      <xdr:row>58</xdr:row>
      <xdr:rowOff>54655</xdr:rowOff>
    </xdr:to>
    <xdr:sp macro="" textlink="">
      <xdr:nvSpPr>
        <xdr:cNvPr id="371" name="円/楕円 370"/>
        <xdr:cNvSpPr/>
      </xdr:nvSpPr>
      <xdr:spPr>
        <a:xfrm>
          <a:off x="8699500" y="98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71182</xdr:rowOff>
    </xdr:from>
    <xdr:ext cx="534377" cy="259045"/>
    <xdr:sp macro="" textlink="">
      <xdr:nvSpPr>
        <xdr:cNvPr id="372" name="テキスト ボックス 371"/>
        <xdr:cNvSpPr txBox="1"/>
      </xdr:nvSpPr>
      <xdr:spPr>
        <a:xfrm>
          <a:off x="8483111" y="967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145579</xdr:rowOff>
    </xdr:from>
    <xdr:to>
      <xdr:col>11</xdr:col>
      <xdr:colOff>358775</xdr:colOff>
      <xdr:row>58</xdr:row>
      <xdr:rowOff>75729</xdr:rowOff>
    </xdr:to>
    <xdr:sp macro="" textlink="">
      <xdr:nvSpPr>
        <xdr:cNvPr id="373" name="円/楕円 372"/>
        <xdr:cNvSpPr/>
      </xdr:nvSpPr>
      <xdr:spPr>
        <a:xfrm>
          <a:off x="7810500" y="99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66856</xdr:rowOff>
    </xdr:from>
    <xdr:ext cx="534377" cy="259045"/>
    <xdr:sp macro="" textlink="">
      <xdr:nvSpPr>
        <xdr:cNvPr id="374" name="テキスト ボックス 373"/>
        <xdr:cNvSpPr txBox="1"/>
      </xdr:nvSpPr>
      <xdr:spPr>
        <a:xfrm>
          <a:off x="7594111" y="100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168821</xdr:rowOff>
    </xdr:from>
    <xdr:to>
      <xdr:col>10</xdr:col>
      <xdr:colOff>155575</xdr:colOff>
      <xdr:row>58</xdr:row>
      <xdr:rowOff>98971</xdr:rowOff>
    </xdr:to>
    <xdr:sp macro="" textlink="">
      <xdr:nvSpPr>
        <xdr:cNvPr id="375" name="円/楕円 374"/>
        <xdr:cNvSpPr/>
      </xdr:nvSpPr>
      <xdr:spPr>
        <a:xfrm>
          <a:off x="6921500" y="99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90098</xdr:rowOff>
    </xdr:from>
    <xdr:ext cx="534377" cy="259045"/>
    <xdr:sp macro="" textlink="">
      <xdr:nvSpPr>
        <xdr:cNvPr id="376" name="テキスト ボックス 375"/>
        <xdr:cNvSpPr txBox="1"/>
      </xdr:nvSpPr>
      <xdr:spPr>
        <a:xfrm>
          <a:off x="6705111" y="100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106747</xdr:rowOff>
    </xdr:from>
    <xdr:to>
      <xdr:col>15</xdr:col>
      <xdr:colOff>180975</xdr:colOff>
      <xdr:row>78</xdr:row>
      <xdr:rowOff>140348</xdr:rowOff>
    </xdr:to>
    <xdr:cxnSp macro="">
      <xdr:nvCxnSpPr>
        <xdr:cNvPr id="405" name="直線コネクタ 404"/>
        <xdr:cNvCxnSpPr/>
      </xdr:nvCxnSpPr>
      <xdr:spPr>
        <a:xfrm flipV="1">
          <a:off x="9639300" y="13479847"/>
          <a:ext cx="838200" cy="3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55920</xdr:rowOff>
    </xdr:from>
    <xdr:ext cx="534377" cy="259045"/>
    <xdr:sp macro="" textlink="">
      <xdr:nvSpPr>
        <xdr:cNvPr id="406" name="普通建設事業費 （ うち新規整備　）平均値テキスト"/>
        <xdr:cNvSpPr txBox="1"/>
      </xdr:nvSpPr>
      <xdr:spPr>
        <a:xfrm>
          <a:off x="10528300" y="1342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57553</xdr:rowOff>
    </xdr:from>
    <xdr:to>
      <xdr:col>14</xdr:col>
      <xdr:colOff>28575</xdr:colOff>
      <xdr:row>78</xdr:row>
      <xdr:rowOff>140348</xdr:rowOff>
    </xdr:to>
    <xdr:cxnSp macro="">
      <xdr:nvCxnSpPr>
        <xdr:cNvPr id="408" name="直線コネクタ 407"/>
        <xdr:cNvCxnSpPr/>
      </xdr:nvCxnSpPr>
      <xdr:spPr>
        <a:xfrm>
          <a:off x="8750300" y="13430653"/>
          <a:ext cx="889000" cy="8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55947</xdr:rowOff>
    </xdr:from>
    <xdr:to>
      <xdr:col>15</xdr:col>
      <xdr:colOff>231775</xdr:colOff>
      <xdr:row>78</xdr:row>
      <xdr:rowOff>157547</xdr:rowOff>
    </xdr:to>
    <xdr:sp macro="" textlink="">
      <xdr:nvSpPr>
        <xdr:cNvPr id="418" name="円/楕円 417"/>
        <xdr:cNvSpPr/>
      </xdr:nvSpPr>
      <xdr:spPr>
        <a:xfrm>
          <a:off x="10426700" y="1342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15324</xdr:rowOff>
    </xdr:from>
    <xdr:ext cx="534377" cy="259045"/>
    <xdr:sp macro="" textlink="">
      <xdr:nvSpPr>
        <xdr:cNvPr id="419" name="普通建設事業費 （ うち新規整備　）該当値テキスト"/>
        <xdr:cNvSpPr txBox="1"/>
      </xdr:nvSpPr>
      <xdr:spPr>
        <a:xfrm>
          <a:off x="10528300" y="13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89548</xdr:rowOff>
    </xdr:from>
    <xdr:to>
      <xdr:col>14</xdr:col>
      <xdr:colOff>79375</xdr:colOff>
      <xdr:row>79</xdr:row>
      <xdr:rowOff>19698</xdr:rowOff>
    </xdr:to>
    <xdr:sp macro="" textlink="">
      <xdr:nvSpPr>
        <xdr:cNvPr id="420" name="円/楕円 419"/>
        <xdr:cNvSpPr/>
      </xdr:nvSpPr>
      <xdr:spPr>
        <a:xfrm>
          <a:off x="9588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36225</xdr:rowOff>
    </xdr:from>
    <xdr:ext cx="534377" cy="259045"/>
    <xdr:sp macro="" textlink="">
      <xdr:nvSpPr>
        <xdr:cNvPr id="421" name="テキスト ボックス 420"/>
        <xdr:cNvSpPr txBox="1"/>
      </xdr:nvSpPr>
      <xdr:spPr>
        <a:xfrm>
          <a:off x="9372111" y="132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6753</xdr:rowOff>
    </xdr:from>
    <xdr:to>
      <xdr:col>12</xdr:col>
      <xdr:colOff>561975</xdr:colOff>
      <xdr:row>78</xdr:row>
      <xdr:rowOff>108353</xdr:rowOff>
    </xdr:to>
    <xdr:sp macro="" textlink="">
      <xdr:nvSpPr>
        <xdr:cNvPr id="422" name="円/楕円 421"/>
        <xdr:cNvSpPr/>
      </xdr:nvSpPr>
      <xdr:spPr>
        <a:xfrm>
          <a:off x="8699500" y="133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124880</xdr:rowOff>
    </xdr:from>
    <xdr:ext cx="534377" cy="259045"/>
    <xdr:sp macro="" textlink="">
      <xdr:nvSpPr>
        <xdr:cNvPr id="423" name="テキスト ボックス 422"/>
        <xdr:cNvSpPr txBox="1"/>
      </xdr:nvSpPr>
      <xdr:spPr>
        <a:xfrm>
          <a:off x="8483111" y="131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16452</xdr:rowOff>
    </xdr:from>
    <xdr:to>
      <xdr:col>15</xdr:col>
      <xdr:colOff>180975</xdr:colOff>
      <xdr:row>97</xdr:row>
      <xdr:rowOff>158282</xdr:rowOff>
    </xdr:to>
    <xdr:cxnSp macro="">
      <xdr:nvCxnSpPr>
        <xdr:cNvPr id="454" name="直線コネクタ 453"/>
        <xdr:cNvCxnSpPr/>
      </xdr:nvCxnSpPr>
      <xdr:spPr>
        <a:xfrm flipV="1">
          <a:off x="9639300" y="16475652"/>
          <a:ext cx="838200" cy="3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158282</xdr:rowOff>
    </xdr:from>
    <xdr:to>
      <xdr:col>14</xdr:col>
      <xdr:colOff>28575</xdr:colOff>
      <xdr:row>98</xdr:row>
      <xdr:rowOff>112922</xdr:rowOff>
    </xdr:to>
    <xdr:cxnSp macro="">
      <xdr:nvCxnSpPr>
        <xdr:cNvPr id="457" name="直線コネクタ 456"/>
        <xdr:cNvCxnSpPr/>
      </xdr:nvCxnSpPr>
      <xdr:spPr>
        <a:xfrm flipV="1">
          <a:off x="8750300" y="16788932"/>
          <a:ext cx="889000" cy="1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137102</xdr:rowOff>
    </xdr:from>
    <xdr:to>
      <xdr:col>15</xdr:col>
      <xdr:colOff>231775</xdr:colOff>
      <xdr:row>96</xdr:row>
      <xdr:rowOff>67252</xdr:rowOff>
    </xdr:to>
    <xdr:sp macro="" textlink="">
      <xdr:nvSpPr>
        <xdr:cNvPr id="467" name="円/楕円 466"/>
        <xdr:cNvSpPr/>
      </xdr:nvSpPr>
      <xdr:spPr>
        <a:xfrm>
          <a:off x="10426700" y="16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115529</xdr:rowOff>
    </xdr:from>
    <xdr:ext cx="534377" cy="259045"/>
    <xdr:sp macro="" textlink="">
      <xdr:nvSpPr>
        <xdr:cNvPr id="468" name="普通建設事業費 （ うち更新整備　）該当値テキスト"/>
        <xdr:cNvSpPr txBox="1"/>
      </xdr:nvSpPr>
      <xdr:spPr>
        <a:xfrm>
          <a:off x="10528300" y="164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107482</xdr:rowOff>
    </xdr:from>
    <xdr:to>
      <xdr:col>14</xdr:col>
      <xdr:colOff>79375</xdr:colOff>
      <xdr:row>98</xdr:row>
      <xdr:rowOff>37632</xdr:rowOff>
    </xdr:to>
    <xdr:sp macro="" textlink="">
      <xdr:nvSpPr>
        <xdr:cNvPr id="469" name="円/楕円 468"/>
        <xdr:cNvSpPr/>
      </xdr:nvSpPr>
      <xdr:spPr>
        <a:xfrm>
          <a:off x="9588500" y="167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28759</xdr:rowOff>
    </xdr:from>
    <xdr:ext cx="469744" cy="259045"/>
    <xdr:sp macro="" textlink="">
      <xdr:nvSpPr>
        <xdr:cNvPr id="470" name="テキスト ボックス 469"/>
        <xdr:cNvSpPr txBox="1"/>
      </xdr:nvSpPr>
      <xdr:spPr>
        <a:xfrm>
          <a:off x="9404427" y="1683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62122</xdr:rowOff>
    </xdr:from>
    <xdr:to>
      <xdr:col>12</xdr:col>
      <xdr:colOff>561975</xdr:colOff>
      <xdr:row>98</xdr:row>
      <xdr:rowOff>163722</xdr:rowOff>
    </xdr:to>
    <xdr:sp macro="" textlink="">
      <xdr:nvSpPr>
        <xdr:cNvPr id="471" name="円/楕円 470"/>
        <xdr:cNvSpPr/>
      </xdr:nvSpPr>
      <xdr:spPr>
        <a:xfrm>
          <a:off x="8699500" y="168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154849</xdr:rowOff>
    </xdr:from>
    <xdr:ext cx="469744" cy="259045"/>
    <xdr:sp macro="" textlink="">
      <xdr:nvSpPr>
        <xdr:cNvPr id="472" name="テキスト ボックス 471"/>
        <xdr:cNvSpPr txBox="1"/>
      </xdr:nvSpPr>
      <xdr:spPr>
        <a:xfrm>
          <a:off x="8515427" y="1695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1" name="直線コネクタ 50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40957</xdr:rowOff>
    </xdr:from>
    <xdr:to>
      <xdr:col>22</xdr:col>
      <xdr:colOff>365125</xdr:colOff>
      <xdr:row>39</xdr:row>
      <xdr:rowOff>44450</xdr:rowOff>
    </xdr:to>
    <xdr:cxnSp macro="">
      <xdr:nvCxnSpPr>
        <xdr:cNvPr id="504" name="直線コネクタ 503"/>
        <xdr:cNvCxnSpPr/>
      </xdr:nvCxnSpPr>
      <xdr:spPr>
        <a:xfrm>
          <a:off x="14592300" y="672750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40957</xdr:rowOff>
    </xdr:from>
    <xdr:to>
      <xdr:col>21</xdr:col>
      <xdr:colOff>161925</xdr:colOff>
      <xdr:row>39</xdr:row>
      <xdr:rowOff>43853</xdr:rowOff>
    </xdr:to>
    <xdr:cxnSp macro="">
      <xdr:nvCxnSpPr>
        <xdr:cNvPr id="507" name="直線コネクタ 506"/>
        <xdr:cNvCxnSpPr/>
      </xdr:nvCxnSpPr>
      <xdr:spPr>
        <a:xfrm flipV="1">
          <a:off x="13703300" y="67275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43853</xdr:rowOff>
    </xdr:from>
    <xdr:to>
      <xdr:col>19</xdr:col>
      <xdr:colOff>644525</xdr:colOff>
      <xdr:row>39</xdr:row>
      <xdr:rowOff>44450</xdr:rowOff>
    </xdr:to>
    <xdr:cxnSp macro="">
      <xdr:nvCxnSpPr>
        <xdr:cNvPr id="510" name="直線コネクタ 509"/>
        <xdr:cNvCxnSpPr/>
      </xdr:nvCxnSpPr>
      <xdr:spPr>
        <a:xfrm flipV="1">
          <a:off x="12814300" y="673040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2" name="円/楕円 52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3" name="テキスト ボックス 52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161607</xdr:rowOff>
    </xdr:from>
    <xdr:to>
      <xdr:col>21</xdr:col>
      <xdr:colOff>212725</xdr:colOff>
      <xdr:row>39</xdr:row>
      <xdr:rowOff>91757</xdr:rowOff>
    </xdr:to>
    <xdr:sp macro="" textlink="">
      <xdr:nvSpPr>
        <xdr:cNvPr id="524" name="円/楕円 523"/>
        <xdr:cNvSpPr/>
      </xdr:nvSpPr>
      <xdr:spPr>
        <a:xfrm>
          <a:off x="14541500" y="66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82884</xdr:rowOff>
    </xdr:from>
    <xdr:ext cx="378565" cy="259045"/>
    <xdr:sp macro="" textlink="">
      <xdr:nvSpPr>
        <xdr:cNvPr id="525" name="テキスト ボックス 524"/>
        <xdr:cNvSpPr txBox="1"/>
      </xdr:nvSpPr>
      <xdr:spPr>
        <a:xfrm>
          <a:off x="14403017" y="676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164503</xdr:rowOff>
    </xdr:from>
    <xdr:to>
      <xdr:col>20</xdr:col>
      <xdr:colOff>9525</xdr:colOff>
      <xdr:row>39</xdr:row>
      <xdr:rowOff>94653</xdr:rowOff>
    </xdr:to>
    <xdr:sp macro="" textlink="">
      <xdr:nvSpPr>
        <xdr:cNvPr id="526" name="円/楕円 525"/>
        <xdr:cNvSpPr/>
      </xdr:nvSpPr>
      <xdr:spPr>
        <a:xfrm>
          <a:off x="13652500" y="66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85780</xdr:rowOff>
    </xdr:from>
    <xdr:ext cx="313932" cy="259045"/>
    <xdr:sp macro="" textlink="">
      <xdr:nvSpPr>
        <xdr:cNvPr id="527" name="テキスト ボックス 526"/>
        <xdr:cNvSpPr txBox="1"/>
      </xdr:nvSpPr>
      <xdr:spPr>
        <a:xfrm>
          <a:off x="13546333" y="6772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8" name="円/楕円 52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9" name="テキスト ボックス 52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52184</xdr:rowOff>
    </xdr:from>
    <xdr:to>
      <xdr:col>23</xdr:col>
      <xdr:colOff>517525</xdr:colOff>
      <xdr:row>75</xdr:row>
      <xdr:rowOff>168123</xdr:rowOff>
    </xdr:to>
    <xdr:cxnSp macro="">
      <xdr:nvCxnSpPr>
        <xdr:cNvPr id="607" name="直線コネクタ 606"/>
        <xdr:cNvCxnSpPr/>
      </xdr:nvCxnSpPr>
      <xdr:spPr>
        <a:xfrm>
          <a:off x="15481300" y="12910934"/>
          <a:ext cx="838200" cy="1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52184</xdr:rowOff>
    </xdr:from>
    <xdr:to>
      <xdr:col>22</xdr:col>
      <xdr:colOff>365125</xdr:colOff>
      <xdr:row>75</xdr:row>
      <xdr:rowOff>156369</xdr:rowOff>
    </xdr:to>
    <xdr:cxnSp macro="">
      <xdr:nvCxnSpPr>
        <xdr:cNvPr id="610" name="直線コネクタ 609"/>
        <xdr:cNvCxnSpPr/>
      </xdr:nvCxnSpPr>
      <xdr:spPr>
        <a:xfrm flipV="1">
          <a:off x="14592300" y="12910934"/>
          <a:ext cx="889000" cy="10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156369</xdr:rowOff>
    </xdr:from>
    <xdr:to>
      <xdr:col>21</xdr:col>
      <xdr:colOff>161925</xdr:colOff>
      <xdr:row>75</xdr:row>
      <xdr:rowOff>164409</xdr:rowOff>
    </xdr:to>
    <xdr:cxnSp macro="">
      <xdr:nvCxnSpPr>
        <xdr:cNvPr id="613" name="直線コネクタ 612"/>
        <xdr:cNvCxnSpPr/>
      </xdr:nvCxnSpPr>
      <xdr:spPr>
        <a:xfrm flipV="1">
          <a:off x="13703300" y="13015119"/>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164409</xdr:rowOff>
    </xdr:from>
    <xdr:to>
      <xdr:col>19</xdr:col>
      <xdr:colOff>644525</xdr:colOff>
      <xdr:row>75</xdr:row>
      <xdr:rowOff>165684</xdr:rowOff>
    </xdr:to>
    <xdr:cxnSp macro="">
      <xdr:nvCxnSpPr>
        <xdr:cNvPr id="616" name="直線コネクタ 615"/>
        <xdr:cNvCxnSpPr/>
      </xdr:nvCxnSpPr>
      <xdr:spPr>
        <a:xfrm flipV="1">
          <a:off x="12814300" y="13023159"/>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117322</xdr:rowOff>
    </xdr:from>
    <xdr:to>
      <xdr:col>23</xdr:col>
      <xdr:colOff>568325</xdr:colOff>
      <xdr:row>76</xdr:row>
      <xdr:rowOff>47473</xdr:rowOff>
    </xdr:to>
    <xdr:sp macro="" textlink="">
      <xdr:nvSpPr>
        <xdr:cNvPr id="626" name="円/楕円 625"/>
        <xdr:cNvSpPr/>
      </xdr:nvSpPr>
      <xdr:spPr>
        <a:xfrm>
          <a:off x="16268700" y="12976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95749</xdr:rowOff>
    </xdr:from>
    <xdr:ext cx="534377" cy="259045"/>
    <xdr:sp macro="" textlink="">
      <xdr:nvSpPr>
        <xdr:cNvPr id="627" name="公債費該当値テキスト"/>
        <xdr:cNvSpPr txBox="1"/>
      </xdr:nvSpPr>
      <xdr:spPr>
        <a:xfrm>
          <a:off x="16370300" y="129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1384</xdr:rowOff>
    </xdr:from>
    <xdr:to>
      <xdr:col>22</xdr:col>
      <xdr:colOff>415925</xdr:colOff>
      <xdr:row>75</xdr:row>
      <xdr:rowOff>102984</xdr:rowOff>
    </xdr:to>
    <xdr:sp macro="" textlink="">
      <xdr:nvSpPr>
        <xdr:cNvPr id="628" name="円/楕円 627"/>
        <xdr:cNvSpPr/>
      </xdr:nvSpPr>
      <xdr:spPr>
        <a:xfrm>
          <a:off x="15430500" y="128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94111</xdr:rowOff>
    </xdr:from>
    <xdr:ext cx="534377" cy="259045"/>
    <xdr:sp macro="" textlink="">
      <xdr:nvSpPr>
        <xdr:cNvPr id="629" name="テキスト ボックス 628"/>
        <xdr:cNvSpPr txBox="1"/>
      </xdr:nvSpPr>
      <xdr:spPr>
        <a:xfrm>
          <a:off x="15214111" y="129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105569</xdr:rowOff>
    </xdr:from>
    <xdr:to>
      <xdr:col>21</xdr:col>
      <xdr:colOff>212725</xdr:colOff>
      <xdr:row>76</xdr:row>
      <xdr:rowOff>35719</xdr:rowOff>
    </xdr:to>
    <xdr:sp macro="" textlink="">
      <xdr:nvSpPr>
        <xdr:cNvPr id="630" name="円/楕円 629"/>
        <xdr:cNvSpPr/>
      </xdr:nvSpPr>
      <xdr:spPr>
        <a:xfrm>
          <a:off x="14541500" y="129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26846</xdr:rowOff>
    </xdr:from>
    <xdr:ext cx="534377" cy="259045"/>
    <xdr:sp macro="" textlink="">
      <xdr:nvSpPr>
        <xdr:cNvPr id="631" name="テキスト ボックス 630"/>
        <xdr:cNvSpPr txBox="1"/>
      </xdr:nvSpPr>
      <xdr:spPr>
        <a:xfrm>
          <a:off x="14325111" y="130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113608</xdr:rowOff>
    </xdr:from>
    <xdr:to>
      <xdr:col>20</xdr:col>
      <xdr:colOff>9525</xdr:colOff>
      <xdr:row>76</xdr:row>
      <xdr:rowOff>43759</xdr:rowOff>
    </xdr:to>
    <xdr:sp macro="" textlink="">
      <xdr:nvSpPr>
        <xdr:cNvPr id="632" name="円/楕円 631"/>
        <xdr:cNvSpPr/>
      </xdr:nvSpPr>
      <xdr:spPr>
        <a:xfrm>
          <a:off x="13652500" y="12972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34886</xdr:rowOff>
    </xdr:from>
    <xdr:ext cx="534377" cy="259045"/>
    <xdr:sp macro="" textlink="">
      <xdr:nvSpPr>
        <xdr:cNvPr id="633" name="テキスト ボックス 632"/>
        <xdr:cNvSpPr txBox="1"/>
      </xdr:nvSpPr>
      <xdr:spPr>
        <a:xfrm>
          <a:off x="13436111" y="130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114884</xdr:rowOff>
    </xdr:from>
    <xdr:to>
      <xdr:col>18</xdr:col>
      <xdr:colOff>492125</xdr:colOff>
      <xdr:row>76</xdr:row>
      <xdr:rowOff>45034</xdr:rowOff>
    </xdr:to>
    <xdr:sp macro="" textlink="">
      <xdr:nvSpPr>
        <xdr:cNvPr id="634" name="円/楕円 633"/>
        <xdr:cNvSpPr/>
      </xdr:nvSpPr>
      <xdr:spPr>
        <a:xfrm>
          <a:off x="12763500" y="12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36161</xdr:rowOff>
    </xdr:from>
    <xdr:ext cx="534377" cy="259045"/>
    <xdr:sp macro="" textlink="">
      <xdr:nvSpPr>
        <xdr:cNvPr id="635" name="テキスト ボックス 634"/>
        <xdr:cNvSpPr txBox="1"/>
      </xdr:nvSpPr>
      <xdr:spPr>
        <a:xfrm>
          <a:off x="12547111" y="130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103248</xdr:rowOff>
    </xdr:from>
    <xdr:to>
      <xdr:col>23</xdr:col>
      <xdr:colOff>517525</xdr:colOff>
      <xdr:row>98</xdr:row>
      <xdr:rowOff>133596</xdr:rowOff>
    </xdr:to>
    <xdr:cxnSp macro="">
      <xdr:nvCxnSpPr>
        <xdr:cNvPr id="662" name="直線コネクタ 661"/>
        <xdr:cNvCxnSpPr/>
      </xdr:nvCxnSpPr>
      <xdr:spPr>
        <a:xfrm>
          <a:off x="15481300" y="16905348"/>
          <a:ext cx="838200" cy="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88654</xdr:rowOff>
    </xdr:from>
    <xdr:to>
      <xdr:col>22</xdr:col>
      <xdr:colOff>365125</xdr:colOff>
      <xdr:row>98</xdr:row>
      <xdr:rowOff>103248</xdr:rowOff>
    </xdr:to>
    <xdr:cxnSp macro="">
      <xdr:nvCxnSpPr>
        <xdr:cNvPr id="665" name="直線コネクタ 664"/>
        <xdr:cNvCxnSpPr/>
      </xdr:nvCxnSpPr>
      <xdr:spPr>
        <a:xfrm>
          <a:off x="14592300" y="16890754"/>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79871</xdr:rowOff>
    </xdr:from>
    <xdr:to>
      <xdr:col>21</xdr:col>
      <xdr:colOff>161925</xdr:colOff>
      <xdr:row>98</xdr:row>
      <xdr:rowOff>88654</xdr:rowOff>
    </xdr:to>
    <xdr:cxnSp macro="">
      <xdr:nvCxnSpPr>
        <xdr:cNvPr id="668" name="直線コネクタ 667"/>
        <xdr:cNvCxnSpPr/>
      </xdr:nvCxnSpPr>
      <xdr:spPr>
        <a:xfrm>
          <a:off x="13703300" y="16881971"/>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0" name="テキスト ボックス 669"/>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79871</xdr:rowOff>
    </xdr:from>
    <xdr:to>
      <xdr:col>19</xdr:col>
      <xdr:colOff>644525</xdr:colOff>
      <xdr:row>98</xdr:row>
      <xdr:rowOff>104262</xdr:rowOff>
    </xdr:to>
    <xdr:cxnSp macro="">
      <xdr:nvCxnSpPr>
        <xdr:cNvPr id="671" name="直線コネクタ 670"/>
        <xdr:cNvCxnSpPr/>
      </xdr:nvCxnSpPr>
      <xdr:spPr>
        <a:xfrm flipV="1">
          <a:off x="12814300" y="16881971"/>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82796</xdr:rowOff>
    </xdr:from>
    <xdr:to>
      <xdr:col>23</xdr:col>
      <xdr:colOff>568325</xdr:colOff>
      <xdr:row>99</xdr:row>
      <xdr:rowOff>12946</xdr:rowOff>
    </xdr:to>
    <xdr:sp macro="" textlink="">
      <xdr:nvSpPr>
        <xdr:cNvPr id="681" name="円/楕円 680"/>
        <xdr:cNvSpPr/>
      </xdr:nvSpPr>
      <xdr:spPr>
        <a:xfrm>
          <a:off x="16268700" y="168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169173</xdr:rowOff>
    </xdr:from>
    <xdr:ext cx="469744" cy="259045"/>
    <xdr:sp macro="" textlink="">
      <xdr:nvSpPr>
        <xdr:cNvPr id="682" name="積立金該当値テキスト"/>
        <xdr:cNvSpPr txBox="1"/>
      </xdr:nvSpPr>
      <xdr:spPr>
        <a:xfrm>
          <a:off x="16370300" y="1679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52448</xdr:rowOff>
    </xdr:from>
    <xdr:to>
      <xdr:col>22</xdr:col>
      <xdr:colOff>415925</xdr:colOff>
      <xdr:row>98</xdr:row>
      <xdr:rowOff>154048</xdr:rowOff>
    </xdr:to>
    <xdr:sp macro="" textlink="">
      <xdr:nvSpPr>
        <xdr:cNvPr id="683" name="円/楕円 682"/>
        <xdr:cNvSpPr/>
      </xdr:nvSpPr>
      <xdr:spPr>
        <a:xfrm>
          <a:off x="15430500" y="168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145175</xdr:rowOff>
    </xdr:from>
    <xdr:ext cx="469744" cy="259045"/>
    <xdr:sp macro="" textlink="">
      <xdr:nvSpPr>
        <xdr:cNvPr id="684" name="テキスト ボックス 683"/>
        <xdr:cNvSpPr txBox="1"/>
      </xdr:nvSpPr>
      <xdr:spPr>
        <a:xfrm>
          <a:off x="15246427" y="169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37854</xdr:rowOff>
    </xdr:from>
    <xdr:to>
      <xdr:col>21</xdr:col>
      <xdr:colOff>212725</xdr:colOff>
      <xdr:row>98</xdr:row>
      <xdr:rowOff>139454</xdr:rowOff>
    </xdr:to>
    <xdr:sp macro="" textlink="">
      <xdr:nvSpPr>
        <xdr:cNvPr id="685" name="円/楕円 684"/>
        <xdr:cNvSpPr/>
      </xdr:nvSpPr>
      <xdr:spPr>
        <a:xfrm>
          <a:off x="14541500" y="16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155981</xdr:rowOff>
    </xdr:from>
    <xdr:ext cx="534377" cy="259045"/>
    <xdr:sp macro="" textlink="">
      <xdr:nvSpPr>
        <xdr:cNvPr id="686" name="テキスト ボックス 685"/>
        <xdr:cNvSpPr txBox="1"/>
      </xdr:nvSpPr>
      <xdr:spPr>
        <a:xfrm>
          <a:off x="14325111" y="16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29071</xdr:rowOff>
    </xdr:from>
    <xdr:to>
      <xdr:col>20</xdr:col>
      <xdr:colOff>9525</xdr:colOff>
      <xdr:row>98</xdr:row>
      <xdr:rowOff>130671</xdr:rowOff>
    </xdr:to>
    <xdr:sp macro="" textlink="">
      <xdr:nvSpPr>
        <xdr:cNvPr id="687" name="円/楕円 686"/>
        <xdr:cNvSpPr/>
      </xdr:nvSpPr>
      <xdr:spPr>
        <a:xfrm>
          <a:off x="13652500" y="168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147198</xdr:rowOff>
    </xdr:from>
    <xdr:ext cx="534377" cy="259045"/>
    <xdr:sp macro="" textlink="">
      <xdr:nvSpPr>
        <xdr:cNvPr id="688" name="テキスト ボックス 687"/>
        <xdr:cNvSpPr txBox="1"/>
      </xdr:nvSpPr>
      <xdr:spPr>
        <a:xfrm>
          <a:off x="13436111" y="16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53462</xdr:rowOff>
    </xdr:from>
    <xdr:to>
      <xdr:col>18</xdr:col>
      <xdr:colOff>492125</xdr:colOff>
      <xdr:row>98</xdr:row>
      <xdr:rowOff>155062</xdr:rowOff>
    </xdr:to>
    <xdr:sp macro="" textlink="">
      <xdr:nvSpPr>
        <xdr:cNvPr id="689" name="円/楕円 688"/>
        <xdr:cNvSpPr/>
      </xdr:nvSpPr>
      <xdr:spPr>
        <a:xfrm>
          <a:off x="12763500" y="168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146189</xdr:rowOff>
    </xdr:from>
    <xdr:ext cx="469744" cy="259045"/>
    <xdr:sp macro="" textlink="">
      <xdr:nvSpPr>
        <xdr:cNvPr id="690" name="テキスト ボックス 689"/>
        <xdr:cNvSpPr txBox="1"/>
      </xdr:nvSpPr>
      <xdr:spPr>
        <a:xfrm>
          <a:off x="12579427" y="169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168148</xdr:rowOff>
    </xdr:from>
    <xdr:to>
      <xdr:col>32</xdr:col>
      <xdr:colOff>187325</xdr:colOff>
      <xdr:row>35</xdr:row>
      <xdr:rowOff>86614</xdr:rowOff>
    </xdr:to>
    <xdr:cxnSp macro="">
      <xdr:nvCxnSpPr>
        <xdr:cNvPr id="719" name="直線コネクタ 718"/>
        <xdr:cNvCxnSpPr/>
      </xdr:nvCxnSpPr>
      <xdr:spPr>
        <a:xfrm flipV="1">
          <a:off x="21323300" y="5654548"/>
          <a:ext cx="8382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0"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86614</xdr:rowOff>
    </xdr:from>
    <xdr:to>
      <xdr:col>31</xdr:col>
      <xdr:colOff>34925</xdr:colOff>
      <xdr:row>35</xdr:row>
      <xdr:rowOff>142113</xdr:rowOff>
    </xdr:to>
    <xdr:cxnSp macro="">
      <xdr:nvCxnSpPr>
        <xdr:cNvPr id="722" name="直線コネクタ 721"/>
        <xdr:cNvCxnSpPr/>
      </xdr:nvCxnSpPr>
      <xdr:spPr>
        <a:xfrm flipV="1">
          <a:off x="20434300" y="608736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4" name="テキスト ボックス 723"/>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142113</xdr:rowOff>
    </xdr:from>
    <xdr:to>
      <xdr:col>29</xdr:col>
      <xdr:colOff>517525</xdr:colOff>
      <xdr:row>36</xdr:row>
      <xdr:rowOff>33782</xdr:rowOff>
    </xdr:to>
    <xdr:cxnSp macro="">
      <xdr:nvCxnSpPr>
        <xdr:cNvPr id="725" name="直線コネクタ 724"/>
        <xdr:cNvCxnSpPr/>
      </xdr:nvCxnSpPr>
      <xdr:spPr>
        <a:xfrm flipV="1">
          <a:off x="19545300" y="6142863"/>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27" name="テキスト ボックス 726"/>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33782</xdr:rowOff>
    </xdr:from>
    <xdr:to>
      <xdr:col>28</xdr:col>
      <xdr:colOff>314325</xdr:colOff>
      <xdr:row>36</xdr:row>
      <xdr:rowOff>68326</xdr:rowOff>
    </xdr:to>
    <xdr:cxnSp macro="">
      <xdr:nvCxnSpPr>
        <xdr:cNvPr id="728" name="直線コネクタ 727"/>
        <xdr:cNvCxnSpPr/>
      </xdr:nvCxnSpPr>
      <xdr:spPr>
        <a:xfrm flipV="1">
          <a:off x="18656300" y="6205982"/>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0" name="テキスト ボックス 729"/>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2" name="テキスト ボックス 731"/>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117348</xdr:rowOff>
    </xdr:from>
    <xdr:to>
      <xdr:col>32</xdr:col>
      <xdr:colOff>238125</xdr:colOff>
      <xdr:row>33</xdr:row>
      <xdr:rowOff>47498</xdr:rowOff>
    </xdr:to>
    <xdr:sp macro="" textlink="">
      <xdr:nvSpPr>
        <xdr:cNvPr id="738" name="円/楕円 737"/>
        <xdr:cNvSpPr/>
      </xdr:nvSpPr>
      <xdr:spPr>
        <a:xfrm>
          <a:off x="221107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140225</xdr:rowOff>
    </xdr:from>
    <xdr:ext cx="469744" cy="259045"/>
    <xdr:sp macro="" textlink="">
      <xdr:nvSpPr>
        <xdr:cNvPr id="739" name="投資及び出資金該当値テキスト"/>
        <xdr:cNvSpPr txBox="1"/>
      </xdr:nvSpPr>
      <xdr:spPr>
        <a:xfrm>
          <a:off x="22212300" y="545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35814</xdr:rowOff>
    </xdr:from>
    <xdr:to>
      <xdr:col>31</xdr:col>
      <xdr:colOff>85725</xdr:colOff>
      <xdr:row>35</xdr:row>
      <xdr:rowOff>137414</xdr:rowOff>
    </xdr:to>
    <xdr:sp macro="" textlink="">
      <xdr:nvSpPr>
        <xdr:cNvPr id="740" name="円/楕円 739"/>
        <xdr:cNvSpPr/>
      </xdr:nvSpPr>
      <xdr:spPr>
        <a:xfrm>
          <a:off x="21272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153941</xdr:rowOff>
    </xdr:from>
    <xdr:ext cx="469744" cy="259045"/>
    <xdr:sp macro="" textlink="">
      <xdr:nvSpPr>
        <xdr:cNvPr id="741" name="テキスト ボックス 740"/>
        <xdr:cNvSpPr txBox="1"/>
      </xdr:nvSpPr>
      <xdr:spPr>
        <a:xfrm>
          <a:off x="21088427" y="58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91313</xdr:rowOff>
    </xdr:from>
    <xdr:to>
      <xdr:col>29</xdr:col>
      <xdr:colOff>568325</xdr:colOff>
      <xdr:row>36</xdr:row>
      <xdr:rowOff>21463</xdr:rowOff>
    </xdr:to>
    <xdr:sp macro="" textlink="">
      <xdr:nvSpPr>
        <xdr:cNvPr id="742" name="円/楕円 741"/>
        <xdr:cNvSpPr/>
      </xdr:nvSpPr>
      <xdr:spPr>
        <a:xfrm>
          <a:off x="20383500" y="60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37990</xdr:rowOff>
    </xdr:from>
    <xdr:ext cx="469744" cy="259045"/>
    <xdr:sp macro="" textlink="">
      <xdr:nvSpPr>
        <xdr:cNvPr id="743" name="テキスト ボックス 742"/>
        <xdr:cNvSpPr txBox="1"/>
      </xdr:nvSpPr>
      <xdr:spPr>
        <a:xfrm>
          <a:off x="20199427" y="58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154432</xdr:rowOff>
    </xdr:from>
    <xdr:to>
      <xdr:col>28</xdr:col>
      <xdr:colOff>365125</xdr:colOff>
      <xdr:row>36</xdr:row>
      <xdr:rowOff>84582</xdr:rowOff>
    </xdr:to>
    <xdr:sp macro="" textlink="">
      <xdr:nvSpPr>
        <xdr:cNvPr id="744" name="円/楕円 743"/>
        <xdr:cNvSpPr/>
      </xdr:nvSpPr>
      <xdr:spPr>
        <a:xfrm>
          <a:off x="19494500" y="61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101109</xdr:rowOff>
    </xdr:from>
    <xdr:ext cx="469744" cy="259045"/>
    <xdr:sp macro="" textlink="">
      <xdr:nvSpPr>
        <xdr:cNvPr id="745" name="テキスト ボックス 744"/>
        <xdr:cNvSpPr txBox="1"/>
      </xdr:nvSpPr>
      <xdr:spPr>
        <a:xfrm>
          <a:off x="19310427"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17526</xdr:rowOff>
    </xdr:from>
    <xdr:to>
      <xdr:col>27</xdr:col>
      <xdr:colOff>161925</xdr:colOff>
      <xdr:row>36</xdr:row>
      <xdr:rowOff>119126</xdr:rowOff>
    </xdr:to>
    <xdr:sp macro="" textlink="">
      <xdr:nvSpPr>
        <xdr:cNvPr id="746" name="円/楕円 745"/>
        <xdr:cNvSpPr/>
      </xdr:nvSpPr>
      <xdr:spPr>
        <a:xfrm>
          <a:off x="18605500" y="61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135653</xdr:rowOff>
    </xdr:from>
    <xdr:ext cx="469744" cy="259045"/>
    <xdr:sp macro="" textlink="">
      <xdr:nvSpPr>
        <xdr:cNvPr id="747" name="テキスト ボックス 746"/>
        <xdr:cNvSpPr txBox="1"/>
      </xdr:nvSpPr>
      <xdr:spPr>
        <a:xfrm>
          <a:off x="18421427" y="596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24143</xdr:rowOff>
    </xdr:from>
    <xdr:to>
      <xdr:col>32</xdr:col>
      <xdr:colOff>187325</xdr:colOff>
      <xdr:row>58</xdr:row>
      <xdr:rowOff>24200</xdr:rowOff>
    </xdr:to>
    <xdr:cxnSp macro="">
      <xdr:nvCxnSpPr>
        <xdr:cNvPr id="772" name="直線コネクタ 771"/>
        <xdr:cNvCxnSpPr/>
      </xdr:nvCxnSpPr>
      <xdr:spPr>
        <a:xfrm flipV="1">
          <a:off x="21323300" y="99682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21171</xdr:rowOff>
    </xdr:from>
    <xdr:to>
      <xdr:col>31</xdr:col>
      <xdr:colOff>34925</xdr:colOff>
      <xdr:row>58</xdr:row>
      <xdr:rowOff>24200</xdr:rowOff>
    </xdr:to>
    <xdr:cxnSp macro="">
      <xdr:nvCxnSpPr>
        <xdr:cNvPr id="775" name="直線コネクタ 774"/>
        <xdr:cNvCxnSpPr/>
      </xdr:nvCxnSpPr>
      <xdr:spPr>
        <a:xfrm>
          <a:off x="20434300" y="996527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133414</xdr:rowOff>
    </xdr:from>
    <xdr:to>
      <xdr:col>29</xdr:col>
      <xdr:colOff>517525</xdr:colOff>
      <xdr:row>58</xdr:row>
      <xdr:rowOff>21171</xdr:rowOff>
    </xdr:to>
    <xdr:cxnSp macro="">
      <xdr:nvCxnSpPr>
        <xdr:cNvPr id="778" name="直線コネクタ 777"/>
        <xdr:cNvCxnSpPr/>
      </xdr:nvCxnSpPr>
      <xdr:spPr>
        <a:xfrm>
          <a:off x="19545300" y="9906064"/>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133414</xdr:rowOff>
    </xdr:from>
    <xdr:to>
      <xdr:col>28</xdr:col>
      <xdr:colOff>314325</xdr:colOff>
      <xdr:row>58</xdr:row>
      <xdr:rowOff>21971</xdr:rowOff>
    </xdr:to>
    <xdr:cxnSp macro="">
      <xdr:nvCxnSpPr>
        <xdr:cNvPr id="781" name="直線コネクタ 780"/>
        <xdr:cNvCxnSpPr/>
      </xdr:nvCxnSpPr>
      <xdr:spPr>
        <a:xfrm flipV="1">
          <a:off x="18656300" y="990606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144793</xdr:rowOff>
    </xdr:from>
    <xdr:to>
      <xdr:col>32</xdr:col>
      <xdr:colOff>238125</xdr:colOff>
      <xdr:row>58</xdr:row>
      <xdr:rowOff>74943</xdr:rowOff>
    </xdr:to>
    <xdr:sp macro="" textlink="">
      <xdr:nvSpPr>
        <xdr:cNvPr id="791" name="円/楕円 790"/>
        <xdr:cNvSpPr/>
      </xdr:nvSpPr>
      <xdr:spPr>
        <a:xfrm>
          <a:off x="221107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59720</xdr:rowOff>
    </xdr:from>
    <xdr:ext cx="313932" cy="259045"/>
    <xdr:sp macro="" textlink="">
      <xdr:nvSpPr>
        <xdr:cNvPr id="792" name="貸付金該当値テキスト"/>
        <xdr:cNvSpPr txBox="1"/>
      </xdr:nvSpPr>
      <xdr:spPr>
        <a:xfrm>
          <a:off x="22212300" y="9832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144850</xdr:rowOff>
    </xdr:from>
    <xdr:to>
      <xdr:col>31</xdr:col>
      <xdr:colOff>85725</xdr:colOff>
      <xdr:row>58</xdr:row>
      <xdr:rowOff>75000</xdr:rowOff>
    </xdr:to>
    <xdr:sp macro="" textlink="">
      <xdr:nvSpPr>
        <xdr:cNvPr id="793" name="円/楕円 792"/>
        <xdr:cNvSpPr/>
      </xdr:nvSpPr>
      <xdr:spPr>
        <a:xfrm>
          <a:off x="212725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58</xdr:row>
      <xdr:rowOff>66127</xdr:rowOff>
    </xdr:from>
    <xdr:ext cx="313932" cy="259045"/>
    <xdr:sp macro="" textlink="">
      <xdr:nvSpPr>
        <xdr:cNvPr id="794" name="テキスト ボックス 793"/>
        <xdr:cNvSpPr txBox="1"/>
      </xdr:nvSpPr>
      <xdr:spPr>
        <a:xfrm>
          <a:off x="21166333" y="1001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141821</xdr:rowOff>
    </xdr:from>
    <xdr:to>
      <xdr:col>29</xdr:col>
      <xdr:colOff>568325</xdr:colOff>
      <xdr:row>58</xdr:row>
      <xdr:rowOff>71971</xdr:rowOff>
    </xdr:to>
    <xdr:sp macro="" textlink="">
      <xdr:nvSpPr>
        <xdr:cNvPr id="795" name="円/楕円 794"/>
        <xdr:cNvSpPr/>
      </xdr:nvSpPr>
      <xdr:spPr>
        <a:xfrm>
          <a:off x="20383500" y="99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58</xdr:row>
      <xdr:rowOff>63098</xdr:rowOff>
    </xdr:from>
    <xdr:ext cx="313932" cy="259045"/>
    <xdr:sp macro="" textlink="">
      <xdr:nvSpPr>
        <xdr:cNvPr id="796" name="テキスト ボックス 795"/>
        <xdr:cNvSpPr txBox="1"/>
      </xdr:nvSpPr>
      <xdr:spPr>
        <a:xfrm>
          <a:off x="20277333" y="10007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82614</xdr:rowOff>
    </xdr:from>
    <xdr:to>
      <xdr:col>28</xdr:col>
      <xdr:colOff>365125</xdr:colOff>
      <xdr:row>58</xdr:row>
      <xdr:rowOff>12764</xdr:rowOff>
    </xdr:to>
    <xdr:sp macro="" textlink="">
      <xdr:nvSpPr>
        <xdr:cNvPr id="797" name="円/楕円 796"/>
        <xdr:cNvSpPr/>
      </xdr:nvSpPr>
      <xdr:spPr>
        <a:xfrm>
          <a:off x="194945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3891</xdr:rowOff>
    </xdr:from>
    <xdr:ext cx="469744" cy="259045"/>
    <xdr:sp macro="" textlink="">
      <xdr:nvSpPr>
        <xdr:cNvPr id="798" name="テキスト ボックス 797"/>
        <xdr:cNvSpPr txBox="1"/>
      </xdr:nvSpPr>
      <xdr:spPr>
        <a:xfrm>
          <a:off x="19310427" y="994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142621</xdr:rowOff>
    </xdr:from>
    <xdr:to>
      <xdr:col>27</xdr:col>
      <xdr:colOff>161925</xdr:colOff>
      <xdr:row>58</xdr:row>
      <xdr:rowOff>72771</xdr:rowOff>
    </xdr:to>
    <xdr:sp macro="" textlink="">
      <xdr:nvSpPr>
        <xdr:cNvPr id="799" name="円/楕円 798"/>
        <xdr:cNvSpPr/>
      </xdr:nvSpPr>
      <xdr:spPr>
        <a:xfrm>
          <a:off x="186055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58</xdr:row>
      <xdr:rowOff>63898</xdr:rowOff>
    </xdr:from>
    <xdr:ext cx="313932" cy="259045"/>
    <xdr:sp macro="" textlink="">
      <xdr:nvSpPr>
        <xdr:cNvPr id="800" name="テキスト ボックス 799"/>
        <xdr:cNvSpPr txBox="1"/>
      </xdr:nvSpPr>
      <xdr:spPr>
        <a:xfrm>
          <a:off x="18499333" y="10007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109010</xdr:rowOff>
    </xdr:from>
    <xdr:to>
      <xdr:col>32</xdr:col>
      <xdr:colOff>187325</xdr:colOff>
      <xdr:row>75</xdr:row>
      <xdr:rowOff>124975</xdr:rowOff>
    </xdr:to>
    <xdr:cxnSp macro="">
      <xdr:nvCxnSpPr>
        <xdr:cNvPr id="830" name="直線コネクタ 829"/>
        <xdr:cNvCxnSpPr/>
      </xdr:nvCxnSpPr>
      <xdr:spPr>
        <a:xfrm flipV="1">
          <a:off x="21323300" y="12967760"/>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1"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124975</xdr:rowOff>
    </xdr:from>
    <xdr:to>
      <xdr:col>31</xdr:col>
      <xdr:colOff>34925</xdr:colOff>
      <xdr:row>75</xdr:row>
      <xdr:rowOff>143452</xdr:rowOff>
    </xdr:to>
    <xdr:cxnSp macro="">
      <xdr:nvCxnSpPr>
        <xdr:cNvPr id="833" name="直線コネクタ 832"/>
        <xdr:cNvCxnSpPr/>
      </xdr:nvCxnSpPr>
      <xdr:spPr>
        <a:xfrm flipV="1">
          <a:off x="20434300" y="12983725"/>
          <a:ext cx="889000" cy="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143452</xdr:rowOff>
    </xdr:from>
    <xdr:to>
      <xdr:col>29</xdr:col>
      <xdr:colOff>517525</xdr:colOff>
      <xdr:row>75</xdr:row>
      <xdr:rowOff>168599</xdr:rowOff>
    </xdr:to>
    <xdr:cxnSp macro="">
      <xdr:nvCxnSpPr>
        <xdr:cNvPr id="836" name="直線コネクタ 835"/>
        <xdr:cNvCxnSpPr/>
      </xdr:nvCxnSpPr>
      <xdr:spPr>
        <a:xfrm flipV="1">
          <a:off x="19545300" y="13002202"/>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38" name="テキスト ボックス 837"/>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168599</xdr:rowOff>
    </xdr:from>
    <xdr:to>
      <xdr:col>28</xdr:col>
      <xdr:colOff>314325</xdr:colOff>
      <xdr:row>76</xdr:row>
      <xdr:rowOff>11970</xdr:rowOff>
    </xdr:to>
    <xdr:cxnSp macro="">
      <xdr:nvCxnSpPr>
        <xdr:cNvPr id="839" name="直線コネクタ 838"/>
        <xdr:cNvCxnSpPr/>
      </xdr:nvCxnSpPr>
      <xdr:spPr>
        <a:xfrm flipV="1">
          <a:off x="18656300" y="13027349"/>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41" name="テキスト ボックス 840"/>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43" name="テキスト ボックス 842"/>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58210</xdr:rowOff>
    </xdr:from>
    <xdr:to>
      <xdr:col>32</xdr:col>
      <xdr:colOff>238125</xdr:colOff>
      <xdr:row>75</xdr:row>
      <xdr:rowOff>159810</xdr:rowOff>
    </xdr:to>
    <xdr:sp macro="" textlink="">
      <xdr:nvSpPr>
        <xdr:cNvPr id="849" name="円/楕円 848"/>
        <xdr:cNvSpPr/>
      </xdr:nvSpPr>
      <xdr:spPr>
        <a:xfrm>
          <a:off x="22110700" y="129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81087</xdr:rowOff>
    </xdr:from>
    <xdr:ext cx="534377" cy="259045"/>
    <xdr:sp macro="" textlink="">
      <xdr:nvSpPr>
        <xdr:cNvPr id="850" name="繰出金該当値テキスト"/>
        <xdr:cNvSpPr txBox="1"/>
      </xdr:nvSpPr>
      <xdr:spPr>
        <a:xfrm>
          <a:off x="22212300" y="1276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74175</xdr:rowOff>
    </xdr:from>
    <xdr:to>
      <xdr:col>31</xdr:col>
      <xdr:colOff>85725</xdr:colOff>
      <xdr:row>76</xdr:row>
      <xdr:rowOff>4325</xdr:rowOff>
    </xdr:to>
    <xdr:sp macro="" textlink="">
      <xdr:nvSpPr>
        <xdr:cNvPr id="851" name="円/楕円 850"/>
        <xdr:cNvSpPr/>
      </xdr:nvSpPr>
      <xdr:spPr>
        <a:xfrm>
          <a:off x="21272500" y="129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20852</xdr:rowOff>
    </xdr:from>
    <xdr:ext cx="534377" cy="259045"/>
    <xdr:sp macro="" textlink="">
      <xdr:nvSpPr>
        <xdr:cNvPr id="852" name="テキスト ボックス 851"/>
        <xdr:cNvSpPr txBox="1"/>
      </xdr:nvSpPr>
      <xdr:spPr>
        <a:xfrm>
          <a:off x="21056111" y="1270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92652</xdr:rowOff>
    </xdr:from>
    <xdr:to>
      <xdr:col>29</xdr:col>
      <xdr:colOff>568325</xdr:colOff>
      <xdr:row>76</xdr:row>
      <xdr:rowOff>22802</xdr:rowOff>
    </xdr:to>
    <xdr:sp macro="" textlink="">
      <xdr:nvSpPr>
        <xdr:cNvPr id="853" name="円/楕円 852"/>
        <xdr:cNvSpPr/>
      </xdr:nvSpPr>
      <xdr:spPr>
        <a:xfrm>
          <a:off x="20383500" y="129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39329</xdr:rowOff>
    </xdr:from>
    <xdr:ext cx="534377" cy="259045"/>
    <xdr:sp macro="" textlink="">
      <xdr:nvSpPr>
        <xdr:cNvPr id="854" name="テキスト ボックス 853"/>
        <xdr:cNvSpPr txBox="1"/>
      </xdr:nvSpPr>
      <xdr:spPr>
        <a:xfrm>
          <a:off x="20167111" y="127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117799</xdr:rowOff>
    </xdr:from>
    <xdr:to>
      <xdr:col>28</xdr:col>
      <xdr:colOff>365125</xdr:colOff>
      <xdr:row>76</xdr:row>
      <xdr:rowOff>47949</xdr:rowOff>
    </xdr:to>
    <xdr:sp macro="" textlink="">
      <xdr:nvSpPr>
        <xdr:cNvPr id="855" name="円/楕円 854"/>
        <xdr:cNvSpPr/>
      </xdr:nvSpPr>
      <xdr:spPr>
        <a:xfrm>
          <a:off x="19494500" y="129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64476</xdr:rowOff>
    </xdr:from>
    <xdr:ext cx="534377" cy="259045"/>
    <xdr:sp macro="" textlink="">
      <xdr:nvSpPr>
        <xdr:cNvPr id="856" name="テキスト ボックス 855"/>
        <xdr:cNvSpPr txBox="1"/>
      </xdr:nvSpPr>
      <xdr:spPr>
        <a:xfrm>
          <a:off x="19278111" y="1275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132620</xdr:rowOff>
    </xdr:from>
    <xdr:to>
      <xdr:col>27</xdr:col>
      <xdr:colOff>161925</xdr:colOff>
      <xdr:row>76</xdr:row>
      <xdr:rowOff>62770</xdr:rowOff>
    </xdr:to>
    <xdr:sp macro="" textlink="">
      <xdr:nvSpPr>
        <xdr:cNvPr id="857" name="円/楕円 856"/>
        <xdr:cNvSpPr/>
      </xdr:nvSpPr>
      <xdr:spPr>
        <a:xfrm>
          <a:off x="18605500" y="129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79297</xdr:rowOff>
    </xdr:from>
    <xdr:ext cx="534377" cy="259045"/>
    <xdr:sp macro="" textlink="">
      <xdr:nvSpPr>
        <xdr:cNvPr id="858" name="テキスト ボックス 857"/>
        <xdr:cNvSpPr txBox="1"/>
      </xdr:nvSpPr>
      <xdr:spPr>
        <a:xfrm>
          <a:off x="18389111" y="127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主なもの</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人件費の増については、人事院勧告による給料表の改定や、地域手当の引上げ（５％⇒６％）、期末勤勉手当の引上げ（４．２月⇒４．３月）のほか、退職手当が約１．２億円増となったことによるもの。</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物件費については、除雪対策事業、放課後児童クラブの運営管理に係る経費、権利擁護サポートセンターにかかる運営経費が増額となったことから、増となった。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扶助費については、生活保護費等給付事業、児童手当支給事業の減があるものの、施設型給付費支給事業の１．４億円増、障害福祉サービス等給付事業が１．３億円増により、全体では増となった。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普通建設事業費は住民一人当たり</a:t>
          </a:r>
          <a:r>
            <a:rPr kumimoji="1" lang="ja-JP" altLang="en-US" sz="1100">
              <a:solidFill>
                <a:sysClr val="windowText" lastClr="000000"/>
              </a:solidFill>
              <a:effectLst/>
              <a:latin typeface="+mn-lt"/>
              <a:ea typeface="+mn-ea"/>
              <a:cs typeface="+mn-cs"/>
            </a:rPr>
            <a:t>５７，１４１</a:t>
          </a:r>
          <a:r>
            <a:rPr kumimoji="1" lang="ja-JP" altLang="ja-JP" sz="1100">
              <a:solidFill>
                <a:sysClr val="windowText" lastClr="000000"/>
              </a:solidFill>
              <a:effectLst/>
              <a:latin typeface="+mn-lt"/>
              <a:ea typeface="+mn-ea"/>
              <a:cs typeface="+mn-cs"/>
            </a:rPr>
            <a:t>円となっており、類似団体と比較して一人当たりのコストは低い状況となっている</a:t>
          </a:r>
          <a:r>
            <a:rPr kumimoji="1" lang="ja-JP" altLang="en-US" sz="1100">
              <a:solidFill>
                <a:sysClr val="windowText" lastClr="000000"/>
              </a:solidFill>
              <a:effectLst/>
              <a:latin typeface="+mn-lt"/>
              <a:ea typeface="+mn-ea"/>
              <a:cs typeface="+mn-cs"/>
            </a:rPr>
            <a:t>が、認定こども園整備、消防指令施設整備、小学校空調設備整備、</a:t>
          </a:r>
          <a:r>
            <a:rPr kumimoji="1" lang="en-US" altLang="ja-JP" sz="1100">
              <a:solidFill>
                <a:sysClr val="windowText" lastClr="000000"/>
              </a:solidFill>
              <a:effectLst/>
              <a:latin typeface="+mn-lt"/>
              <a:ea typeface="+mn-ea"/>
              <a:cs typeface="+mn-cs"/>
            </a:rPr>
            <a:t>JR</a:t>
          </a:r>
          <a:r>
            <a:rPr kumimoji="1" lang="ja-JP" altLang="en-US" sz="1100">
              <a:solidFill>
                <a:sysClr val="windowText" lastClr="000000"/>
              </a:solidFill>
              <a:effectLst/>
              <a:latin typeface="+mn-lt"/>
              <a:ea typeface="+mn-ea"/>
              <a:cs typeface="+mn-cs"/>
            </a:rPr>
            <a:t>稲枝駅改築整備と大型事業を行ったことから、前年度比から増加することとなった。なお、更新整備の増については、</a:t>
          </a:r>
          <a:r>
            <a:rPr kumimoji="1" lang="en-US" altLang="ja-JP" sz="1100">
              <a:solidFill>
                <a:sysClr val="windowText" lastClr="000000"/>
              </a:solidFill>
              <a:effectLst/>
              <a:latin typeface="+mn-lt"/>
              <a:ea typeface="+mn-ea"/>
              <a:cs typeface="+mn-cs"/>
            </a:rPr>
            <a:t>JR</a:t>
          </a:r>
          <a:r>
            <a:rPr kumimoji="1" lang="ja-JP" altLang="en-US" sz="1100">
              <a:solidFill>
                <a:sysClr val="windowText" lastClr="000000"/>
              </a:solidFill>
              <a:effectLst/>
              <a:latin typeface="+mn-lt"/>
              <a:ea typeface="+mn-ea"/>
              <a:cs typeface="+mn-cs"/>
            </a:rPr>
            <a:t>稲枝駅改築整備事業およびごみ焼却場の更新整備が主な要因となっている。</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公債費については、</a:t>
          </a:r>
          <a:r>
            <a:rPr kumimoji="1" lang="ja-JP" altLang="ja-JP" sz="1100">
              <a:solidFill>
                <a:sysClr val="windowText" lastClr="000000"/>
              </a:solidFill>
              <a:effectLst/>
              <a:latin typeface="+mn-lt"/>
              <a:ea typeface="+mn-ea"/>
              <a:cs typeface="+mn-cs"/>
            </a:rPr>
            <a:t>平成２７年度末に金利２．０％以上の市債について、繰上償還を行ったことから、全体で１７．０％の減となった。</a:t>
          </a:r>
          <a:r>
            <a:rPr kumimoji="1" lang="ja-JP" altLang="en-US" sz="1100">
              <a:solidFill>
                <a:sysClr val="windowText" lastClr="000000"/>
              </a:solidFill>
              <a:effectLst/>
              <a:latin typeface="+mn-lt"/>
              <a:ea typeface="+mn-ea"/>
              <a:cs typeface="+mn-cs"/>
            </a:rPr>
            <a:t>また、積立金については、大型事業等の増により、取崩が多かったことから、積立に回すことができなかったため減となった。</a:t>
          </a:r>
          <a:endParaRPr lang="ja-JP" altLang="ja-JP" sz="1400">
            <a:solidFill>
              <a:sysClr val="windowText" lastClr="000000"/>
            </a:solidFill>
            <a:effectLst/>
          </a:endParaRPr>
        </a:p>
        <a:p>
          <a:pPr rtl="0" eaLnBrk="1" fontAlgn="auto" latinLnBrk="0" hangingPunct="1"/>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112,902
110,600
196.87
44,046,685
43,231,996
605,323
23,779,038
37,575,684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143510</xdr:rowOff>
    </xdr:from>
    <xdr:to>
      <xdr:col>6</xdr:col>
      <xdr:colOff>511175</xdr:colOff>
      <xdr:row>34</xdr:row>
      <xdr:rowOff>115751</xdr:rowOff>
    </xdr:to>
    <xdr:cxnSp macro="">
      <xdr:nvCxnSpPr>
        <xdr:cNvPr id="63" name="直線コネクタ 62"/>
        <xdr:cNvCxnSpPr/>
      </xdr:nvCxnSpPr>
      <xdr:spPr>
        <a:xfrm>
          <a:off x="3797300" y="580136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143510</xdr:rowOff>
    </xdr:from>
    <xdr:to>
      <xdr:col>5</xdr:col>
      <xdr:colOff>358775</xdr:colOff>
      <xdr:row>34</xdr:row>
      <xdr:rowOff>55880</xdr:rowOff>
    </xdr:to>
    <xdr:cxnSp macro="">
      <xdr:nvCxnSpPr>
        <xdr:cNvPr id="66" name="直線コネクタ 65"/>
        <xdr:cNvCxnSpPr/>
      </xdr:nvCxnSpPr>
      <xdr:spPr>
        <a:xfrm flipV="1">
          <a:off x="2908300" y="5801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55880</xdr:rowOff>
    </xdr:from>
    <xdr:to>
      <xdr:col>4</xdr:col>
      <xdr:colOff>155575</xdr:colOff>
      <xdr:row>34</xdr:row>
      <xdr:rowOff>145143</xdr:rowOff>
    </xdr:to>
    <xdr:cxnSp macro="">
      <xdr:nvCxnSpPr>
        <xdr:cNvPr id="69" name="直線コネクタ 68"/>
        <xdr:cNvCxnSpPr/>
      </xdr:nvCxnSpPr>
      <xdr:spPr>
        <a:xfrm flipV="1">
          <a:off x="2019300" y="5885180"/>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79828</xdr:rowOff>
    </xdr:from>
    <xdr:to>
      <xdr:col>2</xdr:col>
      <xdr:colOff>638175</xdr:colOff>
      <xdr:row>34</xdr:row>
      <xdr:rowOff>145143</xdr:rowOff>
    </xdr:to>
    <xdr:cxnSp macro="">
      <xdr:nvCxnSpPr>
        <xdr:cNvPr id="72" name="直線コネクタ 71"/>
        <xdr:cNvCxnSpPr/>
      </xdr:nvCxnSpPr>
      <xdr:spPr>
        <a:xfrm>
          <a:off x="1130300" y="5909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64951</xdr:rowOff>
    </xdr:from>
    <xdr:to>
      <xdr:col>6</xdr:col>
      <xdr:colOff>561975</xdr:colOff>
      <xdr:row>34</xdr:row>
      <xdr:rowOff>166551</xdr:rowOff>
    </xdr:to>
    <xdr:sp macro="" textlink="">
      <xdr:nvSpPr>
        <xdr:cNvPr id="82" name="円/楕円 81"/>
        <xdr:cNvSpPr/>
      </xdr:nvSpPr>
      <xdr:spPr>
        <a:xfrm>
          <a:off x="4584700" y="58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87828</xdr:rowOff>
    </xdr:from>
    <xdr:ext cx="469744" cy="259045"/>
    <xdr:sp macro="" textlink="">
      <xdr:nvSpPr>
        <xdr:cNvPr id="83" name="議会費該当値テキスト"/>
        <xdr:cNvSpPr txBox="1"/>
      </xdr:nvSpPr>
      <xdr:spPr>
        <a:xfrm>
          <a:off x="4686300"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92710</xdr:rowOff>
    </xdr:from>
    <xdr:to>
      <xdr:col>5</xdr:col>
      <xdr:colOff>409575</xdr:colOff>
      <xdr:row>34</xdr:row>
      <xdr:rowOff>22860</xdr:rowOff>
    </xdr:to>
    <xdr:sp macro="" textlink="">
      <xdr:nvSpPr>
        <xdr:cNvPr id="84" name="円/楕円 83"/>
        <xdr:cNvSpPr/>
      </xdr:nvSpPr>
      <xdr:spPr>
        <a:xfrm>
          <a:off x="3746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13987</xdr:rowOff>
    </xdr:from>
    <xdr:ext cx="469744" cy="259045"/>
    <xdr:sp macro="" textlink="">
      <xdr:nvSpPr>
        <xdr:cNvPr id="85" name="テキスト ボックス 84"/>
        <xdr:cNvSpPr txBox="1"/>
      </xdr:nvSpPr>
      <xdr:spPr>
        <a:xfrm>
          <a:off x="3562427"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5080</xdr:rowOff>
    </xdr:from>
    <xdr:to>
      <xdr:col>4</xdr:col>
      <xdr:colOff>206375</xdr:colOff>
      <xdr:row>34</xdr:row>
      <xdr:rowOff>106680</xdr:rowOff>
    </xdr:to>
    <xdr:sp macro="" textlink="">
      <xdr:nvSpPr>
        <xdr:cNvPr id="86" name="円/楕円 85"/>
        <xdr:cNvSpPr/>
      </xdr:nvSpPr>
      <xdr:spPr>
        <a:xfrm>
          <a:off x="2857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97807</xdr:rowOff>
    </xdr:from>
    <xdr:ext cx="469744" cy="259045"/>
    <xdr:sp macro="" textlink="">
      <xdr:nvSpPr>
        <xdr:cNvPr id="87" name="テキスト ボックス 86"/>
        <xdr:cNvSpPr txBox="1"/>
      </xdr:nvSpPr>
      <xdr:spPr>
        <a:xfrm>
          <a:off x="2673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94343</xdr:rowOff>
    </xdr:from>
    <xdr:to>
      <xdr:col>3</xdr:col>
      <xdr:colOff>3175</xdr:colOff>
      <xdr:row>35</xdr:row>
      <xdr:rowOff>24493</xdr:rowOff>
    </xdr:to>
    <xdr:sp macro="" textlink="">
      <xdr:nvSpPr>
        <xdr:cNvPr id="88" name="円/楕円 87"/>
        <xdr:cNvSpPr/>
      </xdr:nvSpPr>
      <xdr:spPr>
        <a:xfrm>
          <a:off x="1968500" y="59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15620</xdr:rowOff>
    </xdr:from>
    <xdr:ext cx="469744" cy="259045"/>
    <xdr:sp macro="" textlink="">
      <xdr:nvSpPr>
        <xdr:cNvPr id="89" name="テキスト ボックス 88"/>
        <xdr:cNvSpPr txBox="1"/>
      </xdr:nvSpPr>
      <xdr:spPr>
        <a:xfrm>
          <a:off x="1784427"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29028</xdr:rowOff>
    </xdr:from>
    <xdr:to>
      <xdr:col>1</xdr:col>
      <xdr:colOff>485775</xdr:colOff>
      <xdr:row>34</xdr:row>
      <xdr:rowOff>130628</xdr:rowOff>
    </xdr:to>
    <xdr:sp macro="" textlink="">
      <xdr:nvSpPr>
        <xdr:cNvPr id="90" name="円/楕円 89"/>
        <xdr:cNvSpPr/>
      </xdr:nvSpPr>
      <xdr:spPr>
        <a:xfrm>
          <a:off x="1079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121755</xdr:rowOff>
    </xdr:from>
    <xdr:ext cx="469744" cy="259045"/>
    <xdr:sp macro="" textlink="">
      <xdr:nvSpPr>
        <xdr:cNvPr id="91" name="テキスト ボックス 90"/>
        <xdr:cNvSpPr txBox="1"/>
      </xdr:nvSpPr>
      <xdr:spPr>
        <a:xfrm>
          <a:off x="895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129980</xdr:rowOff>
    </xdr:from>
    <xdr:to>
      <xdr:col>6</xdr:col>
      <xdr:colOff>511175</xdr:colOff>
      <xdr:row>57</xdr:row>
      <xdr:rowOff>146553</xdr:rowOff>
    </xdr:to>
    <xdr:cxnSp macro="">
      <xdr:nvCxnSpPr>
        <xdr:cNvPr id="118" name="直線コネクタ 117"/>
        <xdr:cNvCxnSpPr/>
      </xdr:nvCxnSpPr>
      <xdr:spPr>
        <a:xfrm flipV="1">
          <a:off x="3797300" y="9902630"/>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114577</xdr:rowOff>
    </xdr:from>
    <xdr:to>
      <xdr:col>5</xdr:col>
      <xdr:colOff>358775</xdr:colOff>
      <xdr:row>57</xdr:row>
      <xdr:rowOff>146553</xdr:rowOff>
    </xdr:to>
    <xdr:cxnSp macro="">
      <xdr:nvCxnSpPr>
        <xdr:cNvPr id="121" name="直線コネクタ 120"/>
        <xdr:cNvCxnSpPr/>
      </xdr:nvCxnSpPr>
      <xdr:spPr>
        <a:xfrm>
          <a:off x="2908300" y="9887227"/>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98465</xdr:rowOff>
    </xdr:from>
    <xdr:to>
      <xdr:col>4</xdr:col>
      <xdr:colOff>155575</xdr:colOff>
      <xdr:row>57</xdr:row>
      <xdr:rowOff>114577</xdr:rowOff>
    </xdr:to>
    <xdr:cxnSp macro="">
      <xdr:nvCxnSpPr>
        <xdr:cNvPr id="124" name="直線コネクタ 123"/>
        <xdr:cNvCxnSpPr/>
      </xdr:nvCxnSpPr>
      <xdr:spPr>
        <a:xfrm>
          <a:off x="2019300" y="9871115"/>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98465</xdr:rowOff>
    </xdr:from>
    <xdr:to>
      <xdr:col>2</xdr:col>
      <xdr:colOff>638175</xdr:colOff>
      <xdr:row>57</xdr:row>
      <xdr:rowOff>134127</xdr:rowOff>
    </xdr:to>
    <xdr:cxnSp macro="">
      <xdr:nvCxnSpPr>
        <xdr:cNvPr id="127" name="直線コネクタ 126"/>
        <xdr:cNvCxnSpPr/>
      </xdr:nvCxnSpPr>
      <xdr:spPr>
        <a:xfrm flipV="1">
          <a:off x="1130300" y="9871115"/>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79180</xdr:rowOff>
    </xdr:from>
    <xdr:to>
      <xdr:col>6</xdr:col>
      <xdr:colOff>561975</xdr:colOff>
      <xdr:row>58</xdr:row>
      <xdr:rowOff>9330</xdr:rowOff>
    </xdr:to>
    <xdr:sp macro="" textlink="">
      <xdr:nvSpPr>
        <xdr:cNvPr id="137" name="円/楕円 136"/>
        <xdr:cNvSpPr/>
      </xdr:nvSpPr>
      <xdr:spPr>
        <a:xfrm>
          <a:off x="4584700" y="98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95753</xdr:rowOff>
    </xdr:from>
    <xdr:to>
      <xdr:col>5</xdr:col>
      <xdr:colOff>409575</xdr:colOff>
      <xdr:row>58</xdr:row>
      <xdr:rowOff>25903</xdr:rowOff>
    </xdr:to>
    <xdr:sp macro="" textlink="">
      <xdr:nvSpPr>
        <xdr:cNvPr id="139" name="円/楕円 138"/>
        <xdr:cNvSpPr/>
      </xdr:nvSpPr>
      <xdr:spPr>
        <a:xfrm>
          <a:off x="3746500" y="98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17030</xdr:rowOff>
    </xdr:from>
    <xdr:ext cx="534377" cy="259045"/>
    <xdr:sp macro="" textlink="">
      <xdr:nvSpPr>
        <xdr:cNvPr id="140" name="テキスト ボックス 139"/>
        <xdr:cNvSpPr txBox="1"/>
      </xdr:nvSpPr>
      <xdr:spPr>
        <a:xfrm>
          <a:off x="3530111" y="996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63777</xdr:rowOff>
    </xdr:from>
    <xdr:to>
      <xdr:col>4</xdr:col>
      <xdr:colOff>206375</xdr:colOff>
      <xdr:row>57</xdr:row>
      <xdr:rowOff>165377</xdr:rowOff>
    </xdr:to>
    <xdr:sp macro="" textlink="">
      <xdr:nvSpPr>
        <xdr:cNvPr id="141" name="円/楕円 140"/>
        <xdr:cNvSpPr/>
      </xdr:nvSpPr>
      <xdr:spPr>
        <a:xfrm>
          <a:off x="2857500" y="98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156504</xdr:rowOff>
    </xdr:from>
    <xdr:ext cx="534377" cy="259045"/>
    <xdr:sp macro="" textlink="">
      <xdr:nvSpPr>
        <xdr:cNvPr id="142" name="テキスト ボックス 141"/>
        <xdr:cNvSpPr txBox="1"/>
      </xdr:nvSpPr>
      <xdr:spPr>
        <a:xfrm>
          <a:off x="2641111" y="99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47665</xdr:rowOff>
    </xdr:from>
    <xdr:to>
      <xdr:col>3</xdr:col>
      <xdr:colOff>3175</xdr:colOff>
      <xdr:row>57</xdr:row>
      <xdr:rowOff>149265</xdr:rowOff>
    </xdr:to>
    <xdr:sp macro="" textlink="">
      <xdr:nvSpPr>
        <xdr:cNvPr id="143" name="円/楕円 142"/>
        <xdr:cNvSpPr/>
      </xdr:nvSpPr>
      <xdr:spPr>
        <a:xfrm>
          <a:off x="1968500" y="98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140392</xdr:rowOff>
    </xdr:from>
    <xdr:ext cx="534377" cy="259045"/>
    <xdr:sp macro="" textlink="">
      <xdr:nvSpPr>
        <xdr:cNvPr id="144" name="テキスト ボックス 143"/>
        <xdr:cNvSpPr txBox="1"/>
      </xdr:nvSpPr>
      <xdr:spPr>
        <a:xfrm>
          <a:off x="1752111" y="99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83327</xdr:rowOff>
    </xdr:from>
    <xdr:to>
      <xdr:col>1</xdr:col>
      <xdr:colOff>485775</xdr:colOff>
      <xdr:row>58</xdr:row>
      <xdr:rowOff>13477</xdr:rowOff>
    </xdr:to>
    <xdr:sp macro="" textlink="">
      <xdr:nvSpPr>
        <xdr:cNvPr id="145" name="円/楕円 144"/>
        <xdr:cNvSpPr/>
      </xdr:nvSpPr>
      <xdr:spPr>
        <a:xfrm>
          <a:off x="1079500" y="985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4604</xdr:rowOff>
    </xdr:from>
    <xdr:ext cx="534377" cy="259045"/>
    <xdr:sp macro="" textlink="">
      <xdr:nvSpPr>
        <xdr:cNvPr id="146" name="テキスト ボックス 145"/>
        <xdr:cNvSpPr txBox="1"/>
      </xdr:nvSpPr>
      <xdr:spPr>
        <a:xfrm>
          <a:off x="863111" y="994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165932</xdr:rowOff>
    </xdr:from>
    <xdr:to>
      <xdr:col>6</xdr:col>
      <xdr:colOff>511175</xdr:colOff>
      <xdr:row>75</xdr:row>
      <xdr:rowOff>33744</xdr:rowOff>
    </xdr:to>
    <xdr:cxnSp macro="">
      <xdr:nvCxnSpPr>
        <xdr:cNvPr id="176" name="直線コネクタ 175"/>
        <xdr:cNvCxnSpPr/>
      </xdr:nvCxnSpPr>
      <xdr:spPr>
        <a:xfrm flipV="1">
          <a:off x="3797300" y="12853232"/>
          <a:ext cx="8382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33744</xdr:rowOff>
    </xdr:from>
    <xdr:to>
      <xdr:col>5</xdr:col>
      <xdr:colOff>358775</xdr:colOff>
      <xdr:row>76</xdr:row>
      <xdr:rowOff>18408</xdr:rowOff>
    </xdr:to>
    <xdr:cxnSp macro="">
      <xdr:nvCxnSpPr>
        <xdr:cNvPr id="179" name="直線コネクタ 178"/>
        <xdr:cNvCxnSpPr/>
      </xdr:nvCxnSpPr>
      <xdr:spPr>
        <a:xfrm flipV="1">
          <a:off x="2908300" y="12892494"/>
          <a:ext cx="889000" cy="1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18408</xdr:rowOff>
    </xdr:from>
    <xdr:to>
      <xdr:col>4</xdr:col>
      <xdr:colOff>155575</xdr:colOff>
      <xdr:row>77</xdr:row>
      <xdr:rowOff>12009</xdr:rowOff>
    </xdr:to>
    <xdr:cxnSp macro="">
      <xdr:nvCxnSpPr>
        <xdr:cNvPr id="182" name="直線コネクタ 181"/>
        <xdr:cNvCxnSpPr/>
      </xdr:nvCxnSpPr>
      <xdr:spPr>
        <a:xfrm flipV="1">
          <a:off x="2019300" y="13048608"/>
          <a:ext cx="889000" cy="16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12009</xdr:rowOff>
    </xdr:from>
    <xdr:to>
      <xdr:col>2</xdr:col>
      <xdr:colOff>638175</xdr:colOff>
      <xdr:row>77</xdr:row>
      <xdr:rowOff>38945</xdr:rowOff>
    </xdr:to>
    <xdr:cxnSp macro="">
      <xdr:nvCxnSpPr>
        <xdr:cNvPr id="185" name="直線コネクタ 184"/>
        <xdr:cNvCxnSpPr/>
      </xdr:nvCxnSpPr>
      <xdr:spPr>
        <a:xfrm flipV="1">
          <a:off x="1130300" y="13213659"/>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115132</xdr:rowOff>
    </xdr:from>
    <xdr:to>
      <xdr:col>6</xdr:col>
      <xdr:colOff>561975</xdr:colOff>
      <xdr:row>75</xdr:row>
      <xdr:rowOff>45282</xdr:rowOff>
    </xdr:to>
    <xdr:sp macro="" textlink="">
      <xdr:nvSpPr>
        <xdr:cNvPr id="195" name="円/楕円 194"/>
        <xdr:cNvSpPr/>
      </xdr:nvSpPr>
      <xdr:spPr>
        <a:xfrm>
          <a:off x="4584700" y="12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138009</xdr:rowOff>
    </xdr:from>
    <xdr:ext cx="599010" cy="259045"/>
    <xdr:sp macro="" textlink="">
      <xdr:nvSpPr>
        <xdr:cNvPr id="196" name="民生費該当値テキスト"/>
        <xdr:cNvSpPr txBox="1"/>
      </xdr:nvSpPr>
      <xdr:spPr>
        <a:xfrm>
          <a:off x="4686300" y="1265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138,623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154394</xdr:rowOff>
    </xdr:from>
    <xdr:to>
      <xdr:col>5</xdr:col>
      <xdr:colOff>409575</xdr:colOff>
      <xdr:row>75</xdr:row>
      <xdr:rowOff>84544</xdr:rowOff>
    </xdr:to>
    <xdr:sp macro="" textlink="">
      <xdr:nvSpPr>
        <xdr:cNvPr id="197" name="円/楕円 196"/>
        <xdr:cNvSpPr/>
      </xdr:nvSpPr>
      <xdr:spPr>
        <a:xfrm>
          <a:off x="3746500" y="128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101071</xdr:rowOff>
    </xdr:from>
    <xdr:ext cx="599010" cy="259045"/>
    <xdr:sp macro="" textlink="">
      <xdr:nvSpPr>
        <xdr:cNvPr id="198" name="テキスト ボックス 197"/>
        <xdr:cNvSpPr txBox="1"/>
      </xdr:nvSpPr>
      <xdr:spPr>
        <a:xfrm>
          <a:off x="3497794" y="1261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139059</xdr:rowOff>
    </xdr:from>
    <xdr:to>
      <xdr:col>4</xdr:col>
      <xdr:colOff>206375</xdr:colOff>
      <xdr:row>76</xdr:row>
      <xdr:rowOff>69208</xdr:rowOff>
    </xdr:to>
    <xdr:sp macro="" textlink="">
      <xdr:nvSpPr>
        <xdr:cNvPr id="199" name="円/楕円 198"/>
        <xdr:cNvSpPr/>
      </xdr:nvSpPr>
      <xdr:spPr>
        <a:xfrm>
          <a:off x="2857500" y="12997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60335</xdr:rowOff>
    </xdr:from>
    <xdr:ext cx="599010" cy="259045"/>
    <xdr:sp macro="" textlink="">
      <xdr:nvSpPr>
        <xdr:cNvPr id="200" name="テキスト ボックス 199"/>
        <xdr:cNvSpPr txBox="1"/>
      </xdr:nvSpPr>
      <xdr:spPr>
        <a:xfrm>
          <a:off x="2608794" y="130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132659</xdr:rowOff>
    </xdr:from>
    <xdr:to>
      <xdr:col>3</xdr:col>
      <xdr:colOff>3175</xdr:colOff>
      <xdr:row>77</xdr:row>
      <xdr:rowOff>62809</xdr:rowOff>
    </xdr:to>
    <xdr:sp macro="" textlink="">
      <xdr:nvSpPr>
        <xdr:cNvPr id="201" name="円/楕円 200"/>
        <xdr:cNvSpPr/>
      </xdr:nvSpPr>
      <xdr:spPr>
        <a:xfrm>
          <a:off x="1968500" y="131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53936</xdr:rowOff>
    </xdr:from>
    <xdr:ext cx="599010" cy="259045"/>
    <xdr:sp macro="" textlink="">
      <xdr:nvSpPr>
        <xdr:cNvPr id="202" name="テキスト ボックス 201"/>
        <xdr:cNvSpPr txBox="1"/>
      </xdr:nvSpPr>
      <xdr:spPr>
        <a:xfrm>
          <a:off x="1719794" y="1325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159595</xdr:rowOff>
    </xdr:from>
    <xdr:to>
      <xdr:col>1</xdr:col>
      <xdr:colOff>485775</xdr:colOff>
      <xdr:row>77</xdr:row>
      <xdr:rowOff>89745</xdr:rowOff>
    </xdr:to>
    <xdr:sp macro="" textlink="">
      <xdr:nvSpPr>
        <xdr:cNvPr id="203" name="円/楕円 202"/>
        <xdr:cNvSpPr/>
      </xdr:nvSpPr>
      <xdr:spPr>
        <a:xfrm>
          <a:off x="1079500" y="131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80872</xdr:rowOff>
    </xdr:from>
    <xdr:ext cx="599010" cy="259045"/>
    <xdr:sp macro="" textlink="">
      <xdr:nvSpPr>
        <xdr:cNvPr id="204" name="テキスト ボックス 203"/>
        <xdr:cNvSpPr txBox="1"/>
      </xdr:nvSpPr>
      <xdr:spPr>
        <a:xfrm>
          <a:off x="830794" y="132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26239</xdr:rowOff>
    </xdr:from>
    <xdr:to>
      <xdr:col>6</xdr:col>
      <xdr:colOff>511175</xdr:colOff>
      <xdr:row>95</xdr:row>
      <xdr:rowOff>153493</xdr:rowOff>
    </xdr:to>
    <xdr:cxnSp macro="">
      <xdr:nvCxnSpPr>
        <xdr:cNvPr id="234" name="直線コネクタ 233"/>
        <xdr:cNvCxnSpPr/>
      </xdr:nvCxnSpPr>
      <xdr:spPr>
        <a:xfrm flipV="1">
          <a:off x="3797300" y="16313989"/>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120878</xdr:rowOff>
    </xdr:from>
    <xdr:to>
      <xdr:col>5</xdr:col>
      <xdr:colOff>358775</xdr:colOff>
      <xdr:row>95</xdr:row>
      <xdr:rowOff>153493</xdr:rowOff>
    </xdr:to>
    <xdr:cxnSp macro="">
      <xdr:nvCxnSpPr>
        <xdr:cNvPr id="237" name="直線コネクタ 236"/>
        <xdr:cNvCxnSpPr/>
      </xdr:nvCxnSpPr>
      <xdr:spPr>
        <a:xfrm>
          <a:off x="2908300" y="16408628"/>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113297</xdr:rowOff>
    </xdr:from>
    <xdr:to>
      <xdr:col>4</xdr:col>
      <xdr:colOff>155575</xdr:colOff>
      <xdr:row>95</xdr:row>
      <xdr:rowOff>120878</xdr:rowOff>
    </xdr:to>
    <xdr:cxnSp macro="">
      <xdr:nvCxnSpPr>
        <xdr:cNvPr id="240" name="直線コネクタ 239"/>
        <xdr:cNvCxnSpPr/>
      </xdr:nvCxnSpPr>
      <xdr:spPr>
        <a:xfrm>
          <a:off x="2019300" y="16401047"/>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113297</xdr:rowOff>
    </xdr:from>
    <xdr:to>
      <xdr:col>2</xdr:col>
      <xdr:colOff>638175</xdr:colOff>
      <xdr:row>95</xdr:row>
      <xdr:rowOff>116687</xdr:rowOff>
    </xdr:to>
    <xdr:cxnSp macro="">
      <xdr:nvCxnSpPr>
        <xdr:cNvPr id="243" name="直線コネクタ 242"/>
        <xdr:cNvCxnSpPr/>
      </xdr:nvCxnSpPr>
      <xdr:spPr>
        <a:xfrm flipV="1">
          <a:off x="1130300" y="1640104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146889</xdr:rowOff>
    </xdr:from>
    <xdr:to>
      <xdr:col>6</xdr:col>
      <xdr:colOff>561975</xdr:colOff>
      <xdr:row>95</xdr:row>
      <xdr:rowOff>77039</xdr:rowOff>
    </xdr:to>
    <xdr:sp macro="" textlink="">
      <xdr:nvSpPr>
        <xdr:cNvPr id="253" name="円/楕円 252"/>
        <xdr:cNvSpPr/>
      </xdr:nvSpPr>
      <xdr:spPr>
        <a:xfrm>
          <a:off x="4584700" y="16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169766</xdr:rowOff>
    </xdr:from>
    <xdr:ext cx="534377" cy="259045"/>
    <xdr:sp macro="" textlink="">
      <xdr:nvSpPr>
        <xdr:cNvPr id="254" name="衛生費該当値テキスト"/>
        <xdr:cNvSpPr txBox="1"/>
      </xdr:nvSpPr>
      <xdr:spPr>
        <a:xfrm>
          <a:off x="4686300" y="161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102693</xdr:rowOff>
    </xdr:from>
    <xdr:to>
      <xdr:col>5</xdr:col>
      <xdr:colOff>409575</xdr:colOff>
      <xdr:row>96</xdr:row>
      <xdr:rowOff>32843</xdr:rowOff>
    </xdr:to>
    <xdr:sp macro="" textlink="">
      <xdr:nvSpPr>
        <xdr:cNvPr id="255" name="円/楕円 254"/>
        <xdr:cNvSpPr/>
      </xdr:nvSpPr>
      <xdr:spPr>
        <a:xfrm>
          <a:off x="3746500" y="163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49370</xdr:rowOff>
    </xdr:from>
    <xdr:ext cx="534377" cy="259045"/>
    <xdr:sp macro="" textlink="">
      <xdr:nvSpPr>
        <xdr:cNvPr id="256" name="テキスト ボックス 255"/>
        <xdr:cNvSpPr txBox="1"/>
      </xdr:nvSpPr>
      <xdr:spPr>
        <a:xfrm>
          <a:off x="3530111" y="161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70078</xdr:rowOff>
    </xdr:from>
    <xdr:to>
      <xdr:col>4</xdr:col>
      <xdr:colOff>206375</xdr:colOff>
      <xdr:row>96</xdr:row>
      <xdr:rowOff>228</xdr:rowOff>
    </xdr:to>
    <xdr:sp macro="" textlink="">
      <xdr:nvSpPr>
        <xdr:cNvPr id="257" name="円/楕円 256"/>
        <xdr:cNvSpPr/>
      </xdr:nvSpPr>
      <xdr:spPr>
        <a:xfrm>
          <a:off x="2857500" y="163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16755</xdr:rowOff>
    </xdr:from>
    <xdr:ext cx="534377" cy="259045"/>
    <xdr:sp macro="" textlink="">
      <xdr:nvSpPr>
        <xdr:cNvPr id="258" name="テキスト ボックス 257"/>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62497</xdr:rowOff>
    </xdr:from>
    <xdr:to>
      <xdr:col>3</xdr:col>
      <xdr:colOff>3175</xdr:colOff>
      <xdr:row>95</xdr:row>
      <xdr:rowOff>164097</xdr:rowOff>
    </xdr:to>
    <xdr:sp macro="" textlink="">
      <xdr:nvSpPr>
        <xdr:cNvPr id="259" name="円/楕円 258"/>
        <xdr:cNvSpPr/>
      </xdr:nvSpPr>
      <xdr:spPr>
        <a:xfrm>
          <a:off x="1968500" y="163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9174</xdr:rowOff>
    </xdr:from>
    <xdr:ext cx="534377" cy="259045"/>
    <xdr:sp macro="" textlink="">
      <xdr:nvSpPr>
        <xdr:cNvPr id="260" name="テキスト ボックス 259"/>
        <xdr:cNvSpPr txBox="1"/>
      </xdr:nvSpPr>
      <xdr:spPr>
        <a:xfrm>
          <a:off x="1752111" y="161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65887</xdr:rowOff>
    </xdr:from>
    <xdr:to>
      <xdr:col>1</xdr:col>
      <xdr:colOff>485775</xdr:colOff>
      <xdr:row>95</xdr:row>
      <xdr:rowOff>167487</xdr:rowOff>
    </xdr:to>
    <xdr:sp macro="" textlink="">
      <xdr:nvSpPr>
        <xdr:cNvPr id="261" name="円/楕円 260"/>
        <xdr:cNvSpPr/>
      </xdr:nvSpPr>
      <xdr:spPr>
        <a:xfrm>
          <a:off x="1079500" y="163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12564</xdr:rowOff>
    </xdr:from>
    <xdr:ext cx="534377" cy="259045"/>
    <xdr:sp macro="" textlink="">
      <xdr:nvSpPr>
        <xdr:cNvPr id="262" name="テキスト ボックス 261"/>
        <xdr:cNvSpPr txBox="1"/>
      </xdr:nvSpPr>
      <xdr:spPr>
        <a:xfrm>
          <a:off x="863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166141</xdr:rowOff>
    </xdr:from>
    <xdr:to>
      <xdr:col>15</xdr:col>
      <xdr:colOff>180975</xdr:colOff>
      <xdr:row>39</xdr:row>
      <xdr:rowOff>178</xdr:rowOff>
    </xdr:to>
    <xdr:cxnSp macro="">
      <xdr:nvCxnSpPr>
        <xdr:cNvPr id="291" name="直線コネクタ 290"/>
        <xdr:cNvCxnSpPr/>
      </xdr:nvCxnSpPr>
      <xdr:spPr>
        <a:xfrm>
          <a:off x="9639300" y="668124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164008</xdr:rowOff>
    </xdr:from>
    <xdr:to>
      <xdr:col>14</xdr:col>
      <xdr:colOff>28575</xdr:colOff>
      <xdr:row>38</xdr:row>
      <xdr:rowOff>166141</xdr:rowOff>
    </xdr:to>
    <xdr:cxnSp macro="">
      <xdr:nvCxnSpPr>
        <xdr:cNvPr id="294" name="直線コネクタ 293"/>
        <xdr:cNvCxnSpPr/>
      </xdr:nvCxnSpPr>
      <xdr:spPr>
        <a:xfrm>
          <a:off x="8750300" y="667910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138557</xdr:rowOff>
    </xdr:from>
    <xdr:to>
      <xdr:col>12</xdr:col>
      <xdr:colOff>511175</xdr:colOff>
      <xdr:row>38</xdr:row>
      <xdr:rowOff>164008</xdr:rowOff>
    </xdr:to>
    <xdr:cxnSp macro="">
      <xdr:nvCxnSpPr>
        <xdr:cNvPr id="297" name="直線コネクタ 296"/>
        <xdr:cNvCxnSpPr/>
      </xdr:nvCxnSpPr>
      <xdr:spPr>
        <a:xfrm>
          <a:off x="7861300" y="6653657"/>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124155</xdr:rowOff>
    </xdr:from>
    <xdr:to>
      <xdr:col>11</xdr:col>
      <xdr:colOff>307975</xdr:colOff>
      <xdr:row>38</xdr:row>
      <xdr:rowOff>138557</xdr:rowOff>
    </xdr:to>
    <xdr:cxnSp macro="">
      <xdr:nvCxnSpPr>
        <xdr:cNvPr id="300" name="直線コネクタ 299"/>
        <xdr:cNvCxnSpPr/>
      </xdr:nvCxnSpPr>
      <xdr:spPr>
        <a:xfrm>
          <a:off x="6972300" y="663925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120828</xdr:rowOff>
    </xdr:from>
    <xdr:to>
      <xdr:col>15</xdr:col>
      <xdr:colOff>231775</xdr:colOff>
      <xdr:row>39</xdr:row>
      <xdr:rowOff>50978</xdr:rowOff>
    </xdr:to>
    <xdr:sp macro="" textlink="">
      <xdr:nvSpPr>
        <xdr:cNvPr id="310" name="円/楕円 309"/>
        <xdr:cNvSpPr/>
      </xdr:nvSpPr>
      <xdr:spPr>
        <a:xfrm>
          <a:off x="104267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35755</xdr:rowOff>
    </xdr:from>
    <xdr:ext cx="378565" cy="259045"/>
    <xdr:sp macro="" textlink="">
      <xdr:nvSpPr>
        <xdr:cNvPr id="311" name="労働費該当値テキスト"/>
        <xdr:cNvSpPr txBox="1"/>
      </xdr:nvSpPr>
      <xdr:spPr>
        <a:xfrm>
          <a:off x="10528300" y="6550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115341</xdr:rowOff>
    </xdr:from>
    <xdr:to>
      <xdr:col>14</xdr:col>
      <xdr:colOff>79375</xdr:colOff>
      <xdr:row>39</xdr:row>
      <xdr:rowOff>45491</xdr:rowOff>
    </xdr:to>
    <xdr:sp macro="" textlink="">
      <xdr:nvSpPr>
        <xdr:cNvPr id="312" name="円/楕円 311"/>
        <xdr:cNvSpPr/>
      </xdr:nvSpPr>
      <xdr:spPr>
        <a:xfrm>
          <a:off x="9588500" y="66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36618</xdr:rowOff>
    </xdr:from>
    <xdr:ext cx="378565" cy="259045"/>
    <xdr:sp macro="" textlink="">
      <xdr:nvSpPr>
        <xdr:cNvPr id="313" name="テキスト ボックス 312"/>
        <xdr:cNvSpPr txBox="1"/>
      </xdr:nvSpPr>
      <xdr:spPr>
        <a:xfrm>
          <a:off x="9450017" y="6723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113208</xdr:rowOff>
    </xdr:from>
    <xdr:to>
      <xdr:col>12</xdr:col>
      <xdr:colOff>561975</xdr:colOff>
      <xdr:row>39</xdr:row>
      <xdr:rowOff>43358</xdr:rowOff>
    </xdr:to>
    <xdr:sp macro="" textlink="">
      <xdr:nvSpPr>
        <xdr:cNvPr id="314" name="円/楕円 313"/>
        <xdr:cNvSpPr/>
      </xdr:nvSpPr>
      <xdr:spPr>
        <a:xfrm>
          <a:off x="8699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34485</xdr:rowOff>
    </xdr:from>
    <xdr:ext cx="378565" cy="259045"/>
    <xdr:sp macro="" textlink="">
      <xdr:nvSpPr>
        <xdr:cNvPr id="315" name="テキスト ボックス 314"/>
        <xdr:cNvSpPr txBox="1"/>
      </xdr:nvSpPr>
      <xdr:spPr>
        <a:xfrm>
          <a:off x="8561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87757</xdr:rowOff>
    </xdr:from>
    <xdr:to>
      <xdr:col>11</xdr:col>
      <xdr:colOff>358775</xdr:colOff>
      <xdr:row>39</xdr:row>
      <xdr:rowOff>17907</xdr:rowOff>
    </xdr:to>
    <xdr:sp macro="" textlink="">
      <xdr:nvSpPr>
        <xdr:cNvPr id="316" name="円/楕円 315"/>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9034</xdr:rowOff>
    </xdr:from>
    <xdr:ext cx="469744" cy="259045"/>
    <xdr:sp macro="" textlink="">
      <xdr:nvSpPr>
        <xdr:cNvPr id="317" name="テキスト ボックス 316"/>
        <xdr:cNvSpPr txBox="1"/>
      </xdr:nvSpPr>
      <xdr:spPr>
        <a:xfrm>
          <a:off x="7626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73355</xdr:rowOff>
    </xdr:from>
    <xdr:to>
      <xdr:col>10</xdr:col>
      <xdr:colOff>155575</xdr:colOff>
      <xdr:row>39</xdr:row>
      <xdr:rowOff>3505</xdr:rowOff>
    </xdr:to>
    <xdr:sp macro="" textlink="">
      <xdr:nvSpPr>
        <xdr:cNvPr id="318" name="円/楕円 317"/>
        <xdr:cNvSpPr/>
      </xdr:nvSpPr>
      <xdr:spPr>
        <a:xfrm>
          <a:off x="6921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166082</xdr:rowOff>
    </xdr:from>
    <xdr:ext cx="469744" cy="259045"/>
    <xdr:sp macro="" textlink="">
      <xdr:nvSpPr>
        <xdr:cNvPr id="319" name="テキスト ボックス 318"/>
        <xdr:cNvSpPr txBox="1"/>
      </xdr:nvSpPr>
      <xdr:spPr>
        <a:xfrm>
          <a:off x="6737427"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65291</xdr:rowOff>
    </xdr:from>
    <xdr:to>
      <xdr:col>15</xdr:col>
      <xdr:colOff>180975</xdr:colOff>
      <xdr:row>57</xdr:row>
      <xdr:rowOff>115506</xdr:rowOff>
    </xdr:to>
    <xdr:cxnSp macro="">
      <xdr:nvCxnSpPr>
        <xdr:cNvPr id="348" name="直線コネクタ 347"/>
        <xdr:cNvCxnSpPr/>
      </xdr:nvCxnSpPr>
      <xdr:spPr>
        <a:xfrm flipV="1">
          <a:off x="9639300" y="9837941"/>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115506</xdr:rowOff>
    </xdr:from>
    <xdr:to>
      <xdr:col>14</xdr:col>
      <xdr:colOff>28575</xdr:colOff>
      <xdr:row>58</xdr:row>
      <xdr:rowOff>7569</xdr:rowOff>
    </xdr:to>
    <xdr:cxnSp macro="">
      <xdr:nvCxnSpPr>
        <xdr:cNvPr id="351" name="直線コネクタ 350"/>
        <xdr:cNvCxnSpPr/>
      </xdr:nvCxnSpPr>
      <xdr:spPr>
        <a:xfrm flipV="1">
          <a:off x="8750300" y="9888156"/>
          <a:ext cx="8890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149149</xdr:rowOff>
    </xdr:from>
    <xdr:to>
      <xdr:col>12</xdr:col>
      <xdr:colOff>511175</xdr:colOff>
      <xdr:row>58</xdr:row>
      <xdr:rowOff>7569</xdr:rowOff>
    </xdr:to>
    <xdr:cxnSp macro="">
      <xdr:nvCxnSpPr>
        <xdr:cNvPr id="354" name="直線コネクタ 353"/>
        <xdr:cNvCxnSpPr/>
      </xdr:nvCxnSpPr>
      <xdr:spPr>
        <a:xfrm>
          <a:off x="7861300" y="9921799"/>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149149</xdr:rowOff>
    </xdr:from>
    <xdr:to>
      <xdr:col>11</xdr:col>
      <xdr:colOff>307975</xdr:colOff>
      <xdr:row>57</xdr:row>
      <xdr:rowOff>170599</xdr:rowOff>
    </xdr:to>
    <xdr:cxnSp macro="">
      <xdr:nvCxnSpPr>
        <xdr:cNvPr id="357" name="直線コネクタ 356"/>
        <xdr:cNvCxnSpPr/>
      </xdr:nvCxnSpPr>
      <xdr:spPr>
        <a:xfrm flipV="1">
          <a:off x="6972300" y="9921799"/>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14491</xdr:rowOff>
    </xdr:from>
    <xdr:to>
      <xdr:col>15</xdr:col>
      <xdr:colOff>231775</xdr:colOff>
      <xdr:row>57</xdr:row>
      <xdr:rowOff>116091</xdr:rowOff>
    </xdr:to>
    <xdr:sp macro="" textlink="">
      <xdr:nvSpPr>
        <xdr:cNvPr id="367" name="円/楕円 366"/>
        <xdr:cNvSpPr/>
      </xdr:nvSpPr>
      <xdr:spPr>
        <a:xfrm>
          <a:off x="10426700" y="97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37368</xdr:rowOff>
    </xdr:from>
    <xdr:ext cx="469744" cy="259045"/>
    <xdr:sp macro="" textlink="">
      <xdr:nvSpPr>
        <xdr:cNvPr id="368" name="農林水産業費該当値テキスト"/>
        <xdr:cNvSpPr txBox="1"/>
      </xdr:nvSpPr>
      <xdr:spPr>
        <a:xfrm>
          <a:off x="10528300" y="963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64706</xdr:rowOff>
    </xdr:from>
    <xdr:to>
      <xdr:col>14</xdr:col>
      <xdr:colOff>79375</xdr:colOff>
      <xdr:row>57</xdr:row>
      <xdr:rowOff>166306</xdr:rowOff>
    </xdr:to>
    <xdr:sp macro="" textlink="">
      <xdr:nvSpPr>
        <xdr:cNvPr id="369" name="円/楕円 368"/>
        <xdr:cNvSpPr/>
      </xdr:nvSpPr>
      <xdr:spPr>
        <a:xfrm>
          <a:off x="9588500" y="98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11383</xdr:rowOff>
    </xdr:from>
    <xdr:ext cx="469744" cy="259045"/>
    <xdr:sp macro="" textlink="">
      <xdr:nvSpPr>
        <xdr:cNvPr id="370" name="テキスト ボックス 369"/>
        <xdr:cNvSpPr txBox="1"/>
      </xdr:nvSpPr>
      <xdr:spPr>
        <a:xfrm>
          <a:off x="9404427" y="96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128219</xdr:rowOff>
    </xdr:from>
    <xdr:to>
      <xdr:col>12</xdr:col>
      <xdr:colOff>561975</xdr:colOff>
      <xdr:row>58</xdr:row>
      <xdr:rowOff>58369</xdr:rowOff>
    </xdr:to>
    <xdr:sp macro="" textlink="">
      <xdr:nvSpPr>
        <xdr:cNvPr id="371" name="円/楕円 370"/>
        <xdr:cNvSpPr/>
      </xdr:nvSpPr>
      <xdr:spPr>
        <a:xfrm>
          <a:off x="8699500" y="99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49496</xdr:rowOff>
    </xdr:from>
    <xdr:ext cx="469744" cy="259045"/>
    <xdr:sp macro="" textlink="">
      <xdr:nvSpPr>
        <xdr:cNvPr id="372" name="テキスト ボックス 371"/>
        <xdr:cNvSpPr txBox="1"/>
      </xdr:nvSpPr>
      <xdr:spPr>
        <a:xfrm>
          <a:off x="8515427" y="999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98349</xdr:rowOff>
    </xdr:from>
    <xdr:to>
      <xdr:col>11</xdr:col>
      <xdr:colOff>358775</xdr:colOff>
      <xdr:row>58</xdr:row>
      <xdr:rowOff>28499</xdr:rowOff>
    </xdr:to>
    <xdr:sp macro="" textlink="">
      <xdr:nvSpPr>
        <xdr:cNvPr id="373" name="円/楕円 372"/>
        <xdr:cNvSpPr/>
      </xdr:nvSpPr>
      <xdr:spPr>
        <a:xfrm>
          <a:off x="7810500" y="98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19626</xdr:rowOff>
    </xdr:from>
    <xdr:ext cx="469744" cy="259045"/>
    <xdr:sp macro="" textlink="">
      <xdr:nvSpPr>
        <xdr:cNvPr id="374" name="テキスト ボックス 373"/>
        <xdr:cNvSpPr txBox="1"/>
      </xdr:nvSpPr>
      <xdr:spPr>
        <a:xfrm>
          <a:off x="7626427" y="99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119799</xdr:rowOff>
    </xdr:from>
    <xdr:to>
      <xdr:col>10</xdr:col>
      <xdr:colOff>155575</xdr:colOff>
      <xdr:row>58</xdr:row>
      <xdr:rowOff>49949</xdr:rowOff>
    </xdr:to>
    <xdr:sp macro="" textlink="">
      <xdr:nvSpPr>
        <xdr:cNvPr id="375" name="円/楕円 374"/>
        <xdr:cNvSpPr/>
      </xdr:nvSpPr>
      <xdr:spPr>
        <a:xfrm>
          <a:off x="6921500" y="98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41076</xdr:rowOff>
    </xdr:from>
    <xdr:ext cx="469744" cy="259045"/>
    <xdr:sp macro="" textlink="">
      <xdr:nvSpPr>
        <xdr:cNvPr id="376" name="テキスト ボックス 375"/>
        <xdr:cNvSpPr txBox="1"/>
      </xdr:nvSpPr>
      <xdr:spPr>
        <a:xfrm>
          <a:off x="6737427" y="998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32899</xdr:rowOff>
    </xdr:from>
    <xdr:to>
      <xdr:col>15</xdr:col>
      <xdr:colOff>180975</xdr:colOff>
      <xdr:row>77</xdr:row>
      <xdr:rowOff>39298</xdr:rowOff>
    </xdr:to>
    <xdr:cxnSp macro="">
      <xdr:nvCxnSpPr>
        <xdr:cNvPr id="403" name="直線コネクタ 402"/>
        <xdr:cNvCxnSpPr/>
      </xdr:nvCxnSpPr>
      <xdr:spPr>
        <a:xfrm flipV="1">
          <a:off x="9639300" y="13234549"/>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39298</xdr:rowOff>
    </xdr:from>
    <xdr:to>
      <xdr:col>14</xdr:col>
      <xdr:colOff>28575</xdr:colOff>
      <xdr:row>77</xdr:row>
      <xdr:rowOff>109204</xdr:rowOff>
    </xdr:to>
    <xdr:cxnSp macro="">
      <xdr:nvCxnSpPr>
        <xdr:cNvPr id="406" name="直線コネクタ 405"/>
        <xdr:cNvCxnSpPr/>
      </xdr:nvCxnSpPr>
      <xdr:spPr>
        <a:xfrm flipV="1">
          <a:off x="8750300" y="13240948"/>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109204</xdr:rowOff>
    </xdr:from>
    <xdr:to>
      <xdr:col>12</xdr:col>
      <xdr:colOff>511175</xdr:colOff>
      <xdr:row>77</xdr:row>
      <xdr:rowOff>122509</xdr:rowOff>
    </xdr:to>
    <xdr:cxnSp macro="">
      <xdr:nvCxnSpPr>
        <xdr:cNvPr id="409" name="直線コネクタ 408"/>
        <xdr:cNvCxnSpPr/>
      </xdr:nvCxnSpPr>
      <xdr:spPr>
        <a:xfrm flipV="1">
          <a:off x="7861300" y="13310854"/>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103856</xdr:rowOff>
    </xdr:from>
    <xdr:to>
      <xdr:col>11</xdr:col>
      <xdr:colOff>307975</xdr:colOff>
      <xdr:row>77</xdr:row>
      <xdr:rowOff>122509</xdr:rowOff>
    </xdr:to>
    <xdr:cxnSp macro="">
      <xdr:nvCxnSpPr>
        <xdr:cNvPr id="412" name="直線コネクタ 411"/>
        <xdr:cNvCxnSpPr/>
      </xdr:nvCxnSpPr>
      <xdr:spPr>
        <a:xfrm>
          <a:off x="6972300" y="13305506"/>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153549</xdr:rowOff>
    </xdr:from>
    <xdr:to>
      <xdr:col>15</xdr:col>
      <xdr:colOff>231775</xdr:colOff>
      <xdr:row>77</xdr:row>
      <xdr:rowOff>83699</xdr:rowOff>
    </xdr:to>
    <xdr:sp macro="" textlink="">
      <xdr:nvSpPr>
        <xdr:cNvPr id="422" name="円/楕円 421"/>
        <xdr:cNvSpPr/>
      </xdr:nvSpPr>
      <xdr:spPr>
        <a:xfrm>
          <a:off x="10426700" y="131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131976</xdr:rowOff>
    </xdr:from>
    <xdr:ext cx="469744" cy="259045"/>
    <xdr:sp macro="" textlink="">
      <xdr:nvSpPr>
        <xdr:cNvPr id="423" name="商工費該当値テキスト"/>
        <xdr:cNvSpPr txBox="1"/>
      </xdr:nvSpPr>
      <xdr:spPr>
        <a:xfrm>
          <a:off x="10528300" y="131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159948</xdr:rowOff>
    </xdr:from>
    <xdr:to>
      <xdr:col>14</xdr:col>
      <xdr:colOff>79375</xdr:colOff>
      <xdr:row>77</xdr:row>
      <xdr:rowOff>90098</xdr:rowOff>
    </xdr:to>
    <xdr:sp macro="" textlink="">
      <xdr:nvSpPr>
        <xdr:cNvPr id="424" name="円/楕円 423"/>
        <xdr:cNvSpPr/>
      </xdr:nvSpPr>
      <xdr:spPr>
        <a:xfrm>
          <a:off x="9588500" y="131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81225</xdr:rowOff>
    </xdr:from>
    <xdr:ext cx="469744" cy="259045"/>
    <xdr:sp macro="" textlink="">
      <xdr:nvSpPr>
        <xdr:cNvPr id="425" name="テキスト ボックス 424"/>
        <xdr:cNvSpPr txBox="1"/>
      </xdr:nvSpPr>
      <xdr:spPr>
        <a:xfrm>
          <a:off x="9404427" y="132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58404</xdr:rowOff>
    </xdr:from>
    <xdr:to>
      <xdr:col>12</xdr:col>
      <xdr:colOff>561975</xdr:colOff>
      <xdr:row>77</xdr:row>
      <xdr:rowOff>160004</xdr:rowOff>
    </xdr:to>
    <xdr:sp macro="" textlink="">
      <xdr:nvSpPr>
        <xdr:cNvPr id="426" name="円/楕円 425"/>
        <xdr:cNvSpPr/>
      </xdr:nvSpPr>
      <xdr:spPr>
        <a:xfrm>
          <a:off x="8699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151131</xdr:rowOff>
    </xdr:from>
    <xdr:ext cx="469744" cy="259045"/>
    <xdr:sp macro="" textlink="">
      <xdr:nvSpPr>
        <xdr:cNvPr id="427" name="テキスト ボックス 426"/>
        <xdr:cNvSpPr txBox="1"/>
      </xdr:nvSpPr>
      <xdr:spPr>
        <a:xfrm>
          <a:off x="8515427" y="133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71709</xdr:rowOff>
    </xdr:from>
    <xdr:to>
      <xdr:col>11</xdr:col>
      <xdr:colOff>358775</xdr:colOff>
      <xdr:row>78</xdr:row>
      <xdr:rowOff>1859</xdr:rowOff>
    </xdr:to>
    <xdr:sp macro="" textlink="">
      <xdr:nvSpPr>
        <xdr:cNvPr id="428" name="円/楕円 427"/>
        <xdr:cNvSpPr/>
      </xdr:nvSpPr>
      <xdr:spPr>
        <a:xfrm>
          <a:off x="7810500" y="132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164436</xdr:rowOff>
    </xdr:from>
    <xdr:ext cx="469744" cy="259045"/>
    <xdr:sp macro="" textlink="">
      <xdr:nvSpPr>
        <xdr:cNvPr id="429" name="テキスト ボックス 428"/>
        <xdr:cNvSpPr txBox="1"/>
      </xdr:nvSpPr>
      <xdr:spPr>
        <a:xfrm>
          <a:off x="7626427" y="1336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53056</xdr:rowOff>
    </xdr:from>
    <xdr:to>
      <xdr:col>10</xdr:col>
      <xdr:colOff>155575</xdr:colOff>
      <xdr:row>77</xdr:row>
      <xdr:rowOff>154656</xdr:rowOff>
    </xdr:to>
    <xdr:sp macro="" textlink="">
      <xdr:nvSpPr>
        <xdr:cNvPr id="430" name="円/楕円 429"/>
        <xdr:cNvSpPr/>
      </xdr:nvSpPr>
      <xdr:spPr>
        <a:xfrm>
          <a:off x="6921500" y="13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145783</xdr:rowOff>
    </xdr:from>
    <xdr:ext cx="469744" cy="259045"/>
    <xdr:sp macro="" textlink="">
      <xdr:nvSpPr>
        <xdr:cNvPr id="431" name="テキスト ボックス 430"/>
        <xdr:cNvSpPr txBox="1"/>
      </xdr:nvSpPr>
      <xdr:spPr>
        <a:xfrm>
          <a:off x="6737427" y="1334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15751</xdr:rowOff>
    </xdr:from>
    <xdr:to>
      <xdr:col>15</xdr:col>
      <xdr:colOff>180975</xdr:colOff>
      <xdr:row>98</xdr:row>
      <xdr:rowOff>22938</xdr:rowOff>
    </xdr:to>
    <xdr:cxnSp macro="">
      <xdr:nvCxnSpPr>
        <xdr:cNvPr id="458" name="直線コネクタ 457"/>
        <xdr:cNvCxnSpPr/>
      </xdr:nvCxnSpPr>
      <xdr:spPr>
        <a:xfrm flipV="1">
          <a:off x="9639300" y="16817851"/>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22938</xdr:rowOff>
    </xdr:from>
    <xdr:to>
      <xdr:col>14</xdr:col>
      <xdr:colOff>28575</xdr:colOff>
      <xdr:row>98</xdr:row>
      <xdr:rowOff>35909</xdr:rowOff>
    </xdr:to>
    <xdr:cxnSp macro="">
      <xdr:nvCxnSpPr>
        <xdr:cNvPr id="461" name="直線コネクタ 460"/>
        <xdr:cNvCxnSpPr/>
      </xdr:nvCxnSpPr>
      <xdr:spPr>
        <a:xfrm flipV="1">
          <a:off x="8750300" y="16825038"/>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150428</xdr:rowOff>
    </xdr:from>
    <xdr:to>
      <xdr:col>12</xdr:col>
      <xdr:colOff>511175</xdr:colOff>
      <xdr:row>98</xdr:row>
      <xdr:rowOff>35909</xdr:rowOff>
    </xdr:to>
    <xdr:cxnSp macro="">
      <xdr:nvCxnSpPr>
        <xdr:cNvPr id="464" name="直線コネクタ 463"/>
        <xdr:cNvCxnSpPr/>
      </xdr:nvCxnSpPr>
      <xdr:spPr>
        <a:xfrm>
          <a:off x="7861300" y="16781078"/>
          <a:ext cx="889000" cy="5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150428</xdr:rowOff>
    </xdr:from>
    <xdr:to>
      <xdr:col>11</xdr:col>
      <xdr:colOff>307975</xdr:colOff>
      <xdr:row>98</xdr:row>
      <xdr:rowOff>30077</xdr:rowOff>
    </xdr:to>
    <xdr:cxnSp macro="">
      <xdr:nvCxnSpPr>
        <xdr:cNvPr id="467" name="直線コネクタ 466"/>
        <xdr:cNvCxnSpPr/>
      </xdr:nvCxnSpPr>
      <xdr:spPr>
        <a:xfrm flipV="1">
          <a:off x="6972300" y="16781078"/>
          <a:ext cx="8890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136401</xdr:rowOff>
    </xdr:from>
    <xdr:to>
      <xdr:col>15</xdr:col>
      <xdr:colOff>231775</xdr:colOff>
      <xdr:row>98</xdr:row>
      <xdr:rowOff>66551</xdr:rowOff>
    </xdr:to>
    <xdr:sp macro="" textlink="">
      <xdr:nvSpPr>
        <xdr:cNvPr id="477" name="円/楕円 476"/>
        <xdr:cNvSpPr/>
      </xdr:nvSpPr>
      <xdr:spPr>
        <a:xfrm>
          <a:off x="10426700" y="167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8"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143588</xdr:rowOff>
    </xdr:from>
    <xdr:to>
      <xdr:col>14</xdr:col>
      <xdr:colOff>79375</xdr:colOff>
      <xdr:row>98</xdr:row>
      <xdr:rowOff>73738</xdr:rowOff>
    </xdr:to>
    <xdr:sp macro="" textlink="">
      <xdr:nvSpPr>
        <xdr:cNvPr id="479" name="円/楕円 478"/>
        <xdr:cNvSpPr/>
      </xdr:nvSpPr>
      <xdr:spPr>
        <a:xfrm>
          <a:off x="9588500" y="167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90265</xdr:rowOff>
    </xdr:from>
    <xdr:ext cx="534377" cy="259045"/>
    <xdr:sp macro="" textlink="">
      <xdr:nvSpPr>
        <xdr:cNvPr id="480" name="テキスト ボックス 479"/>
        <xdr:cNvSpPr txBox="1"/>
      </xdr:nvSpPr>
      <xdr:spPr>
        <a:xfrm>
          <a:off x="9372111" y="165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156559</xdr:rowOff>
    </xdr:from>
    <xdr:to>
      <xdr:col>12</xdr:col>
      <xdr:colOff>561975</xdr:colOff>
      <xdr:row>98</xdr:row>
      <xdr:rowOff>86709</xdr:rowOff>
    </xdr:to>
    <xdr:sp macro="" textlink="">
      <xdr:nvSpPr>
        <xdr:cNvPr id="481" name="円/楕円 480"/>
        <xdr:cNvSpPr/>
      </xdr:nvSpPr>
      <xdr:spPr>
        <a:xfrm>
          <a:off x="8699500" y="167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103236</xdr:rowOff>
    </xdr:from>
    <xdr:ext cx="534377" cy="259045"/>
    <xdr:sp macro="" textlink="">
      <xdr:nvSpPr>
        <xdr:cNvPr id="482" name="テキスト ボックス 481"/>
        <xdr:cNvSpPr txBox="1"/>
      </xdr:nvSpPr>
      <xdr:spPr>
        <a:xfrm>
          <a:off x="8483111" y="165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99628</xdr:rowOff>
    </xdr:from>
    <xdr:to>
      <xdr:col>11</xdr:col>
      <xdr:colOff>358775</xdr:colOff>
      <xdr:row>98</xdr:row>
      <xdr:rowOff>29778</xdr:rowOff>
    </xdr:to>
    <xdr:sp macro="" textlink="">
      <xdr:nvSpPr>
        <xdr:cNvPr id="483" name="円/楕円 482"/>
        <xdr:cNvSpPr/>
      </xdr:nvSpPr>
      <xdr:spPr>
        <a:xfrm>
          <a:off x="7810500" y="167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46305</xdr:rowOff>
    </xdr:from>
    <xdr:ext cx="534377" cy="259045"/>
    <xdr:sp macro="" textlink="">
      <xdr:nvSpPr>
        <xdr:cNvPr id="484" name="テキスト ボックス 483"/>
        <xdr:cNvSpPr txBox="1"/>
      </xdr:nvSpPr>
      <xdr:spPr>
        <a:xfrm>
          <a:off x="7594111" y="165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150727</xdr:rowOff>
    </xdr:from>
    <xdr:to>
      <xdr:col>10</xdr:col>
      <xdr:colOff>155575</xdr:colOff>
      <xdr:row>98</xdr:row>
      <xdr:rowOff>80877</xdr:rowOff>
    </xdr:to>
    <xdr:sp macro="" textlink="">
      <xdr:nvSpPr>
        <xdr:cNvPr id="485" name="円/楕円 484"/>
        <xdr:cNvSpPr/>
      </xdr:nvSpPr>
      <xdr:spPr>
        <a:xfrm>
          <a:off x="6921500" y="1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97404</xdr:rowOff>
    </xdr:from>
    <xdr:ext cx="534377" cy="259045"/>
    <xdr:sp macro="" textlink="">
      <xdr:nvSpPr>
        <xdr:cNvPr id="486" name="テキスト ボックス 485"/>
        <xdr:cNvSpPr txBox="1"/>
      </xdr:nvSpPr>
      <xdr:spPr>
        <a:xfrm>
          <a:off x="6705111" y="1655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103490</xdr:rowOff>
    </xdr:from>
    <xdr:to>
      <xdr:col>23</xdr:col>
      <xdr:colOff>517525</xdr:colOff>
      <xdr:row>36</xdr:row>
      <xdr:rowOff>95443</xdr:rowOff>
    </xdr:to>
    <xdr:cxnSp macro="">
      <xdr:nvCxnSpPr>
        <xdr:cNvPr id="514" name="直線コネクタ 513"/>
        <xdr:cNvCxnSpPr/>
      </xdr:nvCxnSpPr>
      <xdr:spPr>
        <a:xfrm flipV="1">
          <a:off x="15481300" y="6104240"/>
          <a:ext cx="838200" cy="16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95443</xdr:rowOff>
    </xdr:from>
    <xdr:to>
      <xdr:col>22</xdr:col>
      <xdr:colOff>365125</xdr:colOff>
      <xdr:row>36</xdr:row>
      <xdr:rowOff>160640</xdr:rowOff>
    </xdr:to>
    <xdr:cxnSp macro="">
      <xdr:nvCxnSpPr>
        <xdr:cNvPr id="517" name="直線コネクタ 516"/>
        <xdr:cNvCxnSpPr/>
      </xdr:nvCxnSpPr>
      <xdr:spPr>
        <a:xfrm flipV="1">
          <a:off x="14592300" y="6267643"/>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160640</xdr:rowOff>
    </xdr:from>
    <xdr:to>
      <xdr:col>21</xdr:col>
      <xdr:colOff>161925</xdr:colOff>
      <xdr:row>37</xdr:row>
      <xdr:rowOff>111628</xdr:rowOff>
    </xdr:to>
    <xdr:cxnSp macro="">
      <xdr:nvCxnSpPr>
        <xdr:cNvPr id="520" name="直線コネクタ 519"/>
        <xdr:cNvCxnSpPr/>
      </xdr:nvCxnSpPr>
      <xdr:spPr>
        <a:xfrm flipV="1">
          <a:off x="13703300" y="6332840"/>
          <a:ext cx="889000" cy="1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116383</xdr:rowOff>
    </xdr:from>
    <xdr:to>
      <xdr:col>19</xdr:col>
      <xdr:colOff>644525</xdr:colOff>
      <xdr:row>37</xdr:row>
      <xdr:rowOff>111628</xdr:rowOff>
    </xdr:to>
    <xdr:cxnSp macro="">
      <xdr:nvCxnSpPr>
        <xdr:cNvPr id="523" name="直線コネクタ 522"/>
        <xdr:cNvCxnSpPr/>
      </xdr:nvCxnSpPr>
      <xdr:spPr>
        <a:xfrm>
          <a:off x="12814300" y="6117133"/>
          <a:ext cx="889000" cy="3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52690</xdr:rowOff>
    </xdr:from>
    <xdr:to>
      <xdr:col>23</xdr:col>
      <xdr:colOff>568325</xdr:colOff>
      <xdr:row>35</xdr:row>
      <xdr:rowOff>154290</xdr:rowOff>
    </xdr:to>
    <xdr:sp macro="" textlink="">
      <xdr:nvSpPr>
        <xdr:cNvPr id="533" name="円/楕円 532"/>
        <xdr:cNvSpPr/>
      </xdr:nvSpPr>
      <xdr:spPr>
        <a:xfrm>
          <a:off x="16268700" y="60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75567</xdr:rowOff>
    </xdr:from>
    <xdr:ext cx="534377" cy="259045"/>
    <xdr:sp macro="" textlink="">
      <xdr:nvSpPr>
        <xdr:cNvPr id="534" name="消防費該当値テキスト"/>
        <xdr:cNvSpPr txBox="1"/>
      </xdr:nvSpPr>
      <xdr:spPr>
        <a:xfrm>
          <a:off x="16370300" y="59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44643</xdr:rowOff>
    </xdr:from>
    <xdr:to>
      <xdr:col>22</xdr:col>
      <xdr:colOff>415925</xdr:colOff>
      <xdr:row>36</xdr:row>
      <xdr:rowOff>146243</xdr:rowOff>
    </xdr:to>
    <xdr:sp macro="" textlink="">
      <xdr:nvSpPr>
        <xdr:cNvPr id="535" name="円/楕円 534"/>
        <xdr:cNvSpPr/>
      </xdr:nvSpPr>
      <xdr:spPr>
        <a:xfrm>
          <a:off x="15430500" y="62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137370</xdr:rowOff>
    </xdr:from>
    <xdr:ext cx="534377" cy="259045"/>
    <xdr:sp macro="" textlink="">
      <xdr:nvSpPr>
        <xdr:cNvPr id="536" name="テキスト ボックス 535"/>
        <xdr:cNvSpPr txBox="1"/>
      </xdr:nvSpPr>
      <xdr:spPr>
        <a:xfrm>
          <a:off x="15214111" y="63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109840</xdr:rowOff>
    </xdr:from>
    <xdr:to>
      <xdr:col>21</xdr:col>
      <xdr:colOff>212725</xdr:colOff>
      <xdr:row>37</xdr:row>
      <xdr:rowOff>39990</xdr:rowOff>
    </xdr:to>
    <xdr:sp macro="" textlink="">
      <xdr:nvSpPr>
        <xdr:cNvPr id="537" name="円/楕円 536"/>
        <xdr:cNvSpPr/>
      </xdr:nvSpPr>
      <xdr:spPr>
        <a:xfrm>
          <a:off x="14541500" y="62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31117</xdr:rowOff>
    </xdr:from>
    <xdr:ext cx="534377" cy="259045"/>
    <xdr:sp macro="" textlink="">
      <xdr:nvSpPr>
        <xdr:cNvPr id="538" name="テキスト ボックス 537"/>
        <xdr:cNvSpPr txBox="1"/>
      </xdr:nvSpPr>
      <xdr:spPr>
        <a:xfrm>
          <a:off x="14325111" y="637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60828</xdr:rowOff>
    </xdr:from>
    <xdr:to>
      <xdr:col>20</xdr:col>
      <xdr:colOff>9525</xdr:colOff>
      <xdr:row>37</xdr:row>
      <xdr:rowOff>162428</xdr:rowOff>
    </xdr:to>
    <xdr:sp macro="" textlink="">
      <xdr:nvSpPr>
        <xdr:cNvPr id="539" name="円/楕円 538"/>
        <xdr:cNvSpPr/>
      </xdr:nvSpPr>
      <xdr:spPr>
        <a:xfrm>
          <a:off x="13652500" y="64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153555</xdr:rowOff>
    </xdr:from>
    <xdr:ext cx="534377" cy="259045"/>
    <xdr:sp macro="" textlink="">
      <xdr:nvSpPr>
        <xdr:cNvPr id="540" name="テキスト ボックス 539"/>
        <xdr:cNvSpPr txBox="1"/>
      </xdr:nvSpPr>
      <xdr:spPr>
        <a:xfrm>
          <a:off x="13436111" y="64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65583</xdr:rowOff>
    </xdr:from>
    <xdr:to>
      <xdr:col>18</xdr:col>
      <xdr:colOff>492125</xdr:colOff>
      <xdr:row>35</xdr:row>
      <xdr:rowOff>167183</xdr:rowOff>
    </xdr:to>
    <xdr:sp macro="" textlink="">
      <xdr:nvSpPr>
        <xdr:cNvPr id="541" name="円/楕円 540"/>
        <xdr:cNvSpPr/>
      </xdr:nvSpPr>
      <xdr:spPr>
        <a:xfrm>
          <a:off x="127635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12260</xdr:rowOff>
    </xdr:from>
    <xdr:ext cx="534377" cy="259045"/>
    <xdr:sp macro="" textlink="">
      <xdr:nvSpPr>
        <xdr:cNvPr id="542" name="テキスト ボックス 541"/>
        <xdr:cNvSpPr txBox="1"/>
      </xdr:nvSpPr>
      <xdr:spPr>
        <a:xfrm>
          <a:off x="12547111" y="58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168321</xdr:rowOff>
    </xdr:from>
    <xdr:to>
      <xdr:col>23</xdr:col>
      <xdr:colOff>517525</xdr:colOff>
      <xdr:row>55</xdr:row>
      <xdr:rowOff>95946</xdr:rowOff>
    </xdr:to>
    <xdr:cxnSp macro="">
      <xdr:nvCxnSpPr>
        <xdr:cNvPr id="570" name="直線コネクタ 569"/>
        <xdr:cNvCxnSpPr/>
      </xdr:nvCxnSpPr>
      <xdr:spPr>
        <a:xfrm flipV="1">
          <a:off x="15481300" y="9426621"/>
          <a:ext cx="8382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70069</xdr:rowOff>
    </xdr:from>
    <xdr:to>
      <xdr:col>22</xdr:col>
      <xdr:colOff>365125</xdr:colOff>
      <xdr:row>55</xdr:row>
      <xdr:rowOff>95946</xdr:rowOff>
    </xdr:to>
    <xdr:cxnSp macro="">
      <xdr:nvCxnSpPr>
        <xdr:cNvPr id="573" name="直線コネクタ 572"/>
        <xdr:cNvCxnSpPr/>
      </xdr:nvCxnSpPr>
      <xdr:spPr>
        <a:xfrm>
          <a:off x="14592300" y="9156919"/>
          <a:ext cx="889000" cy="36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70069</xdr:rowOff>
    </xdr:from>
    <xdr:to>
      <xdr:col>21</xdr:col>
      <xdr:colOff>161925</xdr:colOff>
      <xdr:row>56</xdr:row>
      <xdr:rowOff>106301</xdr:rowOff>
    </xdr:to>
    <xdr:cxnSp macro="">
      <xdr:nvCxnSpPr>
        <xdr:cNvPr id="576" name="直線コネクタ 575"/>
        <xdr:cNvCxnSpPr/>
      </xdr:nvCxnSpPr>
      <xdr:spPr>
        <a:xfrm flipV="1">
          <a:off x="13703300" y="9156919"/>
          <a:ext cx="889000" cy="5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106301</xdr:rowOff>
    </xdr:from>
    <xdr:to>
      <xdr:col>19</xdr:col>
      <xdr:colOff>644525</xdr:colOff>
      <xdr:row>56</xdr:row>
      <xdr:rowOff>113365</xdr:rowOff>
    </xdr:to>
    <xdr:cxnSp macro="">
      <xdr:nvCxnSpPr>
        <xdr:cNvPr id="579" name="直線コネクタ 578"/>
        <xdr:cNvCxnSpPr/>
      </xdr:nvCxnSpPr>
      <xdr:spPr>
        <a:xfrm flipV="1">
          <a:off x="12814300" y="9707501"/>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117521</xdr:rowOff>
    </xdr:from>
    <xdr:to>
      <xdr:col>23</xdr:col>
      <xdr:colOff>568325</xdr:colOff>
      <xdr:row>55</xdr:row>
      <xdr:rowOff>47671</xdr:rowOff>
    </xdr:to>
    <xdr:sp macro="" textlink="">
      <xdr:nvSpPr>
        <xdr:cNvPr id="589" name="円/楕円 588"/>
        <xdr:cNvSpPr/>
      </xdr:nvSpPr>
      <xdr:spPr>
        <a:xfrm>
          <a:off x="16268700" y="93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140398</xdr:rowOff>
    </xdr:from>
    <xdr:ext cx="534377" cy="259045"/>
    <xdr:sp macro="" textlink="">
      <xdr:nvSpPr>
        <xdr:cNvPr id="590" name="教育費該当値テキスト"/>
        <xdr:cNvSpPr txBox="1"/>
      </xdr:nvSpPr>
      <xdr:spPr>
        <a:xfrm>
          <a:off x="16370300" y="92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48,748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45146</xdr:rowOff>
    </xdr:from>
    <xdr:to>
      <xdr:col>22</xdr:col>
      <xdr:colOff>415925</xdr:colOff>
      <xdr:row>55</xdr:row>
      <xdr:rowOff>146746</xdr:rowOff>
    </xdr:to>
    <xdr:sp macro="" textlink="">
      <xdr:nvSpPr>
        <xdr:cNvPr id="591" name="円/楕円 590"/>
        <xdr:cNvSpPr/>
      </xdr:nvSpPr>
      <xdr:spPr>
        <a:xfrm>
          <a:off x="15430500" y="94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163273</xdr:rowOff>
    </xdr:from>
    <xdr:ext cx="534377" cy="259045"/>
    <xdr:sp macro="" textlink="">
      <xdr:nvSpPr>
        <xdr:cNvPr id="592" name="テキスト ボックス 591"/>
        <xdr:cNvSpPr txBox="1"/>
      </xdr:nvSpPr>
      <xdr:spPr>
        <a:xfrm>
          <a:off x="15214111" y="92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19269</xdr:rowOff>
    </xdr:from>
    <xdr:to>
      <xdr:col>21</xdr:col>
      <xdr:colOff>212725</xdr:colOff>
      <xdr:row>53</xdr:row>
      <xdr:rowOff>120869</xdr:rowOff>
    </xdr:to>
    <xdr:sp macro="" textlink="">
      <xdr:nvSpPr>
        <xdr:cNvPr id="593" name="円/楕円 592"/>
        <xdr:cNvSpPr/>
      </xdr:nvSpPr>
      <xdr:spPr>
        <a:xfrm>
          <a:off x="14541500" y="910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137396</xdr:rowOff>
    </xdr:from>
    <xdr:ext cx="534377" cy="259045"/>
    <xdr:sp macro="" textlink="">
      <xdr:nvSpPr>
        <xdr:cNvPr id="594" name="テキスト ボックス 593"/>
        <xdr:cNvSpPr txBox="1"/>
      </xdr:nvSpPr>
      <xdr:spPr>
        <a:xfrm>
          <a:off x="14325111" y="888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55501</xdr:rowOff>
    </xdr:from>
    <xdr:to>
      <xdr:col>20</xdr:col>
      <xdr:colOff>9525</xdr:colOff>
      <xdr:row>56</xdr:row>
      <xdr:rowOff>157101</xdr:rowOff>
    </xdr:to>
    <xdr:sp macro="" textlink="">
      <xdr:nvSpPr>
        <xdr:cNvPr id="595" name="円/楕円 594"/>
        <xdr:cNvSpPr/>
      </xdr:nvSpPr>
      <xdr:spPr>
        <a:xfrm>
          <a:off x="13652500" y="96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148228</xdr:rowOff>
    </xdr:from>
    <xdr:ext cx="534377" cy="259045"/>
    <xdr:sp macro="" textlink="">
      <xdr:nvSpPr>
        <xdr:cNvPr id="596" name="テキスト ボックス 595"/>
        <xdr:cNvSpPr txBox="1"/>
      </xdr:nvSpPr>
      <xdr:spPr>
        <a:xfrm>
          <a:off x="13436111" y="97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62565</xdr:rowOff>
    </xdr:from>
    <xdr:to>
      <xdr:col>18</xdr:col>
      <xdr:colOff>492125</xdr:colOff>
      <xdr:row>56</xdr:row>
      <xdr:rowOff>164165</xdr:rowOff>
    </xdr:to>
    <xdr:sp macro="" textlink="">
      <xdr:nvSpPr>
        <xdr:cNvPr id="597" name="円/楕円 596"/>
        <xdr:cNvSpPr/>
      </xdr:nvSpPr>
      <xdr:spPr>
        <a:xfrm>
          <a:off x="12763500" y="96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155292</xdr:rowOff>
    </xdr:from>
    <xdr:ext cx="534377" cy="259045"/>
    <xdr:sp macro="" textlink="">
      <xdr:nvSpPr>
        <xdr:cNvPr id="598" name="テキスト ボックス 597"/>
        <xdr:cNvSpPr txBox="1"/>
      </xdr:nvSpPr>
      <xdr:spPr>
        <a:xfrm>
          <a:off x="12547111" y="97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40957</xdr:rowOff>
    </xdr:from>
    <xdr:to>
      <xdr:col>22</xdr:col>
      <xdr:colOff>365125</xdr:colOff>
      <xdr:row>79</xdr:row>
      <xdr:rowOff>44450</xdr:rowOff>
    </xdr:to>
    <xdr:cxnSp macro="">
      <xdr:nvCxnSpPr>
        <xdr:cNvPr id="630" name="直線コネクタ 629"/>
        <xdr:cNvCxnSpPr/>
      </xdr:nvCxnSpPr>
      <xdr:spPr>
        <a:xfrm>
          <a:off x="14592300" y="1358550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40957</xdr:rowOff>
    </xdr:from>
    <xdr:to>
      <xdr:col>21</xdr:col>
      <xdr:colOff>161925</xdr:colOff>
      <xdr:row>79</xdr:row>
      <xdr:rowOff>43853</xdr:rowOff>
    </xdr:to>
    <xdr:cxnSp macro="">
      <xdr:nvCxnSpPr>
        <xdr:cNvPr id="633" name="直線コネクタ 632"/>
        <xdr:cNvCxnSpPr/>
      </xdr:nvCxnSpPr>
      <xdr:spPr>
        <a:xfrm flipV="1">
          <a:off x="13703300" y="135855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43853</xdr:rowOff>
    </xdr:from>
    <xdr:to>
      <xdr:col>19</xdr:col>
      <xdr:colOff>644525</xdr:colOff>
      <xdr:row>79</xdr:row>
      <xdr:rowOff>44450</xdr:rowOff>
    </xdr:to>
    <xdr:cxnSp macro="">
      <xdr:nvCxnSpPr>
        <xdr:cNvPr id="636" name="直線コネクタ 635"/>
        <xdr:cNvCxnSpPr/>
      </xdr:nvCxnSpPr>
      <xdr:spPr>
        <a:xfrm flipV="1">
          <a:off x="12814300" y="1358840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161607</xdr:rowOff>
    </xdr:from>
    <xdr:to>
      <xdr:col>21</xdr:col>
      <xdr:colOff>212725</xdr:colOff>
      <xdr:row>79</xdr:row>
      <xdr:rowOff>91757</xdr:rowOff>
    </xdr:to>
    <xdr:sp macro="" textlink="">
      <xdr:nvSpPr>
        <xdr:cNvPr id="650" name="円/楕円 649"/>
        <xdr:cNvSpPr/>
      </xdr:nvSpPr>
      <xdr:spPr>
        <a:xfrm>
          <a:off x="14541500" y="135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82884</xdr:rowOff>
    </xdr:from>
    <xdr:ext cx="378565" cy="259045"/>
    <xdr:sp macro="" textlink="">
      <xdr:nvSpPr>
        <xdr:cNvPr id="651" name="テキスト ボックス 650"/>
        <xdr:cNvSpPr txBox="1"/>
      </xdr:nvSpPr>
      <xdr:spPr>
        <a:xfrm>
          <a:off x="14403017" y="13627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164503</xdr:rowOff>
    </xdr:from>
    <xdr:to>
      <xdr:col>20</xdr:col>
      <xdr:colOff>9525</xdr:colOff>
      <xdr:row>79</xdr:row>
      <xdr:rowOff>94653</xdr:rowOff>
    </xdr:to>
    <xdr:sp macro="" textlink="">
      <xdr:nvSpPr>
        <xdr:cNvPr id="652" name="円/楕円 651"/>
        <xdr:cNvSpPr/>
      </xdr:nvSpPr>
      <xdr:spPr>
        <a:xfrm>
          <a:off x="13652500" y="13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85780</xdr:rowOff>
    </xdr:from>
    <xdr:ext cx="313932" cy="259045"/>
    <xdr:sp macro="" textlink="">
      <xdr:nvSpPr>
        <xdr:cNvPr id="653" name="テキスト ボックス 652"/>
        <xdr:cNvSpPr txBox="1"/>
      </xdr:nvSpPr>
      <xdr:spPr>
        <a:xfrm>
          <a:off x="13546333" y="13630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52184</xdr:rowOff>
    </xdr:from>
    <xdr:to>
      <xdr:col>23</xdr:col>
      <xdr:colOff>517525</xdr:colOff>
      <xdr:row>95</xdr:row>
      <xdr:rowOff>168123</xdr:rowOff>
    </xdr:to>
    <xdr:cxnSp macro="">
      <xdr:nvCxnSpPr>
        <xdr:cNvPr id="684" name="直線コネクタ 683"/>
        <xdr:cNvCxnSpPr/>
      </xdr:nvCxnSpPr>
      <xdr:spPr>
        <a:xfrm>
          <a:off x="15481300" y="16339934"/>
          <a:ext cx="838200" cy="1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52184</xdr:rowOff>
    </xdr:from>
    <xdr:to>
      <xdr:col>22</xdr:col>
      <xdr:colOff>365125</xdr:colOff>
      <xdr:row>95</xdr:row>
      <xdr:rowOff>156369</xdr:rowOff>
    </xdr:to>
    <xdr:cxnSp macro="">
      <xdr:nvCxnSpPr>
        <xdr:cNvPr id="687" name="直線コネクタ 686"/>
        <xdr:cNvCxnSpPr/>
      </xdr:nvCxnSpPr>
      <xdr:spPr>
        <a:xfrm flipV="1">
          <a:off x="14592300" y="16339934"/>
          <a:ext cx="889000" cy="10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156369</xdr:rowOff>
    </xdr:from>
    <xdr:to>
      <xdr:col>21</xdr:col>
      <xdr:colOff>161925</xdr:colOff>
      <xdr:row>95</xdr:row>
      <xdr:rowOff>164409</xdr:rowOff>
    </xdr:to>
    <xdr:cxnSp macro="">
      <xdr:nvCxnSpPr>
        <xdr:cNvPr id="690" name="直線コネクタ 689"/>
        <xdr:cNvCxnSpPr/>
      </xdr:nvCxnSpPr>
      <xdr:spPr>
        <a:xfrm flipV="1">
          <a:off x="13703300" y="16444119"/>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164409</xdr:rowOff>
    </xdr:from>
    <xdr:to>
      <xdr:col>19</xdr:col>
      <xdr:colOff>644525</xdr:colOff>
      <xdr:row>95</xdr:row>
      <xdr:rowOff>165684</xdr:rowOff>
    </xdr:to>
    <xdr:cxnSp macro="">
      <xdr:nvCxnSpPr>
        <xdr:cNvPr id="693" name="直線コネクタ 692"/>
        <xdr:cNvCxnSpPr/>
      </xdr:nvCxnSpPr>
      <xdr:spPr>
        <a:xfrm flipV="1">
          <a:off x="12814300" y="16452159"/>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117323</xdr:rowOff>
    </xdr:from>
    <xdr:to>
      <xdr:col>23</xdr:col>
      <xdr:colOff>568325</xdr:colOff>
      <xdr:row>96</xdr:row>
      <xdr:rowOff>47473</xdr:rowOff>
    </xdr:to>
    <xdr:sp macro="" textlink="">
      <xdr:nvSpPr>
        <xdr:cNvPr id="703" name="円/楕円 702"/>
        <xdr:cNvSpPr/>
      </xdr:nvSpPr>
      <xdr:spPr>
        <a:xfrm>
          <a:off x="16268700" y="16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95750</xdr:rowOff>
    </xdr:from>
    <xdr:ext cx="534377" cy="259045"/>
    <xdr:sp macro="" textlink="">
      <xdr:nvSpPr>
        <xdr:cNvPr id="704" name="公債費該当値テキスト"/>
        <xdr:cNvSpPr txBox="1"/>
      </xdr:nvSpPr>
      <xdr:spPr>
        <a:xfrm>
          <a:off x="16370300" y="163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1384</xdr:rowOff>
    </xdr:from>
    <xdr:to>
      <xdr:col>22</xdr:col>
      <xdr:colOff>415925</xdr:colOff>
      <xdr:row>95</xdr:row>
      <xdr:rowOff>102984</xdr:rowOff>
    </xdr:to>
    <xdr:sp macro="" textlink="">
      <xdr:nvSpPr>
        <xdr:cNvPr id="705" name="円/楕円 704"/>
        <xdr:cNvSpPr/>
      </xdr:nvSpPr>
      <xdr:spPr>
        <a:xfrm>
          <a:off x="15430500" y="162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94111</xdr:rowOff>
    </xdr:from>
    <xdr:ext cx="534377" cy="259045"/>
    <xdr:sp macro="" textlink="">
      <xdr:nvSpPr>
        <xdr:cNvPr id="706" name="テキスト ボックス 705"/>
        <xdr:cNvSpPr txBox="1"/>
      </xdr:nvSpPr>
      <xdr:spPr>
        <a:xfrm>
          <a:off x="15214111" y="163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105569</xdr:rowOff>
    </xdr:from>
    <xdr:to>
      <xdr:col>21</xdr:col>
      <xdr:colOff>212725</xdr:colOff>
      <xdr:row>96</xdr:row>
      <xdr:rowOff>35719</xdr:rowOff>
    </xdr:to>
    <xdr:sp macro="" textlink="">
      <xdr:nvSpPr>
        <xdr:cNvPr id="707" name="円/楕円 706"/>
        <xdr:cNvSpPr/>
      </xdr:nvSpPr>
      <xdr:spPr>
        <a:xfrm>
          <a:off x="14541500" y="163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26846</xdr:rowOff>
    </xdr:from>
    <xdr:ext cx="534377" cy="259045"/>
    <xdr:sp macro="" textlink="">
      <xdr:nvSpPr>
        <xdr:cNvPr id="708" name="テキスト ボックス 707"/>
        <xdr:cNvSpPr txBox="1"/>
      </xdr:nvSpPr>
      <xdr:spPr>
        <a:xfrm>
          <a:off x="14325111" y="164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113609</xdr:rowOff>
    </xdr:from>
    <xdr:to>
      <xdr:col>20</xdr:col>
      <xdr:colOff>9525</xdr:colOff>
      <xdr:row>96</xdr:row>
      <xdr:rowOff>43759</xdr:rowOff>
    </xdr:to>
    <xdr:sp macro="" textlink="">
      <xdr:nvSpPr>
        <xdr:cNvPr id="709" name="円/楕円 708"/>
        <xdr:cNvSpPr/>
      </xdr:nvSpPr>
      <xdr:spPr>
        <a:xfrm>
          <a:off x="13652500" y="164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34886</xdr:rowOff>
    </xdr:from>
    <xdr:ext cx="534377" cy="259045"/>
    <xdr:sp macro="" textlink="">
      <xdr:nvSpPr>
        <xdr:cNvPr id="710" name="テキスト ボックス 709"/>
        <xdr:cNvSpPr txBox="1"/>
      </xdr:nvSpPr>
      <xdr:spPr>
        <a:xfrm>
          <a:off x="13436111" y="164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114884</xdr:rowOff>
    </xdr:from>
    <xdr:to>
      <xdr:col>18</xdr:col>
      <xdr:colOff>492125</xdr:colOff>
      <xdr:row>96</xdr:row>
      <xdr:rowOff>45034</xdr:rowOff>
    </xdr:to>
    <xdr:sp macro="" textlink="">
      <xdr:nvSpPr>
        <xdr:cNvPr id="711" name="円/楕円 710"/>
        <xdr:cNvSpPr/>
      </xdr:nvSpPr>
      <xdr:spPr>
        <a:xfrm>
          <a:off x="12763500" y="164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36161</xdr:rowOff>
    </xdr:from>
    <xdr:ext cx="534377" cy="259045"/>
    <xdr:sp macro="" textlink="">
      <xdr:nvSpPr>
        <xdr:cNvPr id="712" name="テキスト ボックス 711"/>
        <xdr:cNvSpPr txBox="1"/>
      </xdr:nvSpPr>
      <xdr:spPr>
        <a:xfrm>
          <a:off x="12547111" y="164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主な要因</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民生費について、介護保険事業特別会計への繰出金が増加したことに加え、老朽化した平田幼稚園の施設整備に当たり、幼稚園の定員割れと保育所の待機児童の解消を図るため、認定こども園の新築整備を行ったことから、増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衛生費については、病院事業会計への繰出金が増加したことから、増となった。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土木費については、類似団体と比べ、低い水準となっているものの、</a:t>
          </a:r>
          <a:r>
            <a:rPr kumimoji="1" lang="en-US" altLang="ja-JP" sz="1100">
              <a:solidFill>
                <a:sysClr val="windowText" lastClr="000000"/>
              </a:solidFill>
              <a:effectLst/>
              <a:latin typeface="+mn-lt"/>
              <a:ea typeface="+mn-ea"/>
              <a:cs typeface="+mn-cs"/>
            </a:rPr>
            <a:t>JR</a:t>
          </a:r>
          <a:r>
            <a:rPr kumimoji="1" lang="ja-JP" altLang="en-US" sz="1100">
              <a:solidFill>
                <a:sysClr val="windowText" lastClr="000000"/>
              </a:solidFill>
              <a:effectLst/>
              <a:latin typeface="+mn-lt"/>
              <a:ea typeface="+mn-ea"/>
              <a:cs typeface="+mn-cs"/>
            </a:rPr>
            <a:t>稲枝駅改築整備事業において、駅舎橋上化にかかる整備費の増、除雪対策事業等の物件費も増加したことから増加傾向にある。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消防</a:t>
          </a:r>
          <a:r>
            <a:rPr kumimoji="1" lang="ja-JP" altLang="ja-JP" sz="1100">
              <a:solidFill>
                <a:sysClr val="windowText" lastClr="000000"/>
              </a:solidFill>
              <a:effectLst/>
              <a:latin typeface="+mn-lt"/>
              <a:ea typeface="+mn-ea"/>
              <a:cs typeface="+mn-cs"/>
            </a:rPr>
            <a:t>費は、類似団体と比べ、高い状況</a:t>
          </a:r>
          <a:r>
            <a:rPr kumimoji="1" lang="ja-JP" altLang="en-US" sz="1100">
              <a:solidFill>
                <a:sysClr val="windowText" lastClr="000000"/>
              </a:solidFill>
              <a:effectLst/>
              <a:latin typeface="+mn-lt"/>
              <a:ea typeface="+mn-ea"/>
              <a:cs typeface="+mn-cs"/>
            </a:rPr>
            <a:t>となっているが、</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情報通信技術の進歩によるインターネット１１９番通報等の対応を図るため、消防指令施設の更新整備を行ったことによるものである。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教育費についても、市内６小学校について、児童の教育環境を整えるため、空調設備設置工事を行ったことから、増となった。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公債費については、平成２７年度末に金利２．０％以上の市債について、繰上償還を行ったことから、全体で１７．０％の減となった。</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mn-lt"/>
              <a:ea typeface="+mn-ea"/>
              <a:cs typeface="+mn-cs"/>
            </a:rPr>
            <a:t>　実質収支については、　</a:t>
          </a:r>
          <a:r>
            <a:rPr lang="ja-JP" altLang="en-US" sz="1100" b="0" i="0" baseline="0">
              <a:solidFill>
                <a:sysClr val="windowText" lastClr="000000"/>
              </a:solidFill>
              <a:effectLst/>
              <a:latin typeface="+mn-lt"/>
              <a:ea typeface="+mn-ea"/>
              <a:cs typeface="+mn-cs"/>
            </a:rPr>
            <a:t>平成２６年度以降</a:t>
          </a:r>
          <a:r>
            <a:rPr lang="ja-JP" altLang="ja-JP" sz="1100" b="0" i="0" baseline="0">
              <a:solidFill>
                <a:sysClr val="windowText" lastClr="000000"/>
              </a:solidFill>
              <a:effectLst/>
              <a:latin typeface="+mn-lt"/>
              <a:ea typeface="+mn-ea"/>
              <a:cs typeface="+mn-cs"/>
            </a:rPr>
            <a:t>、悪化している。</a:t>
          </a:r>
          <a:r>
            <a:rPr lang="ja-JP" altLang="en-US" sz="1100" b="0" i="0" baseline="0">
              <a:solidFill>
                <a:sysClr val="windowText" lastClr="000000"/>
              </a:solidFill>
              <a:effectLst/>
              <a:latin typeface="+mn-lt"/>
              <a:ea typeface="+mn-ea"/>
              <a:cs typeface="+mn-cs"/>
            </a:rPr>
            <a:t>歳出は、普通建設費が前年度と比較して１６億円増となったほか、人件費が３億円増、扶助費が３．５億円増、病院事業会計への繰出により、投資・出資金が３．９億円増となり、歳出全体で１５．６億円の増となった。歳入は、前年度と比較して、地方交付税が３億円、地方消費税交付金が２億円減少したものの、市税は３．５億円増加した。また、市債が８．９億円増となったほか、財源不足を補うため基金を取り崩したことにより繰入金が１１億円増となった。歳入歳出ともに増となったが、歳出の伸びが歳入の伸びを上回ったことにより、実質収支は悪化することとなった。すでに着手している大規模な投資的経費が数多くあり、後年度負担に留意しながら効率的に財政運営をする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年度に引き続き、全会計において赤字は発生しておらず、良好な状態である。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水道事業においては、使用水量の増による給水収益の増などにより純利益が増加したが、病院事業会計において、給与費の増加や電子カルテシステムの入れ替えに伴う除却費等が増加したことにより費用が増加したほか、一般会計において、地方交付税や地方消費税交付金の減などにより実質収支が減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平成２３年度以降６年連続で全会計で黒字となったが、今後も経営状態に注意する必要がある。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44046685</v>
      </c>
      <c r="BO4" s="411"/>
      <c r="BP4" s="411"/>
      <c r="BQ4" s="411"/>
      <c r="BR4" s="411"/>
      <c r="BS4" s="411"/>
      <c r="BT4" s="411"/>
      <c r="BU4" s="412"/>
      <c r="BV4" s="410">
        <v>42778629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2.5</v>
      </c>
      <c r="CU4" s="588"/>
      <c r="CV4" s="588"/>
      <c r="CW4" s="588"/>
      <c r="CX4" s="588"/>
      <c r="CY4" s="588"/>
      <c r="CZ4" s="588"/>
      <c r="DA4" s="589"/>
      <c r="DB4" s="587">
        <v>3.5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43231996</v>
      </c>
      <c r="BO5" s="416"/>
      <c r="BP5" s="416"/>
      <c r="BQ5" s="416"/>
      <c r="BR5" s="416"/>
      <c r="BS5" s="416"/>
      <c r="BT5" s="416"/>
      <c r="BU5" s="417"/>
      <c r="BV5" s="415">
        <v>41669851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95.1</v>
      </c>
      <c r="CU5" s="386"/>
      <c r="CV5" s="386"/>
      <c r="CW5" s="386"/>
      <c r="CX5" s="386"/>
      <c r="CY5" s="386"/>
      <c r="CZ5" s="386"/>
      <c r="DA5" s="387"/>
      <c r="DB5" s="385">
        <v>91.9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814689</v>
      </c>
      <c r="BO6" s="416"/>
      <c r="BP6" s="416"/>
      <c r="BQ6" s="416"/>
      <c r="BR6" s="416"/>
      <c r="BS6" s="416"/>
      <c r="BT6" s="416"/>
      <c r="BU6" s="417"/>
      <c r="BV6" s="415">
        <v>1108778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101.6</v>
      </c>
      <c r="CU6" s="562"/>
      <c r="CV6" s="562"/>
      <c r="CW6" s="562"/>
      <c r="CX6" s="562"/>
      <c r="CY6" s="562"/>
      <c r="CZ6" s="562"/>
      <c r="DA6" s="563"/>
      <c r="DB6" s="561">
        <v>99.2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209366</v>
      </c>
      <c r="BO7" s="416"/>
      <c r="BP7" s="416"/>
      <c r="BQ7" s="416"/>
      <c r="BR7" s="416"/>
      <c r="BS7" s="416"/>
      <c r="BT7" s="416"/>
      <c r="BU7" s="417"/>
      <c r="BV7" s="415">
        <v>275490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23779038</v>
      </c>
      <c r="CU7" s="416"/>
      <c r="CV7" s="416"/>
      <c r="CW7" s="416"/>
      <c r="CX7" s="416"/>
      <c r="CY7" s="416"/>
      <c r="CZ7" s="416"/>
      <c r="DA7" s="417"/>
      <c r="DB7" s="415">
        <v>23842961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605323</v>
      </c>
      <c r="BO8" s="416"/>
      <c r="BP8" s="416"/>
      <c r="BQ8" s="416"/>
      <c r="BR8" s="416"/>
      <c r="BS8" s="416"/>
      <c r="BT8" s="416"/>
      <c r="BU8" s="417"/>
      <c r="BV8" s="415">
        <v>833288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0.78</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113679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-227965</v>
      </c>
      <c r="BO9" s="416"/>
      <c r="BP9" s="416"/>
      <c r="BQ9" s="416"/>
      <c r="BR9" s="416"/>
      <c r="BS9" s="416"/>
      <c r="BT9" s="416"/>
      <c r="BU9" s="417"/>
      <c r="BV9" s="415">
        <v>-709475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11.6</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112156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1534</v>
      </c>
      <c r="BO10" s="416"/>
      <c r="BP10" s="416"/>
      <c r="BQ10" s="416"/>
      <c r="BR10" s="416"/>
      <c r="BS10" s="416"/>
      <c r="BT10" s="416"/>
      <c r="BU10" s="417"/>
      <c r="BV10" s="415">
        <v>2658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650594</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112902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600000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110600</v>
      </c>
      <c r="S13" s="517"/>
      <c r="T13" s="517"/>
      <c r="U13" s="517"/>
      <c r="V13" s="518"/>
      <c r="W13" s="504" t="s">
        <v>124</v>
      </c>
      <c r="X13" s="428"/>
      <c r="Y13" s="428"/>
      <c r="Z13" s="428"/>
      <c r="AA13" s="428"/>
      <c r="AB13" s="429"/>
      <c r="AC13" s="391">
        <v>988</v>
      </c>
      <c r="AD13" s="392"/>
      <c r="AE13" s="392"/>
      <c r="AF13" s="392"/>
      <c r="AG13" s="393"/>
      <c r="AH13" s="391">
        <v>1018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-826431</v>
      </c>
      <c r="BO13" s="416"/>
      <c r="BP13" s="416"/>
      <c r="BQ13" s="416"/>
      <c r="BR13" s="416"/>
      <c r="BS13" s="416"/>
      <c r="BT13" s="416"/>
      <c r="BU13" s="417"/>
      <c r="BV13" s="415">
        <v>-56223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7.9</v>
      </c>
      <c r="CU13" s="386"/>
      <c r="CV13" s="386"/>
      <c r="CW13" s="386"/>
      <c r="CX13" s="386"/>
      <c r="CY13" s="386"/>
      <c r="CZ13" s="386"/>
      <c r="DA13" s="387"/>
      <c r="DB13" s="385">
        <v>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112786</v>
      </c>
      <c r="S14" s="517"/>
      <c r="T14" s="517"/>
      <c r="U14" s="517"/>
      <c r="V14" s="518"/>
      <c r="W14" s="519"/>
      <c r="X14" s="431"/>
      <c r="Y14" s="431"/>
      <c r="Z14" s="431"/>
      <c r="AA14" s="431"/>
      <c r="AB14" s="432"/>
      <c r="AC14" s="509">
        <v>1.9</v>
      </c>
      <c r="AD14" s="510"/>
      <c r="AE14" s="510"/>
      <c r="AF14" s="510"/>
      <c r="AG14" s="511"/>
      <c r="AH14" s="509">
        <v>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37.5</v>
      </c>
      <c r="CU14" s="488"/>
      <c r="CV14" s="488"/>
      <c r="CW14" s="488"/>
      <c r="CX14" s="488"/>
      <c r="CY14" s="488"/>
      <c r="CZ14" s="488"/>
      <c r="DA14" s="489"/>
      <c r="DB14" s="520">
        <v>33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110671</v>
      </c>
      <c r="S15" s="517"/>
      <c r="T15" s="517"/>
      <c r="U15" s="517"/>
      <c r="V15" s="518"/>
      <c r="W15" s="504" t="s">
        <v>131</v>
      </c>
      <c r="X15" s="428"/>
      <c r="Y15" s="428"/>
      <c r="Z15" s="428"/>
      <c r="AA15" s="428"/>
      <c r="AB15" s="429"/>
      <c r="AC15" s="391">
        <v>18802</v>
      </c>
      <c r="AD15" s="392"/>
      <c r="AE15" s="392"/>
      <c r="AF15" s="392"/>
      <c r="AG15" s="393"/>
      <c r="AH15" s="391">
        <v>18050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14269387</v>
      </c>
      <c r="BO15" s="411"/>
      <c r="BP15" s="411"/>
      <c r="BQ15" s="411"/>
      <c r="BR15" s="411"/>
      <c r="BS15" s="411"/>
      <c r="BT15" s="411"/>
      <c r="BU15" s="412"/>
      <c r="BV15" s="410">
        <v>13933056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35.200000000000003</v>
      </c>
      <c r="AD16" s="510"/>
      <c r="AE16" s="510"/>
      <c r="AF16" s="510"/>
      <c r="AG16" s="511"/>
      <c r="AH16" s="509">
        <v>35.799999999999997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18067635</v>
      </c>
      <c r="BO16" s="416"/>
      <c r="BP16" s="416"/>
      <c r="BQ16" s="416"/>
      <c r="BR16" s="416"/>
      <c r="BS16" s="416"/>
      <c r="BT16" s="416"/>
      <c r="BU16" s="417"/>
      <c r="BV16" s="415">
        <v>18098850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33569</v>
      </c>
      <c r="AD17" s="392"/>
      <c r="AE17" s="392"/>
      <c r="AF17" s="392"/>
      <c r="AG17" s="393"/>
      <c r="AH17" s="391">
        <v>31350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18319292</v>
      </c>
      <c r="BO17" s="416"/>
      <c r="BP17" s="416"/>
      <c r="BQ17" s="416"/>
      <c r="BR17" s="416"/>
      <c r="BS17" s="416"/>
      <c r="BT17" s="416"/>
      <c r="BU17" s="417"/>
      <c r="BV17" s="415">
        <v>17833250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196.87</v>
      </c>
      <c r="M18" s="480"/>
      <c r="N18" s="480"/>
      <c r="O18" s="480"/>
      <c r="P18" s="480"/>
      <c r="Q18" s="480"/>
      <c r="R18" s="481"/>
      <c r="S18" s="481"/>
      <c r="T18" s="481"/>
      <c r="U18" s="481"/>
      <c r="V18" s="482"/>
      <c r="W18" s="496"/>
      <c r="X18" s="497"/>
      <c r="Y18" s="497"/>
      <c r="Z18" s="497"/>
      <c r="AA18" s="497"/>
      <c r="AB18" s="505"/>
      <c r="AC18" s="379">
        <v>62.9</v>
      </c>
      <c r="AD18" s="380"/>
      <c r="AE18" s="380"/>
      <c r="AF18" s="380"/>
      <c r="AG18" s="483"/>
      <c r="AH18" s="379">
        <v>62.2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23071929</v>
      </c>
      <c r="BO18" s="416"/>
      <c r="BP18" s="416"/>
      <c r="BQ18" s="416"/>
      <c r="BR18" s="416"/>
      <c r="BS18" s="416"/>
      <c r="BT18" s="416"/>
      <c r="BU18" s="417"/>
      <c r="BV18" s="415">
        <v>22774967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577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28292830</v>
      </c>
      <c r="BO19" s="416"/>
      <c r="BP19" s="416"/>
      <c r="BQ19" s="416"/>
      <c r="BR19" s="416"/>
      <c r="BS19" s="416"/>
      <c r="BT19" s="416"/>
      <c r="BU19" s="417"/>
      <c r="BV19" s="415">
        <v>29424587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45546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37575684</v>
      </c>
      <c r="BO23" s="416"/>
      <c r="BP23" s="416"/>
      <c r="BQ23" s="416"/>
      <c r="BR23" s="416"/>
      <c r="BS23" s="416"/>
      <c r="BT23" s="416"/>
      <c r="BU23" s="417"/>
      <c r="BV23" s="415">
        <v>36573672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9250</v>
      </c>
      <c r="R24" s="392"/>
      <c r="S24" s="392"/>
      <c r="T24" s="392"/>
      <c r="U24" s="392"/>
      <c r="V24" s="393"/>
      <c r="W24" s="457"/>
      <c r="X24" s="448"/>
      <c r="Y24" s="449"/>
      <c r="Z24" s="388" t="s">
        <v>155</v>
      </c>
      <c r="AA24" s="389"/>
      <c r="AB24" s="389"/>
      <c r="AC24" s="389"/>
      <c r="AD24" s="389"/>
      <c r="AE24" s="389"/>
      <c r="AF24" s="389"/>
      <c r="AG24" s="390"/>
      <c r="AH24" s="391">
        <v>784</v>
      </c>
      <c r="AI24" s="392"/>
      <c r="AJ24" s="392"/>
      <c r="AK24" s="392"/>
      <c r="AL24" s="393"/>
      <c r="AM24" s="391">
        <v>2308880</v>
      </c>
      <c r="AN24" s="392"/>
      <c r="AO24" s="392"/>
      <c r="AP24" s="392"/>
      <c r="AQ24" s="392"/>
      <c r="AR24" s="393"/>
      <c r="AS24" s="391">
        <v>2945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25166724</v>
      </c>
      <c r="BO24" s="416"/>
      <c r="BP24" s="416"/>
      <c r="BQ24" s="416"/>
      <c r="BR24" s="416"/>
      <c r="BS24" s="416"/>
      <c r="BT24" s="416"/>
      <c r="BU24" s="417"/>
      <c r="BV24" s="415">
        <v>26915651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7700</v>
      </c>
      <c r="R25" s="392"/>
      <c r="S25" s="392"/>
      <c r="T25" s="392"/>
      <c r="U25" s="392"/>
      <c r="V25" s="393"/>
      <c r="W25" s="457"/>
      <c r="X25" s="448"/>
      <c r="Y25" s="449"/>
      <c r="Z25" s="388" t="s">
        <v>158</v>
      </c>
      <c r="AA25" s="389"/>
      <c r="AB25" s="389"/>
      <c r="AC25" s="389"/>
      <c r="AD25" s="389"/>
      <c r="AE25" s="389"/>
      <c r="AF25" s="389"/>
      <c r="AG25" s="390"/>
      <c r="AH25" s="391">
        <v>150</v>
      </c>
      <c r="AI25" s="392"/>
      <c r="AJ25" s="392"/>
      <c r="AK25" s="392"/>
      <c r="AL25" s="393"/>
      <c r="AM25" s="391">
        <v>425250</v>
      </c>
      <c r="AN25" s="392"/>
      <c r="AO25" s="392"/>
      <c r="AP25" s="392"/>
      <c r="AQ25" s="392"/>
      <c r="AR25" s="393"/>
      <c r="AS25" s="391">
        <v>2835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9480134</v>
      </c>
      <c r="BO25" s="411"/>
      <c r="BP25" s="411"/>
      <c r="BQ25" s="411"/>
      <c r="BR25" s="411"/>
      <c r="BS25" s="411"/>
      <c r="BT25" s="411"/>
      <c r="BU25" s="412"/>
      <c r="BV25" s="410">
        <v>8170705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7050</v>
      </c>
      <c r="R26" s="392"/>
      <c r="S26" s="392"/>
      <c r="T26" s="392"/>
      <c r="U26" s="392"/>
      <c r="V26" s="393"/>
      <c r="W26" s="457"/>
      <c r="X26" s="448"/>
      <c r="Y26" s="449"/>
      <c r="Z26" s="388" t="s">
        <v>161</v>
      </c>
      <c r="AA26" s="470"/>
      <c r="AB26" s="470"/>
      <c r="AC26" s="470"/>
      <c r="AD26" s="470"/>
      <c r="AE26" s="470"/>
      <c r="AF26" s="470"/>
      <c r="AG26" s="471"/>
      <c r="AH26" s="391">
        <v>35</v>
      </c>
      <c r="AI26" s="392"/>
      <c r="AJ26" s="392"/>
      <c r="AK26" s="392"/>
      <c r="AL26" s="393"/>
      <c r="AM26" s="391">
        <v>113085</v>
      </c>
      <c r="AN26" s="392"/>
      <c r="AO26" s="392"/>
      <c r="AP26" s="392"/>
      <c r="AQ26" s="392"/>
      <c r="AR26" s="393"/>
      <c r="AS26" s="391">
        <v>3231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5340</v>
      </c>
      <c r="R27" s="392"/>
      <c r="S27" s="392"/>
      <c r="T27" s="392"/>
      <c r="U27" s="392"/>
      <c r="V27" s="393"/>
      <c r="W27" s="457"/>
      <c r="X27" s="448"/>
      <c r="Y27" s="449"/>
      <c r="Z27" s="388" t="s">
        <v>164</v>
      </c>
      <c r="AA27" s="389"/>
      <c r="AB27" s="389"/>
      <c r="AC27" s="389"/>
      <c r="AD27" s="389"/>
      <c r="AE27" s="389"/>
      <c r="AF27" s="389"/>
      <c r="AG27" s="390"/>
      <c r="AH27" s="391">
        <v>97</v>
      </c>
      <c r="AI27" s="392"/>
      <c r="AJ27" s="392"/>
      <c r="AK27" s="392"/>
      <c r="AL27" s="393"/>
      <c r="AM27" s="391">
        <v>310904</v>
      </c>
      <c r="AN27" s="392"/>
      <c r="AO27" s="392"/>
      <c r="AP27" s="392"/>
      <c r="AQ27" s="392"/>
      <c r="AR27" s="393"/>
      <c r="AS27" s="391">
        <v>3205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1163943</v>
      </c>
      <c r="BO27" s="419"/>
      <c r="BP27" s="419"/>
      <c r="BQ27" s="419"/>
      <c r="BR27" s="419"/>
      <c r="BS27" s="419"/>
      <c r="BT27" s="419"/>
      <c r="BU27" s="420"/>
      <c r="BV27" s="418">
        <v>1163943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4540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4388488</v>
      </c>
      <c r="BO28" s="411"/>
      <c r="BP28" s="411"/>
      <c r="BQ28" s="411"/>
      <c r="BR28" s="411"/>
      <c r="BS28" s="411"/>
      <c r="BT28" s="411"/>
      <c r="BU28" s="412"/>
      <c r="BV28" s="410">
        <v>4986954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22</v>
      </c>
      <c r="M29" s="392"/>
      <c r="N29" s="392"/>
      <c r="O29" s="392"/>
      <c r="P29" s="393"/>
      <c r="Q29" s="391">
        <v>4050</v>
      </c>
      <c r="R29" s="392"/>
      <c r="S29" s="392"/>
      <c r="T29" s="392"/>
      <c r="U29" s="392"/>
      <c r="V29" s="393"/>
      <c r="W29" s="458"/>
      <c r="X29" s="459"/>
      <c r="Y29" s="460"/>
      <c r="Z29" s="388" t="s">
        <v>171</v>
      </c>
      <c r="AA29" s="389"/>
      <c r="AB29" s="389"/>
      <c r="AC29" s="389"/>
      <c r="AD29" s="389"/>
      <c r="AE29" s="389"/>
      <c r="AF29" s="389"/>
      <c r="AG29" s="390"/>
      <c r="AH29" s="391">
        <v>881</v>
      </c>
      <c r="AI29" s="392"/>
      <c r="AJ29" s="392"/>
      <c r="AK29" s="392"/>
      <c r="AL29" s="393"/>
      <c r="AM29" s="391">
        <v>2619784</v>
      </c>
      <c r="AN29" s="392"/>
      <c r="AO29" s="392"/>
      <c r="AP29" s="392"/>
      <c r="AQ29" s="392"/>
      <c r="AR29" s="393"/>
      <c r="AS29" s="391">
        <v>2974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154712</v>
      </c>
      <c r="BO29" s="416"/>
      <c r="BP29" s="416"/>
      <c r="BQ29" s="416"/>
      <c r="BR29" s="416"/>
      <c r="BS29" s="416"/>
      <c r="BT29" s="416"/>
      <c r="BU29" s="417"/>
      <c r="BV29" s="415">
        <v>154694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4419653</v>
      </c>
      <c r="BO30" s="419"/>
      <c r="BP30" s="419"/>
      <c r="BQ30" s="419"/>
      <c r="BR30" s="419"/>
      <c r="BS30" s="419"/>
      <c r="BT30" s="419"/>
      <c r="BU30" s="420"/>
      <c r="BV30" s="418">
        <v>4836509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彦根愛知犬上広域行政組合（一般会計）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夢京橋</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休日急病診療所事業特別会計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彦根市犬上郡営林組合（一般会計）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彦根総合地方卸売市場</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彦根市米原市山林組合（一般会計）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四番町スクエア</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滋賀県市町村交通災害共済組合（一般会計）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彦根市事業公社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滋賀県市町村職員研修センター（一般会計）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滋賀県後期高齢者医療広域連合（一般会計）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滋賀県後期高齢者医療広域連合（後期高齢者医療特別会計）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大滝山林組合（一般会計）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大滝山林組合（林産物栽培特別会計）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大滝山林組合（高取山森林空間利活用特別会計）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9.65</v>
      </c>
      <c r="G34" s="33">
        <v>11.22</v>
      </c>
      <c r="H34" s="33">
        <v>12.79</v>
      </c>
      <c r="I34" s="33">
        <v>14.26</v>
      </c>
      <c r="J34" s="34">
        <v>15.94</v>
      </c>
      <c r="K34" s="22"/>
      <c r="L34" s="22"/>
      <c r="M34" s="22"/>
      <c r="N34" s="22"/>
      <c r="O34" s="22"/>
      <c r="P34" s="22"/>
    </row>
    <row r="35" spans="1:16" ht="39" customHeight="1">
      <c r="A35" s="22"/>
      <c r="B35" s="35"/>
      <c r="C35" s="1178" t="s">
        <v>527</v>
      </c>
      <c r="D35" s="1179"/>
      <c r="E35" s="1180"/>
      <c r="F35" s="36">
        <v>7.45</v>
      </c>
      <c r="G35" s="37">
        <v>8.74</v>
      </c>
      <c r="H35" s="37">
        <v>6.38</v>
      </c>
      <c r="I35" s="37">
        <v>3.35</v>
      </c>
      <c r="J35" s="38">
        <v>2.36</v>
      </c>
      <c r="K35" s="22"/>
      <c r="L35" s="22"/>
      <c r="M35" s="22"/>
      <c r="N35" s="22"/>
      <c r="O35" s="22"/>
      <c r="P35" s="22"/>
    </row>
    <row r="36" spans="1:16" ht="39" customHeight="1">
      <c r="A36" s="22"/>
      <c r="B36" s="35"/>
      <c r="C36" s="1178" t="s">
        <v>528</v>
      </c>
      <c r="D36" s="1179"/>
      <c r="E36" s="1180"/>
      <c r="F36" s="36">
        <v>2.66</v>
      </c>
      <c r="G36" s="37">
        <v>3.85</v>
      </c>
      <c r="H36" s="37">
        <v>3.65</v>
      </c>
      <c r="I36" s="37">
        <v>3.07</v>
      </c>
      <c r="J36" s="38">
        <v>2.17</v>
      </c>
      <c r="K36" s="22"/>
      <c r="L36" s="22"/>
      <c r="M36" s="22"/>
      <c r="N36" s="22"/>
      <c r="O36" s="22"/>
      <c r="P36" s="22"/>
    </row>
    <row r="37" spans="1:16" ht="39" customHeight="1">
      <c r="A37" s="22"/>
      <c r="B37" s="35"/>
      <c r="C37" s="1178" t="s">
        <v>529</v>
      </c>
      <c r="D37" s="1179"/>
      <c r="E37" s="1180"/>
      <c r="F37" s="36">
        <v>2.46</v>
      </c>
      <c r="G37" s="37">
        <v>2.59</v>
      </c>
      <c r="H37" s="37">
        <v>1.45</v>
      </c>
      <c r="I37" s="37">
        <v>1.03</v>
      </c>
      <c r="J37" s="38">
        <v>1.8</v>
      </c>
      <c r="K37" s="22"/>
      <c r="L37" s="22"/>
      <c r="M37" s="22"/>
      <c r="N37" s="22"/>
      <c r="O37" s="22"/>
      <c r="P37" s="22"/>
    </row>
    <row r="38" spans="1:16" ht="39" customHeight="1">
      <c r="A38" s="22"/>
      <c r="B38" s="35"/>
      <c r="C38" s="1178" t="s">
        <v>530</v>
      </c>
      <c r="D38" s="1179"/>
      <c r="E38" s="1180"/>
      <c r="F38" s="36">
        <v>0.99</v>
      </c>
      <c r="G38" s="37">
        <v>0.88</v>
      </c>
      <c r="H38" s="37">
        <v>1.0900000000000001</v>
      </c>
      <c r="I38" s="37">
        <v>1.0900000000000001</v>
      </c>
      <c r="J38" s="38">
        <v>0.72</v>
      </c>
      <c r="K38" s="22"/>
      <c r="L38" s="22"/>
      <c r="M38" s="22"/>
      <c r="N38" s="22"/>
      <c r="O38" s="22"/>
      <c r="P38" s="22"/>
    </row>
    <row r="39" spans="1:16" ht="39" customHeight="1">
      <c r="A39" s="22"/>
      <c r="B39" s="35"/>
      <c r="C39" s="1178" t="s">
        <v>531</v>
      </c>
      <c r="D39" s="1179"/>
      <c r="E39" s="1180"/>
      <c r="F39" s="36">
        <v>0.01</v>
      </c>
      <c r="G39" s="37">
        <v>0.01</v>
      </c>
      <c r="H39" s="37">
        <v>0.04</v>
      </c>
      <c r="I39" s="37">
        <v>0.01</v>
      </c>
      <c r="J39" s="38">
        <v>0.2</v>
      </c>
      <c r="K39" s="22"/>
      <c r="L39" s="22"/>
      <c r="M39" s="22"/>
      <c r="N39" s="22"/>
      <c r="O39" s="22"/>
      <c r="P39" s="22"/>
    </row>
    <row r="40" spans="1:16" ht="39" customHeight="1">
      <c r="A40" s="22"/>
      <c r="B40" s="35"/>
      <c r="C40" s="1178" t="s">
        <v>532</v>
      </c>
      <c r="D40" s="1179"/>
      <c r="E40" s="1180"/>
      <c r="F40" s="36">
        <v>0.05</v>
      </c>
      <c r="G40" s="37">
        <v>0.02</v>
      </c>
      <c r="H40" s="37">
        <v>0.09</v>
      </c>
      <c r="I40" s="37">
        <v>0.14000000000000001</v>
      </c>
      <c r="J40" s="38">
        <v>0.17</v>
      </c>
      <c r="K40" s="22"/>
      <c r="L40" s="22"/>
      <c r="M40" s="22"/>
      <c r="N40" s="22"/>
      <c r="O40" s="22"/>
      <c r="P40" s="22"/>
    </row>
    <row r="41" spans="1:16" ht="39" customHeight="1">
      <c r="A41" s="22"/>
      <c r="B41" s="35"/>
      <c r="C41" s="1178" t="s">
        <v>533</v>
      </c>
      <c r="D41" s="1179"/>
      <c r="E41" s="1180"/>
      <c r="F41" s="36">
        <v>0.06</v>
      </c>
      <c r="G41" s="37">
        <v>0.05</v>
      </c>
      <c r="H41" s="37">
        <v>7.0000000000000007E-2</v>
      </c>
      <c r="I41" s="37">
        <v>7.0000000000000007E-2</v>
      </c>
      <c r="J41" s="38">
        <v>0.08</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3333</v>
      </c>
      <c r="L45" s="60">
        <v>3348</v>
      </c>
      <c r="M45" s="60">
        <v>3373</v>
      </c>
      <c r="N45" s="60">
        <v>3364</v>
      </c>
      <c r="O45" s="61">
        <v>3331</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3185</v>
      </c>
      <c r="L48" s="64">
        <v>3203</v>
      </c>
      <c r="M48" s="64">
        <v>3234</v>
      </c>
      <c r="N48" s="64">
        <v>3173</v>
      </c>
      <c r="O48" s="65">
        <v>3494</v>
      </c>
      <c r="P48" s="48"/>
      <c r="Q48" s="48"/>
      <c r="R48" s="48"/>
      <c r="S48" s="48"/>
      <c r="T48" s="48"/>
      <c r="U48" s="48"/>
    </row>
    <row r="49" spans="1:21" ht="30.75" customHeight="1">
      <c r="A49" s="48"/>
      <c r="B49" s="1196"/>
      <c r="C49" s="1197"/>
      <c r="D49" s="62"/>
      <c r="E49" s="1188" t="s">
        <v>16</v>
      </c>
      <c r="F49" s="1188"/>
      <c r="G49" s="1188"/>
      <c r="H49" s="1188"/>
      <c r="I49" s="1188"/>
      <c r="J49" s="1189"/>
      <c r="K49" s="63">
        <v>89</v>
      </c>
      <c r="L49" s="64">
        <v>9</v>
      </c>
      <c r="M49" s="64">
        <v>5</v>
      </c>
      <c r="N49" s="64">
        <v>6</v>
      </c>
      <c r="O49" s="65">
        <v>5</v>
      </c>
      <c r="P49" s="48"/>
      <c r="Q49" s="48"/>
      <c r="R49" s="48"/>
      <c r="S49" s="48"/>
      <c r="T49" s="48"/>
      <c r="U49" s="48"/>
    </row>
    <row r="50" spans="1:21" ht="30.75" customHeight="1">
      <c r="A50" s="48"/>
      <c r="B50" s="1196"/>
      <c r="C50" s="1197"/>
      <c r="D50" s="62"/>
      <c r="E50" s="1188" t="s">
        <v>17</v>
      </c>
      <c r="F50" s="1188"/>
      <c r="G50" s="1188"/>
      <c r="H50" s="1188"/>
      <c r="I50" s="1188"/>
      <c r="J50" s="1189"/>
      <c r="K50" s="63">
        <v>179</v>
      </c>
      <c r="L50" s="64">
        <v>2</v>
      </c>
      <c r="M50" s="64">
        <v>2</v>
      </c>
      <c r="N50" s="64">
        <v>2</v>
      </c>
      <c r="O50" s="65">
        <v>2</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480</v>
      </c>
      <c r="M51" s="64" t="s">
        <v>480</v>
      </c>
      <c r="N51" s="64" t="s">
        <v>480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4796</v>
      </c>
      <c r="L52" s="64">
        <v>4833</v>
      </c>
      <c r="M52" s="64">
        <v>5135</v>
      </c>
      <c r="N52" s="64">
        <v>4975</v>
      </c>
      <c r="O52" s="65">
        <v>5133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1990</v>
      </c>
      <c r="L53" s="69">
        <v>1729</v>
      </c>
      <c r="M53" s="69">
        <v>1479</v>
      </c>
      <c r="N53" s="69">
        <v>1570</v>
      </c>
      <c r="O53" s="70">
        <v>1699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32483</v>
      </c>
      <c r="J41" s="83">
        <v>35459</v>
      </c>
      <c r="K41" s="83">
        <v>37083</v>
      </c>
      <c r="L41" s="83">
        <v>36574</v>
      </c>
      <c r="M41" s="84">
        <v>37576</v>
      </c>
    </row>
    <row r="42" spans="2:13" ht="27.75" customHeight="1">
      <c r="B42" s="1204"/>
      <c r="C42" s="1205"/>
      <c r="D42" s="85"/>
      <c r="E42" s="1208" t="s">
        <v>26</v>
      </c>
      <c r="F42" s="1208"/>
      <c r="G42" s="1208"/>
      <c r="H42" s="1209"/>
      <c r="I42" s="86">
        <v>16</v>
      </c>
      <c r="J42" s="87">
        <v>15</v>
      </c>
      <c r="K42" s="87">
        <v>13</v>
      </c>
      <c r="L42" s="87">
        <v>11</v>
      </c>
      <c r="M42" s="88">
        <v>9</v>
      </c>
    </row>
    <row r="43" spans="2:13" ht="27.75" customHeight="1">
      <c r="B43" s="1204"/>
      <c r="C43" s="1205"/>
      <c r="D43" s="85"/>
      <c r="E43" s="1208" t="s">
        <v>27</v>
      </c>
      <c r="F43" s="1208"/>
      <c r="G43" s="1208"/>
      <c r="H43" s="1209"/>
      <c r="I43" s="86">
        <v>45226</v>
      </c>
      <c r="J43" s="87">
        <v>45190</v>
      </c>
      <c r="K43" s="87">
        <v>44902</v>
      </c>
      <c r="L43" s="87">
        <v>42750</v>
      </c>
      <c r="M43" s="88">
        <v>41719</v>
      </c>
    </row>
    <row r="44" spans="2:13" ht="27.75" customHeight="1">
      <c r="B44" s="1204"/>
      <c r="C44" s="1205"/>
      <c r="D44" s="85"/>
      <c r="E44" s="1208" t="s">
        <v>28</v>
      </c>
      <c r="F44" s="1208"/>
      <c r="G44" s="1208"/>
      <c r="H44" s="1209"/>
      <c r="I44" s="86">
        <v>39</v>
      </c>
      <c r="J44" s="87">
        <v>30</v>
      </c>
      <c r="K44" s="87">
        <v>23</v>
      </c>
      <c r="L44" s="87">
        <v>18</v>
      </c>
      <c r="M44" s="88">
        <v>13</v>
      </c>
    </row>
    <row r="45" spans="2:13" ht="27.75" customHeight="1">
      <c r="B45" s="1204"/>
      <c r="C45" s="1205"/>
      <c r="D45" s="85"/>
      <c r="E45" s="1208" t="s">
        <v>29</v>
      </c>
      <c r="F45" s="1208"/>
      <c r="G45" s="1208"/>
      <c r="H45" s="1209"/>
      <c r="I45" s="86">
        <v>6354</v>
      </c>
      <c r="J45" s="87">
        <v>6203</v>
      </c>
      <c r="K45" s="87">
        <v>5835</v>
      </c>
      <c r="L45" s="87">
        <v>5609</v>
      </c>
      <c r="M45" s="88">
        <v>5501</v>
      </c>
    </row>
    <row r="46" spans="2:13" ht="27.75" customHeight="1">
      <c r="B46" s="1204"/>
      <c r="C46" s="1205"/>
      <c r="D46" s="89"/>
      <c r="E46" s="1208" t="s">
        <v>30</v>
      </c>
      <c r="F46" s="1208"/>
      <c r="G46" s="1208"/>
      <c r="H46" s="1209"/>
      <c r="I46" s="86">
        <v>1731</v>
      </c>
      <c r="J46" s="87">
        <v>1</v>
      </c>
      <c r="K46" s="87">
        <v>1</v>
      </c>
      <c r="L46" s="87">
        <v>1</v>
      </c>
      <c r="M46" s="88">
        <v>1</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6958</v>
      </c>
      <c r="J50" s="87">
        <v>8301</v>
      </c>
      <c r="K50" s="87">
        <v>10435</v>
      </c>
      <c r="L50" s="87">
        <v>11576</v>
      </c>
      <c r="M50" s="88">
        <v>10587</v>
      </c>
    </row>
    <row r="51" spans="2:13" ht="27.75" customHeight="1">
      <c r="B51" s="1204"/>
      <c r="C51" s="1205"/>
      <c r="D51" s="85"/>
      <c r="E51" s="1208" t="s">
        <v>36</v>
      </c>
      <c r="F51" s="1208"/>
      <c r="G51" s="1208"/>
      <c r="H51" s="1209"/>
      <c r="I51" s="86">
        <v>13895</v>
      </c>
      <c r="J51" s="87">
        <v>13133</v>
      </c>
      <c r="K51" s="87">
        <v>13402</v>
      </c>
      <c r="L51" s="87">
        <v>13224</v>
      </c>
      <c r="M51" s="88">
        <v>13645</v>
      </c>
    </row>
    <row r="52" spans="2:13" ht="27.75" customHeight="1">
      <c r="B52" s="1206"/>
      <c r="C52" s="1207"/>
      <c r="D52" s="85"/>
      <c r="E52" s="1208" t="s">
        <v>37</v>
      </c>
      <c r="F52" s="1208"/>
      <c r="G52" s="1208"/>
      <c r="H52" s="1209"/>
      <c r="I52" s="86">
        <v>54057</v>
      </c>
      <c r="J52" s="87">
        <v>54599</v>
      </c>
      <c r="K52" s="87">
        <v>53995</v>
      </c>
      <c r="L52" s="87">
        <v>53549</v>
      </c>
      <c r="M52" s="88">
        <v>53147</v>
      </c>
    </row>
    <row r="53" spans="2:13" ht="27.75" customHeight="1" thickBot="1">
      <c r="B53" s="1210" t="s">
        <v>21</v>
      </c>
      <c r="C53" s="1211"/>
      <c r="D53" s="92"/>
      <c r="E53" s="1212" t="s">
        <v>38</v>
      </c>
      <c r="F53" s="1212"/>
      <c r="G53" s="1212"/>
      <c r="H53" s="1213"/>
      <c r="I53" s="93">
        <v>10940</v>
      </c>
      <c r="J53" s="94">
        <v>10865</v>
      </c>
      <c r="K53" s="94">
        <v>10025</v>
      </c>
      <c r="L53" s="94">
        <v>6613</v>
      </c>
      <c r="M53" s="95">
        <v>7439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115" sqref="A115"/>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57"/>
      <c r="H43" s="1258"/>
      <c r="I43" s="1258"/>
      <c r="J43" s="1258"/>
      <c r="K43" s="1258"/>
      <c r="L43" s="1258"/>
      <c r="M43" s="1258"/>
      <c r="N43" s="1258"/>
      <c r="O43" s="1259"/>
    </row>
    <row r="44" spans="2:17">
      <c r="B44" s="250"/>
      <c r="C44" s="246"/>
      <c r="D44" s="246"/>
      <c r="E44" s="246"/>
      <c r="F44" s="246"/>
      <c r="G44" s="1260"/>
      <c r="H44" s="1261"/>
      <c r="I44" s="1261"/>
      <c r="J44" s="1261"/>
      <c r="K44" s="1261"/>
      <c r="L44" s="1261"/>
      <c r="M44" s="1261"/>
      <c r="N44" s="1261"/>
      <c r="O44" s="1262"/>
    </row>
    <row r="45" spans="2:17">
      <c r="B45" s="250"/>
      <c r="C45" s="246"/>
      <c r="D45" s="246"/>
      <c r="E45" s="246"/>
      <c r="F45" s="246"/>
      <c r="G45" s="1260"/>
      <c r="H45" s="1261"/>
      <c r="I45" s="1261"/>
      <c r="J45" s="1261"/>
      <c r="K45" s="1261"/>
      <c r="L45" s="1261"/>
      <c r="M45" s="1261"/>
      <c r="N45" s="1261"/>
      <c r="O45" s="1262"/>
    </row>
    <row r="46" spans="2:17">
      <c r="B46" s="250"/>
      <c r="C46" s="246"/>
      <c r="D46" s="246"/>
      <c r="E46" s="246"/>
      <c r="F46" s="246"/>
      <c r="G46" s="1260"/>
      <c r="H46" s="1261"/>
      <c r="I46" s="1261"/>
      <c r="J46" s="1261"/>
      <c r="K46" s="1261"/>
      <c r="L46" s="1261"/>
      <c r="M46" s="1261"/>
      <c r="N46" s="1261"/>
      <c r="O46" s="1262"/>
    </row>
    <row r="47" spans="2:17">
      <c r="B47" s="250"/>
      <c r="C47" s="246"/>
      <c r="D47" s="246"/>
      <c r="E47" s="246"/>
      <c r="F47" s="246"/>
      <c r="G47" s="1263"/>
      <c r="H47" s="1264"/>
      <c r="I47" s="1264"/>
      <c r="J47" s="1264"/>
      <c r="K47" s="1264"/>
      <c r="L47" s="1264"/>
      <c r="M47" s="1264"/>
      <c r="N47" s="1264"/>
      <c r="O47" s="1265"/>
    </row>
    <row r="48" spans="2:17">
      <c r="B48" s="250"/>
      <c r="C48" s="246"/>
      <c r="D48" s="246"/>
      <c r="E48" s="246"/>
      <c r="F48" s="246"/>
      <c r="G48" s="246"/>
      <c r="H48" s="355"/>
      <c r="I48" s="355"/>
      <c r="J48" s="355"/>
    </row>
    <row r="49" spans="1:17">
      <c r="B49" s="250"/>
      <c r="C49" s="246"/>
      <c r="D49" s="246"/>
      <c r="E49" s="246"/>
      <c r="F49" s="246"/>
      <c r="G49" s="245" t="s">
        <v>570</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571</v>
      </c>
      <c r="H51" s="1246"/>
      <c r="I51" s="1251" t="s">
        <v>572</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578</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574</v>
      </c>
      <c r="H55" s="1226"/>
      <c r="I55" s="1231" t="s">
        <v>572</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573</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575</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33" t="s">
        <v>579</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576</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571</v>
      </c>
      <c r="H73" s="1246"/>
      <c r="I73" s="1251" t="s">
        <v>572</v>
      </c>
      <c r="J73" s="1251"/>
      <c r="K73" s="1232">
        <v>55</v>
      </c>
      <c r="L73" s="1232">
        <v>54.6</v>
      </c>
      <c r="M73" s="1221">
        <v>50.6</v>
      </c>
      <c r="N73" s="1221">
        <v>33</v>
      </c>
      <c r="O73" s="1221">
        <v>37.5</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577</v>
      </c>
      <c r="J75" s="1231"/>
      <c r="K75" s="1253">
        <v>11.7</v>
      </c>
      <c r="L75" s="1253">
        <v>10</v>
      </c>
      <c r="M75" s="1253">
        <v>8.6999999999999993</v>
      </c>
      <c r="N75" s="1253">
        <v>8</v>
      </c>
      <c r="O75" s="1253">
        <v>7.9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574</v>
      </c>
      <c r="H77" s="1226"/>
      <c r="I77" s="1231" t="s">
        <v>572</v>
      </c>
      <c r="J77" s="1231"/>
      <c r="K77" s="1232">
        <v>46.1</v>
      </c>
      <c r="L77" s="1232">
        <v>37.6</v>
      </c>
      <c r="M77" s="1221">
        <v>33.799999999999997</v>
      </c>
      <c r="N77" s="1221">
        <v>15.8</v>
      </c>
      <c r="O77" s="1221">
        <v>6.5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577</v>
      </c>
      <c r="J79" s="1223"/>
      <c r="K79" s="1224">
        <v>8.5</v>
      </c>
      <c r="L79" s="1224">
        <v>7.9</v>
      </c>
      <c r="M79" s="1224">
        <v>7.1</v>
      </c>
      <c r="N79" s="1224">
        <v>6.2</v>
      </c>
      <c r="O79" s="1224">
        <v>5.9</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70" workbookViewId="0">
      <selection activeCell="A115" sqref="A11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Normal="100" zoomScaleSheetLayoutView="55" workbookViewId="0">
      <selection activeCell="A115" sqref="A11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40039</v>
      </c>
      <c r="E3" s="118"/>
      <c r="F3" s="119">
        <v>43493</v>
      </c>
      <c r="G3" s="120"/>
      <c r="H3" s="121"/>
    </row>
    <row r="4" spans="1:8">
      <c r="A4" s="122"/>
      <c r="B4" s="123"/>
      <c r="C4" s="124"/>
      <c r="D4" s="125">
        <v>23549</v>
      </c>
      <c r="E4" s="126"/>
      <c r="F4" s="127">
        <v>23254</v>
      </c>
      <c r="G4" s="128"/>
      <c r="H4" s="129"/>
    </row>
    <row r="5" spans="1:8">
      <c r="A5" s="110" t="s">
        <v>513</v>
      </c>
      <c r="B5" s="115"/>
      <c r="C5" s="116"/>
      <c r="D5" s="117">
        <v>50206</v>
      </c>
      <c r="E5" s="118"/>
      <c r="F5" s="119">
        <v>50840</v>
      </c>
      <c r="G5" s="120"/>
      <c r="H5" s="121"/>
    </row>
    <row r="6" spans="1:8">
      <c r="A6" s="122"/>
      <c r="B6" s="123"/>
      <c r="C6" s="124"/>
      <c r="D6" s="125">
        <v>21391</v>
      </c>
      <c r="E6" s="126"/>
      <c r="F6" s="127">
        <v>25367</v>
      </c>
      <c r="G6" s="128"/>
      <c r="H6" s="129"/>
    </row>
    <row r="7" spans="1:8">
      <c r="A7" s="110" t="s">
        <v>514</v>
      </c>
      <c r="B7" s="115"/>
      <c r="C7" s="116"/>
      <c r="D7" s="117">
        <v>59425</v>
      </c>
      <c r="E7" s="118"/>
      <c r="F7" s="119">
        <v>53605</v>
      </c>
      <c r="G7" s="120"/>
      <c r="H7" s="121"/>
    </row>
    <row r="8" spans="1:8">
      <c r="A8" s="122"/>
      <c r="B8" s="123"/>
      <c r="C8" s="124"/>
      <c r="D8" s="125">
        <v>30392</v>
      </c>
      <c r="E8" s="126"/>
      <c r="F8" s="127">
        <v>28343</v>
      </c>
      <c r="G8" s="128"/>
      <c r="H8" s="129"/>
    </row>
    <row r="9" spans="1:8">
      <c r="A9" s="110" t="s">
        <v>515</v>
      </c>
      <c r="B9" s="115"/>
      <c r="C9" s="116"/>
      <c r="D9" s="117">
        <v>42873</v>
      </c>
      <c r="E9" s="118"/>
      <c r="F9" s="119">
        <v>46440</v>
      </c>
      <c r="G9" s="120"/>
      <c r="H9" s="121"/>
    </row>
    <row r="10" spans="1:8">
      <c r="A10" s="122"/>
      <c r="B10" s="123"/>
      <c r="C10" s="124"/>
      <c r="D10" s="125">
        <v>19112</v>
      </c>
      <c r="E10" s="126"/>
      <c r="F10" s="127">
        <v>27658</v>
      </c>
      <c r="G10" s="128"/>
      <c r="H10" s="129"/>
    </row>
    <row r="11" spans="1:8">
      <c r="A11" s="110" t="s">
        <v>516</v>
      </c>
      <c r="B11" s="115"/>
      <c r="C11" s="116"/>
      <c r="D11" s="117">
        <v>57141</v>
      </c>
      <c r="E11" s="118"/>
      <c r="F11" s="119">
        <v>63257</v>
      </c>
      <c r="G11" s="120"/>
      <c r="H11" s="121"/>
    </row>
    <row r="12" spans="1:8">
      <c r="A12" s="122"/>
      <c r="B12" s="123"/>
      <c r="C12" s="130"/>
      <c r="D12" s="125">
        <v>30431</v>
      </c>
      <c r="E12" s="126"/>
      <c r="F12" s="127">
        <v>27259</v>
      </c>
      <c r="G12" s="128"/>
      <c r="H12" s="129"/>
    </row>
    <row r="13" spans="1:8">
      <c r="A13" s="110"/>
      <c r="B13" s="115"/>
      <c r="C13" s="131"/>
      <c r="D13" s="132">
        <v>49937</v>
      </c>
      <c r="E13" s="133"/>
      <c r="F13" s="134">
        <v>51527</v>
      </c>
      <c r="G13" s="135"/>
      <c r="H13" s="121"/>
    </row>
    <row r="14" spans="1:8">
      <c r="A14" s="122"/>
      <c r="B14" s="123"/>
      <c r="C14" s="124"/>
      <c r="D14" s="125">
        <v>24975</v>
      </c>
      <c r="E14" s="126"/>
      <c r="F14" s="127">
        <v>26376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7.51</v>
      </c>
      <c r="C19" s="136">
        <f>ROUND(VALUE(SUBSTITUTE(実質収支比率等に係る経年分析!G$48,"▲","-")),2)</f>
        <v>8.77</v>
      </c>
      <c r="D19" s="136">
        <f>ROUND(VALUE(SUBSTITUTE(実質収支比率等に係る経年分析!H$48,"▲","-")),2)</f>
        <v>6.47</v>
      </c>
      <c r="E19" s="136">
        <f>ROUND(VALUE(SUBSTITUTE(実質収支比率等に係る経年分析!I$48,"▲","-")),2)</f>
        <v>3.49</v>
      </c>
      <c r="F19" s="136">
        <f>ROUND(VALUE(SUBSTITUTE(実質収支比率等に係る経年分析!J$48,"▲","-")),2)</f>
        <v>2.5499999999999998</v>
      </c>
    </row>
    <row r="20" spans="1:11">
      <c r="A20" s="136" t="s">
        <v>43</v>
      </c>
      <c r="B20" s="136">
        <f>ROUND(VALUE(SUBSTITUTE(実質収支比率等に係る経年分析!F$47,"▲","-")),2)</f>
        <v>11.8</v>
      </c>
      <c r="C20" s="136">
        <f>ROUND(VALUE(SUBSTITUTE(実質収支比率等に係る経年分析!G$47,"▲","-")),2)</f>
        <v>16.61</v>
      </c>
      <c r="D20" s="136">
        <f>ROUND(VALUE(SUBSTITUTE(実質収支比率等に係る経年分析!H$47,"▲","-")),2)</f>
        <v>20.91</v>
      </c>
      <c r="E20" s="136">
        <f>ROUND(VALUE(SUBSTITUTE(実質収支比率等に係る経年分析!I$47,"▲","-")),2)</f>
        <v>20.92</v>
      </c>
      <c r="F20" s="136">
        <f>ROUND(VALUE(SUBSTITUTE(実質収支比率等に係る経年分析!J$47,"▲","-")),2)</f>
        <v>18.46</v>
      </c>
    </row>
    <row r="21" spans="1:11">
      <c r="A21" s="136" t="s">
        <v>44</v>
      </c>
      <c r="B21" s="136">
        <f>IF(ISNUMBER(VALUE(SUBSTITUTE(実質収支比率等に係る経年分析!F$49,"▲","-"))),ROUND(VALUE(SUBSTITUTE(実質収支比率等に係る経年分析!F$49,"▲","-")),2),NA())</f>
        <v>4.25</v>
      </c>
      <c r="C21" s="136">
        <f>IF(ISNUMBER(VALUE(SUBSTITUTE(実質収支比率等に係る経年分析!G$49,"▲","-"))),ROUND(VALUE(SUBSTITUTE(実質収支比率等に係る経年分析!G$49,"▲","-")),2),NA())</f>
        <v>6.08</v>
      </c>
      <c r="D21" s="136">
        <f>IF(ISNUMBER(VALUE(SUBSTITUTE(実質収支比率等に係る経年分析!H$49,"▲","-"))),ROUND(VALUE(SUBSTITUTE(実質収支比率等に係る経年分析!H$49,"▲","-")),2),NA())</f>
        <v>2.17</v>
      </c>
      <c r="E21" s="136">
        <f>IF(ISNUMBER(VALUE(SUBSTITUTE(実質収支比率等に係る経年分析!I$49,"▲","-"))),ROUND(VALUE(SUBSTITUTE(実質収支比率等に係る経年分析!I$49,"▲","-")),2),NA())</f>
        <v>-0.24</v>
      </c>
      <c r="F21" s="136">
        <f>IF(ISNUMBER(VALUE(SUBSTITUTE(実質収支比率等に係る経年分析!J$49,"▲","-"))),ROUND(VALUE(SUBSTITUTE(実質収支比率等に係る経年分析!J$49,"▲","-")),2),NA())</f>
        <v>-3.48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休日急病診療所事業特別会計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1.0900000000000001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1.0900000000000001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15.94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4796</v>
      </c>
      <c r="E42" s="138"/>
      <c r="F42" s="138"/>
      <c r="G42" s="138">
        <f>'実質公債費比率（分子）の構造'!L$52</f>
        <v>4833</v>
      </c>
      <c r="H42" s="138"/>
      <c r="I42" s="138"/>
      <c r="J42" s="138">
        <f>'実質公債費比率（分子）の構造'!M$52</f>
        <v>5135</v>
      </c>
      <c r="K42" s="138"/>
      <c r="L42" s="138"/>
      <c r="M42" s="138">
        <f>'実質公債費比率（分子）の構造'!N$52</f>
        <v>4975</v>
      </c>
      <c r="N42" s="138"/>
      <c r="O42" s="138"/>
      <c r="P42" s="138">
        <f>'実質公債費比率（分子）の構造'!O$52</f>
        <v>5133</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179</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89</v>
      </c>
      <c r="C45" s="138"/>
      <c r="D45" s="138"/>
      <c r="E45" s="138">
        <f>'実質公債費比率（分子）の構造'!L$49</f>
        <v>9</v>
      </c>
      <c r="F45" s="138"/>
      <c r="G45" s="138"/>
      <c r="H45" s="138">
        <f>'実質公債費比率（分子）の構造'!M$49</f>
        <v>5</v>
      </c>
      <c r="I45" s="138"/>
      <c r="J45" s="138"/>
      <c r="K45" s="138">
        <f>'実質公債費比率（分子）の構造'!N$49</f>
        <v>6</v>
      </c>
      <c r="L45" s="138"/>
      <c r="M45" s="138"/>
      <c r="N45" s="138">
        <f>'実質公債費比率（分子）の構造'!O$49</f>
        <v>5</v>
      </c>
      <c r="O45" s="138"/>
      <c r="P45" s="138"/>
    </row>
    <row r="46" spans="1:16">
      <c r="A46" s="138" t="s">
        <v>55</v>
      </c>
      <c r="B46" s="138">
        <f>'実質公債費比率（分子）の構造'!K$48</f>
        <v>3185</v>
      </c>
      <c r="C46" s="138"/>
      <c r="D46" s="138"/>
      <c r="E46" s="138">
        <f>'実質公債費比率（分子）の構造'!L$48</f>
        <v>3203</v>
      </c>
      <c r="F46" s="138"/>
      <c r="G46" s="138"/>
      <c r="H46" s="138">
        <f>'実質公債費比率（分子）の構造'!M$48</f>
        <v>3234</v>
      </c>
      <c r="I46" s="138"/>
      <c r="J46" s="138"/>
      <c r="K46" s="138">
        <f>'実質公債費比率（分子）の構造'!N$48</f>
        <v>3173</v>
      </c>
      <c r="L46" s="138"/>
      <c r="M46" s="138"/>
      <c r="N46" s="138">
        <f>'実質公債費比率（分子）の構造'!O$48</f>
        <v>3494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3333</v>
      </c>
      <c r="C49" s="138"/>
      <c r="D49" s="138"/>
      <c r="E49" s="138">
        <f>'実質公債費比率（分子）の構造'!L$45</f>
        <v>3348</v>
      </c>
      <c r="F49" s="138"/>
      <c r="G49" s="138"/>
      <c r="H49" s="138">
        <f>'実質公債費比率（分子）の構造'!M$45</f>
        <v>3373</v>
      </c>
      <c r="I49" s="138"/>
      <c r="J49" s="138"/>
      <c r="K49" s="138">
        <f>'実質公債費比率（分子）の構造'!N$45</f>
        <v>3364</v>
      </c>
      <c r="L49" s="138"/>
      <c r="M49" s="138"/>
      <c r="N49" s="138">
        <f>'実質公債費比率（分子）の構造'!O$45</f>
        <v>3331</v>
      </c>
      <c r="O49" s="138"/>
      <c r="P49" s="138"/>
    </row>
    <row r="50" spans="1:16">
      <c r="A50" s="138" t="s">
        <v>59</v>
      </c>
      <c r="B50" s="138" t="e">
        <f>NA()</f>
        <v>#N/A</v>
      </c>
      <c r="C50" s="138">
        <f>IF(ISNUMBER('実質公債費比率（分子）の構造'!K$53),'実質公債費比率（分子）の構造'!K$53,NA())</f>
        <v>1990</v>
      </c>
      <c r="D50" s="138" t="e">
        <f>NA()</f>
        <v>#N/A</v>
      </c>
      <c r="E50" s="138" t="e">
        <f>NA()</f>
        <v>#N/A</v>
      </c>
      <c r="F50" s="138">
        <f>IF(ISNUMBER('実質公債費比率（分子）の構造'!L$53),'実質公債費比率（分子）の構造'!L$53,NA())</f>
        <v>1729</v>
      </c>
      <c r="G50" s="138" t="e">
        <f>NA()</f>
        <v>#N/A</v>
      </c>
      <c r="H50" s="138" t="e">
        <f>NA()</f>
        <v>#N/A</v>
      </c>
      <c r="I50" s="138">
        <f>IF(ISNUMBER('実質公債費比率（分子）の構造'!M$53),'実質公債費比率（分子）の構造'!M$53,NA())</f>
        <v>1479</v>
      </c>
      <c r="J50" s="138" t="e">
        <f>NA()</f>
        <v>#N/A</v>
      </c>
      <c r="K50" s="138" t="e">
        <f>NA()</f>
        <v>#N/A</v>
      </c>
      <c r="L50" s="138">
        <f>IF(ISNUMBER('実質公債費比率（分子）の構造'!N$53),'実質公債費比率（分子）の構造'!N$53,NA())</f>
        <v>1570</v>
      </c>
      <c r="M50" s="138" t="e">
        <f>NA()</f>
        <v>#N/A</v>
      </c>
      <c r="N50" s="138" t="e">
        <f>NA()</f>
        <v>#N/A</v>
      </c>
      <c r="O50" s="138">
        <f>IF(ISNUMBER('実質公債費比率（分子）の構造'!O$53),'実質公債費比率（分子）の構造'!O$53,NA())</f>
        <v>1699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54057</v>
      </c>
      <c r="E56" s="137"/>
      <c r="F56" s="137"/>
      <c r="G56" s="137">
        <f>'将来負担比率（分子）の構造'!J$52</f>
        <v>54599</v>
      </c>
      <c r="H56" s="137"/>
      <c r="I56" s="137"/>
      <c r="J56" s="137">
        <f>'将来負担比率（分子）の構造'!K$52</f>
        <v>53995</v>
      </c>
      <c r="K56" s="137"/>
      <c r="L56" s="137"/>
      <c r="M56" s="137">
        <f>'将来負担比率（分子）の構造'!L$52</f>
        <v>53549</v>
      </c>
      <c r="N56" s="137"/>
      <c r="O56" s="137"/>
      <c r="P56" s="137">
        <f>'将来負担比率（分子）の構造'!M$52</f>
        <v>53147</v>
      </c>
    </row>
    <row r="57" spans="1:16">
      <c r="A57" s="137" t="s">
        <v>36</v>
      </c>
      <c r="B57" s="137"/>
      <c r="C57" s="137"/>
      <c r="D57" s="137">
        <f>'将来負担比率（分子）の構造'!I$51</f>
        <v>13895</v>
      </c>
      <c r="E57" s="137"/>
      <c r="F57" s="137"/>
      <c r="G57" s="137">
        <f>'将来負担比率（分子）の構造'!J$51</f>
        <v>13133</v>
      </c>
      <c r="H57" s="137"/>
      <c r="I57" s="137"/>
      <c r="J57" s="137">
        <f>'将来負担比率（分子）の構造'!K$51</f>
        <v>13402</v>
      </c>
      <c r="K57" s="137"/>
      <c r="L57" s="137"/>
      <c r="M57" s="137">
        <f>'将来負担比率（分子）の構造'!L$51</f>
        <v>13224</v>
      </c>
      <c r="N57" s="137"/>
      <c r="O57" s="137"/>
      <c r="P57" s="137">
        <f>'将来負担比率（分子）の構造'!M$51</f>
        <v>13645</v>
      </c>
    </row>
    <row r="58" spans="1:16">
      <c r="A58" s="137" t="s">
        <v>35</v>
      </c>
      <c r="B58" s="137"/>
      <c r="C58" s="137"/>
      <c r="D58" s="137">
        <f>'将来負担比率（分子）の構造'!I$50</f>
        <v>6958</v>
      </c>
      <c r="E58" s="137"/>
      <c r="F58" s="137"/>
      <c r="G58" s="137">
        <f>'将来負担比率（分子）の構造'!J$50</f>
        <v>8301</v>
      </c>
      <c r="H58" s="137"/>
      <c r="I58" s="137"/>
      <c r="J58" s="137">
        <f>'将来負担比率（分子）の構造'!K$50</f>
        <v>10435</v>
      </c>
      <c r="K58" s="137"/>
      <c r="L58" s="137"/>
      <c r="M58" s="137">
        <f>'将来負担比率（分子）の構造'!L$50</f>
        <v>11576</v>
      </c>
      <c r="N58" s="137"/>
      <c r="O58" s="137"/>
      <c r="P58" s="137">
        <f>'将来負担比率（分子）の構造'!M$50</f>
        <v>10587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1731</v>
      </c>
      <c r="C61" s="137"/>
      <c r="D61" s="137"/>
      <c r="E61" s="137">
        <f>'将来負担比率（分子）の構造'!J$46</f>
        <v>1</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c r="A62" s="137" t="s">
        <v>29</v>
      </c>
      <c r="B62" s="137">
        <f>'将来負担比率（分子）の構造'!I$45</f>
        <v>6354</v>
      </c>
      <c r="C62" s="137"/>
      <c r="D62" s="137"/>
      <c r="E62" s="137">
        <f>'将来負担比率（分子）の構造'!J$45</f>
        <v>6203</v>
      </c>
      <c r="F62" s="137"/>
      <c r="G62" s="137"/>
      <c r="H62" s="137">
        <f>'将来負担比率（分子）の構造'!K$45</f>
        <v>5835</v>
      </c>
      <c r="I62" s="137"/>
      <c r="J62" s="137"/>
      <c r="K62" s="137">
        <f>'将来負担比率（分子）の構造'!L$45</f>
        <v>5609</v>
      </c>
      <c r="L62" s="137"/>
      <c r="M62" s="137"/>
      <c r="N62" s="137">
        <f>'将来負担比率（分子）の構造'!M$45</f>
        <v>5501</v>
      </c>
      <c r="O62" s="137"/>
      <c r="P62" s="137"/>
    </row>
    <row r="63" spans="1:16">
      <c r="A63" s="137" t="s">
        <v>28</v>
      </c>
      <c r="B63" s="137">
        <f>'将来負担比率（分子）の構造'!I$44</f>
        <v>39</v>
      </c>
      <c r="C63" s="137"/>
      <c r="D63" s="137"/>
      <c r="E63" s="137">
        <f>'将来負担比率（分子）の構造'!J$44</f>
        <v>30</v>
      </c>
      <c r="F63" s="137"/>
      <c r="G63" s="137"/>
      <c r="H63" s="137">
        <f>'将来負担比率（分子）の構造'!K$44</f>
        <v>23</v>
      </c>
      <c r="I63" s="137"/>
      <c r="J63" s="137"/>
      <c r="K63" s="137">
        <f>'将来負担比率（分子）の構造'!L$44</f>
        <v>18</v>
      </c>
      <c r="L63" s="137"/>
      <c r="M63" s="137"/>
      <c r="N63" s="137">
        <f>'将来負担比率（分子）の構造'!M$44</f>
        <v>13</v>
      </c>
      <c r="O63" s="137"/>
      <c r="P63" s="137"/>
    </row>
    <row r="64" spans="1:16">
      <c r="A64" s="137" t="s">
        <v>27</v>
      </c>
      <c r="B64" s="137">
        <f>'将来負担比率（分子）の構造'!I$43</f>
        <v>45226</v>
      </c>
      <c r="C64" s="137"/>
      <c r="D64" s="137"/>
      <c r="E64" s="137">
        <f>'将来負担比率（分子）の構造'!J$43</f>
        <v>45190</v>
      </c>
      <c r="F64" s="137"/>
      <c r="G64" s="137"/>
      <c r="H64" s="137">
        <f>'将来負担比率（分子）の構造'!K$43</f>
        <v>44902</v>
      </c>
      <c r="I64" s="137"/>
      <c r="J64" s="137"/>
      <c r="K64" s="137">
        <f>'将来負担比率（分子）の構造'!L$43</f>
        <v>42750</v>
      </c>
      <c r="L64" s="137"/>
      <c r="M64" s="137"/>
      <c r="N64" s="137">
        <f>'将来負担比率（分子）の構造'!M$43</f>
        <v>41719</v>
      </c>
      <c r="O64" s="137"/>
      <c r="P64" s="137"/>
    </row>
    <row r="65" spans="1:16">
      <c r="A65" s="137" t="s">
        <v>26</v>
      </c>
      <c r="B65" s="137">
        <f>'将来負担比率（分子）の構造'!I$42</f>
        <v>16</v>
      </c>
      <c r="C65" s="137"/>
      <c r="D65" s="137"/>
      <c r="E65" s="137">
        <f>'将来負担比率（分子）の構造'!J$42</f>
        <v>15</v>
      </c>
      <c r="F65" s="137"/>
      <c r="G65" s="137"/>
      <c r="H65" s="137">
        <f>'将来負担比率（分子）の構造'!K$42</f>
        <v>13</v>
      </c>
      <c r="I65" s="137"/>
      <c r="J65" s="137"/>
      <c r="K65" s="137">
        <f>'将来負担比率（分子）の構造'!L$42</f>
        <v>11</v>
      </c>
      <c r="L65" s="137"/>
      <c r="M65" s="137"/>
      <c r="N65" s="137">
        <f>'将来負担比率（分子）の構造'!M$42</f>
        <v>9</v>
      </c>
      <c r="O65" s="137"/>
      <c r="P65" s="137"/>
    </row>
    <row r="66" spans="1:16">
      <c r="A66" s="137" t="s">
        <v>25</v>
      </c>
      <c r="B66" s="137">
        <f>'将来負担比率（分子）の構造'!I$41</f>
        <v>32483</v>
      </c>
      <c r="C66" s="137"/>
      <c r="D66" s="137"/>
      <c r="E66" s="137">
        <f>'将来負担比率（分子）の構造'!J$41</f>
        <v>35459</v>
      </c>
      <c r="F66" s="137"/>
      <c r="G66" s="137"/>
      <c r="H66" s="137">
        <f>'将来負担比率（分子）の構造'!K$41</f>
        <v>37083</v>
      </c>
      <c r="I66" s="137"/>
      <c r="J66" s="137"/>
      <c r="K66" s="137">
        <f>'将来負担比率（分子）の構造'!L$41</f>
        <v>36574</v>
      </c>
      <c r="L66" s="137"/>
      <c r="M66" s="137"/>
      <c r="N66" s="137">
        <f>'将来負担比率（分子）の構造'!M$41</f>
        <v>37576</v>
      </c>
      <c r="O66" s="137"/>
      <c r="P66" s="137"/>
    </row>
    <row r="67" spans="1:16">
      <c r="A67" s="137" t="s">
        <v>63</v>
      </c>
      <c r="B67" s="137" t="e">
        <f>NA()</f>
        <v>#N/A</v>
      </c>
      <c r="C67" s="137">
        <f>IF(ISNUMBER('将来負担比率（分子）の構造'!I$53), IF('将来負担比率（分子）の構造'!I$53 &lt; 0, 0, '将来負担比率（分子）の構造'!I$53), NA())</f>
        <v>10940</v>
      </c>
      <c r="D67" s="137" t="e">
        <f>NA()</f>
        <v>#N/A</v>
      </c>
      <c r="E67" s="137" t="e">
        <f>NA()</f>
        <v>#N/A</v>
      </c>
      <c r="F67" s="137">
        <f>IF(ISNUMBER('将来負担比率（分子）の構造'!J$53), IF('将来負担比率（分子）の構造'!J$53 &lt; 0, 0, '将来負担比率（分子）の構造'!J$53), NA())</f>
        <v>10865</v>
      </c>
      <c r="G67" s="137" t="e">
        <f>NA()</f>
        <v>#N/A</v>
      </c>
      <c r="H67" s="137" t="e">
        <f>NA()</f>
        <v>#N/A</v>
      </c>
      <c r="I67" s="137">
        <f>IF(ISNUMBER('将来負担比率（分子）の構造'!K$53), IF('将来負担比率（分子）の構造'!K$53 &lt; 0, 0, '将来負担比率（分子）の構造'!K$53), NA())</f>
        <v>10025</v>
      </c>
      <c r="J67" s="137" t="e">
        <f>NA()</f>
        <v>#N/A</v>
      </c>
      <c r="K67" s="137" t="e">
        <f>NA()</f>
        <v>#N/A</v>
      </c>
      <c r="L67" s="137">
        <f>IF(ISNUMBER('将来負担比率（分子）の構造'!L$53), IF('将来負担比率（分子）の構造'!L$53 &lt; 0, 0, '将来負担比率（分子）の構造'!L$53), NA())</f>
        <v>6613</v>
      </c>
      <c r="M67" s="137" t="e">
        <f>NA()</f>
        <v>#N/A</v>
      </c>
      <c r="N67" s="137" t="e">
        <f>NA()</f>
        <v>#N/A</v>
      </c>
      <c r="O67" s="137">
        <f>IF(ISNUMBER('将来負担比率（分子）の構造'!M$53), IF('将来負担比率（分子）の構造'!M$53 &lt; 0, 0, '将来負担比率（分子）の構造'!M$53), NA())</f>
        <v>7439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3" sqref="R33:Y33"/>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17616777</v>
      </c>
      <c r="S5" s="671"/>
      <c r="T5" s="671"/>
      <c r="U5" s="671"/>
      <c r="V5" s="671"/>
      <c r="W5" s="671"/>
      <c r="X5" s="671"/>
      <c r="Y5" s="718"/>
      <c r="Z5" s="731">
        <v>40</v>
      </c>
      <c r="AA5" s="731"/>
      <c r="AB5" s="731"/>
      <c r="AC5" s="731"/>
      <c r="AD5" s="732">
        <v>16364452</v>
      </c>
      <c r="AE5" s="732"/>
      <c r="AF5" s="732"/>
      <c r="AG5" s="732"/>
      <c r="AH5" s="732"/>
      <c r="AI5" s="732"/>
      <c r="AJ5" s="732"/>
      <c r="AK5" s="732"/>
      <c r="AL5" s="719">
        <v>72.099999999999994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16360189</v>
      </c>
      <c r="BH5" s="621"/>
      <c r="BI5" s="621"/>
      <c r="BJ5" s="621"/>
      <c r="BK5" s="621"/>
      <c r="BL5" s="621"/>
      <c r="BM5" s="621"/>
      <c r="BN5" s="622"/>
      <c r="BO5" s="673">
        <v>92.9</v>
      </c>
      <c r="BP5" s="673"/>
      <c r="BQ5" s="673"/>
      <c r="BR5" s="673"/>
      <c r="BS5" s="674">
        <v>280900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274592</v>
      </c>
      <c r="S6" s="621"/>
      <c r="T6" s="621"/>
      <c r="U6" s="621"/>
      <c r="V6" s="621"/>
      <c r="W6" s="621"/>
      <c r="X6" s="621"/>
      <c r="Y6" s="622"/>
      <c r="Z6" s="673">
        <v>0.6</v>
      </c>
      <c r="AA6" s="673"/>
      <c r="AB6" s="673"/>
      <c r="AC6" s="673"/>
      <c r="AD6" s="674">
        <v>274592</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16360189</v>
      </c>
      <c r="BH6" s="621"/>
      <c r="BI6" s="621"/>
      <c r="BJ6" s="621"/>
      <c r="BK6" s="621"/>
      <c r="BL6" s="621"/>
      <c r="BM6" s="621"/>
      <c r="BN6" s="622"/>
      <c r="BO6" s="673">
        <v>92.9</v>
      </c>
      <c r="BP6" s="673"/>
      <c r="BQ6" s="673"/>
      <c r="BR6" s="673"/>
      <c r="BS6" s="674">
        <v>280900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290361</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290276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21701</v>
      </c>
      <c r="S7" s="621"/>
      <c r="T7" s="621"/>
      <c r="U7" s="621"/>
      <c r="V7" s="621"/>
      <c r="W7" s="621"/>
      <c r="X7" s="621"/>
      <c r="Y7" s="622"/>
      <c r="Z7" s="673">
        <v>0</v>
      </c>
      <c r="AA7" s="673"/>
      <c r="AB7" s="673"/>
      <c r="AC7" s="673"/>
      <c r="AD7" s="674">
        <v>21701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7755467</v>
      </c>
      <c r="BH7" s="621"/>
      <c r="BI7" s="621"/>
      <c r="BJ7" s="621"/>
      <c r="BK7" s="621"/>
      <c r="BL7" s="621"/>
      <c r="BM7" s="621"/>
      <c r="BN7" s="622"/>
      <c r="BO7" s="673">
        <v>44</v>
      </c>
      <c r="BP7" s="673"/>
      <c r="BQ7" s="673"/>
      <c r="BR7" s="673"/>
      <c r="BS7" s="674">
        <v>280900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4473871</v>
      </c>
      <c r="CS7" s="621"/>
      <c r="CT7" s="621"/>
      <c r="CU7" s="621"/>
      <c r="CV7" s="621"/>
      <c r="CW7" s="621"/>
      <c r="CX7" s="621"/>
      <c r="CY7" s="622"/>
      <c r="CZ7" s="673">
        <v>10.3</v>
      </c>
      <c r="DA7" s="673"/>
      <c r="DB7" s="673"/>
      <c r="DC7" s="673"/>
      <c r="DD7" s="626">
        <v>685956</v>
      </c>
      <c r="DE7" s="621"/>
      <c r="DF7" s="621"/>
      <c r="DG7" s="621"/>
      <c r="DH7" s="621"/>
      <c r="DI7" s="621"/>
      <c r="DJ7" s="621"/>
      <c r="DK7" s="621"/>
      <c r="DL7" s="621"/>
      <c r="DM7" s="621"/>
      <c r="DN7" s="621"/>
      <c r="DO7" s="621"/>
      <c r="DP7" s="622"/>
      <c r="DQ7" s="626">
        <v>3247024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53305</v>
      </c>
      <c r="S8" s="621"/>
      <c r="T8" s="621"/>
      <c r="U8" s="621"/>
      <c r="V8" s="621"/>
      <c r="W8" s="621"/>
      <c r="X8" s="621"/>
      <c r="Y8" s="622"/>
      <c r="Z8" s="673">
        <v>0.1</v>
      </c>
      <c r="AA8" s="673"/>
      <c r="AB8" s="673"/>
      <c r="AC8" s="673"/>
      <c r="AD8" s="674">
        <v>53305</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176071</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15650806</v>
      </c>
      <c r="CS8" s="621"/>
      <c r="CT8" s="621"/>
      <c r="CU8" s="621"/>
      <c r="CV8" s="621"/>
      <c r="CW8" s="621"/>
      <c r="CX8" s="621"/>
      <c r="CY8" s="622"/>
      <c r="CZ8" s="673">
        <v>36.200000000000003</v>
      </c>
      <c r="DA8" s="673"/>
      <c r="DB8" s="673"/>
      <c r="DC8" s="673"/>
      <c r="DD8" s="626">
        <v>678293</v>
      </c>
      <c r="DE8" s="621"/>
      <c r="DF8" s="621"/>
      <c r="DG8" s="621"/>
      <c r="DH8" s="621"/>
      <c r="DI8" s="621"/>
      <c r="DJ8" s="621"/>
      <c r="DK8" s="621"/>
      <c r="DL8" s="621"/>
      <c r="DM8" s="621"/>
      <c r="DN8" s="621"/>
      <c r="DO8" s="621"/>
      <c r="DP8" s="622"/>
      <c r="DQ8" s="626">
        <v>7018650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34331</v>
      </c>
      <c r="S9" s="621"/>
      <c r="T9" s="621"/>
      <c r="U9" s="621"/>
      <c r="V9" s="621"/>
      <c r="W9" s="621"/>
      <c r="X9" s="621"/>
      <c r="Y9" s="622"/>
      <c r="Z9" s="673">
        <v>0.1</v>
      </c>
      <c r="AA9" s="673"/>
      <c r="AB9" s="673"/>
      <c r="AC9" s="673"/>
      <c r="AD9" s="674">
        <v>34331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5734392</v>
      </c>
      <c r="BH9" s="621"/>
      <c r="BI9" s="621"/>
      <c r="BJ9" s="621"/>
      <c r="BK9" s="621"/>
      <c r="BL9" s="621"/>
      <c r="BM9" s="621"/>
      <c r="BN9" s="622"/>
      <c r="BO9" s="673">
        <v>32.6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4344225</v>
      </c>
      <c r="CS9" s="621"/>
      <c r="CT9" s="621"/>
      <c r="CU9" s="621"/>
      <c r="CV9" s="621"/>
      <c r="CW9" s="621"/>
      <c r="CX9" s="621"/>
      <c r="CY9" s="622"/>
      <c r="CZ9" s="673">
        <v>10</v>
      </c>
      <c r="DA9" s="673"/>
      <c r="DB9" s="673"/>
      <c r="DC9" s="673"/>
      <c r="DD9" s="626">
        <v>322450</v>
      </c>
      <c r="DE9" s="621"/>
      <c r="DF9" s="621"/>
      <c r="DG9" s="621"/>
      <c r="DH9" s="621"/>
      <c r="DI9" s="621"/>
      <c r="DJ9" s="621"/>
      <c r="DK9" s="621"/>
      <c r="DL9" s="621"/>
      <c r="DM9" s="621"/>
      <c r="DN9" s="621"/>
      <c r="DO9" s="621"/>
      <c r="DP9" s="622"/>
      <c r="DQ9" s="626">
        <v>3765009</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1763363</v>
      </c>
      <c r="S10" s="621"/>
      <c r="T10" s="621"/>
      <c r="U10" s="621"/>
      <c r="V10" s="621"/>
      <c r="W10" s="621"/>
      <c r="X10" s="621"/>
      <c r="Y10" s="622"/>
      <c r="Z10" s="673">
        <v>4</v>
      </c>
      <c r="AA10" s="673"/>
      <c r="AB10" s="673"/>
      <c r="AC10" s="673"/>
      <c r="AD10" s="674">
        <v>1763363</v>
      </c>
      <c r="AE10" s="674"/>
      <c r="AF10" s="674"/>
      <c r="AG10" s="674"/>
      <c r="AH10" s="674"/>
      <c r="AI10" s="674"/>
      <c r="AJ10" s="674"/>
      <c r="AK10" s="674"/>
      <c r="AL10" s="643">
        <v>7.8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343569</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65607</v>
      </c>
      <c r="CS10" s="621"/>
      <c r="CT10" s="621"/>
      <c r="CU10" s="621"/>
      <c r="CV10" s="621"/>
      <c r="CW10" s="621"/>
      <c r="CX10" s="621"/>
      <c r="CY10" s="622"/>
      <c r="CZ10" s="673">
        <v>0.2</v>
      </c>
      <c r="DA10" s="673"/>
      <c r="DB10" s="673"/>
      <c r="DC10" s="673"/>
      <c r="DD10" s="626">
        <v>918</v>
      </c>
      <c r="DE10" s="621"/>
      <c r="DF10" s="621"/>
      <c r="DG10" s="621"/>
      <c r="DH10" s="621"/>
      <c r="DI10" s="621"/>
      <c r="DJ10" s="621"/>
      <c r="DK10" s="621"/>
      <c r="DL10" s="621"/>
      <c r="DM10" s="621"/>
      <c r="DN10" s="621"/>
      <c r="DO10" s="621"/>
      <c r="DP10" s="622"/>
      <c r="DQ10" s="626">
        <v>58894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12776</v>
      </c>
      <c r="S11" s="621"/>
      <c r="T11" s="621"/>
      <c r="U11" s="621"/>
      <c r="V11" s="621"/>
      <c r="W11" s="621"/>
      <c r="X11" s="621"/>
      <c r="Y11" s="622"/>
      <c r="Z11" s="673">
        <v>0</v>
      </c>
      <c r="AA11" s="673"/>
      <c r="AB11" s="673"/>
      <c r="AC11" s="673"/>
      <c r="AD11" s="674">
        <v>12776</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1501435</v>
      </c>
      <c r="BH11" s="621"/>
      <c r="BI11" s="621"/>
      <c r="BJ11" s="621"/>
      <c r="BK11" s="621"/>
      <c r="BL11" s="621"/>
      <c r="BM11" s="621"/>
      <c r="BN11" s="622"/>
      <c r="BO11" s="673">
        <v>8.5</v>
      </c>
      <c r="BP11" s="673"/>
      <c r="BQ11" s="673"/>
      <c r="BR11" s="673"/>
      <c r="BS11" s="626">
        <v>280900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954332</v>
      </c>
      <c r="CS11" s="621"/>
      <c r="CT11" s="621"/>
      <c r="CU11" s="621"/>
      <c r="CV11" s="621"/>
      <c r="CW11" s="621"/>
      <c r="CX11" s="621"/>
      <c r="CY11" s="622"/>
      <c r="CZ11" s="673">
        <v>2.2000000000000002</v>
      </c>
      <c r="DA11" s="673"/>
      <c r="DB11" s="673"/>
      <c r="DC11" s="673"/>
      <c r="DD11" s="626">
        <v>338996</v>
      </c>
      <c r="DE11" s="621"/>
      <c r="DF11" s="621"/>
      <c r="DG11" s="621"/>
      <c r="DH11" s="621"/>
      <c r="DI11" s="621"/>
      <c r="DJ11" s="621"/>
      <c r="DK11" s="621"/>
      <c r="DL11" s="621"/>
      <c r="DM11" s="621"/>
      <c r="DN11" s="621"/>
      <c r="DO11" s="621"/>
      <c r="DP11" s="622"/>
      <c r="DQ11" s="626">
        <v>597742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7511659</v>
      </c>
      <c r="BH12" s="621"/>
      <c r="BI12" s="621"/>
      <c r="BJ12" s="621"/>
      <c r="BK12" s="621"/>
      <c r="BL12" s="621"/>
      <c r="BM12" s="621"/>
      <c r="BN12" s="622"/>
      <c r="BO12" s="673">
        <v>42.6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687144</v>
      </c>
      <c r="CS12" s="621"/>
      <c r="CT12" s="621"/>
      <c r="CU12" s="621"/>
      <c r="CV12" s="621"/>
      <c r="CW12" s="621"/>
      <c r="CX12" s="621"/>
      <c r="CY12" s="622"/>
      <c r="CZ12" s="673">
        <v>1.6</v>
      </c>
      <c r="DA12" s="673"/>
      <c r="DB12" s="673"/>
      <c r="DC12" s="673"/>
      <c r="DD12" s="626">
        <v>94609</v>
      </c>
      <c r="DE12" s="621"/>
      <c r="DF12" s="621"/>
      <c r="DG12" s="621"/>
      <c r="DH12" s="621"/>
      <c r="DI12" s="621"/>
      <c r="DJ12" s="621"/>
      <c r="DK12" s="621"/>
      <c r="DL12" s="621"/>
      <c r="DM12" s="621"/>
      <c r="DN12" s="621"/>
      <c r="DO12" s="621"/>
      <c r="DP12" s="622"/>
      <c r="DQ12" s="626">
        <v>562533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76467</v>
      </c>
      <c r="S13" s="621"/>
      <c r="T13" s="621"/>
      <c r="U13" s="621"/>
      <c r="V13" s="621"/>
      <c r="W13" s="621"/>
      <c r="X13" s="621"/>
      <c r="Y13" s="622"/>
      <c r="Z13" s="673">
        <v>0.2</v>
      </c>
      <c r="AA13" s="673"/>
      <c r="AB13" s="673"/>
      <c r="AC13" s="673"/>
      <c r="AD13" s="674">
        <v>76467</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7488171</v>
      </c>
      <c r="BH13" s="621"/>
      <c r="BI13" s="621"/>
      <c r="BJ13" s="621"/>
      <c r="BK13" s="621"/>
      <c r="BL13" s="621"/>
      <c r="BM13" s="621"/>
      <c r="BN13" s="622"/>
      <c r="BO13" s="673">
        <v>42.5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6121618</v>
      </c>
      <c r="CS13" s="621"/>
      <c r="CT13" s="621"/>
      <c r="CU13" s="621"/>
      <c r="CV13" s="621"/>
      <c r="CW13" s="621"/>
      <c r="CX13" s="621"/>
      <c r="CY13" s="622"/>
      <c r="CZ13" s="673">
        <v>14.2</v>
      </c>
      <c r="DA13" s="673"/>
      <c r="DB13" s="673"/>
      <c r="DC13" s="673"/>
      <c r="DD13" s="626">
        <v>2685546</v>
      </c>
      <c r="DE13" s="621"/>
      <c r="DF13" s="621"/>
      <c r="DG13" s="621"/>
      <c r="DH13" s="621"/>
      <c r="DI13" s="621"/>
      <c r="DJ13" s="621"/>
      <c r="DK13" s="621"/>
      <c r="DL13" s="621"/>
      <c r="DM13" s="621"/>
      <c r="DN13" s="621"/>
      <c r="DO13" s="621"/>
      <c r="DP13" s="622"/>
      <c r="DQ13" s="626">
        <v>3803775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284128</v>
      </c>
      <c r="BH14" s="621"/>
      <c r="BI14" s="621"/>
      <c r="BJ14" s="621"/>
      <c r="BK14" s="621"/>
      <c r="BL14" s="621"/>
      <c r="BM14" s="621"/>
      <c r="BN14" s="622"/>
      <c r="BO14" s="673">
        <v>1.6</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1808844</v>
      </c>
      <c r="CS14" s="621"/>
      <c r="CT14" s="621"/>
      <c r="CU14" s="621"/>
      <c r="CV14" s="621"/>
      <c r="CW14" s="621"/>
      <c r="CX14" s="621"/>
      <c r="CY14" s="622"/>
      <c r="CZ14" s="673">
        <v>4.2</v>
      </c>
      <c r="DA14" s="673"/>
      <c r="DB14" s="673"/>
      <c r="DC14" s="673"/>
      <c r="DD14" s="626">
        <v>437911</v>
      </c>
      <c r="DE14" s="621"/>
      <c r="DF14" s="621"/>
      <c r="DG14" s="621"/>
      <c r="DH14" s="621"/>
      <c r="DI14" s="621"/>
      <c r="DJ14" s="621"/>
      <c r="DK14" s="621"/>
      <c r="DL14" s="621"/>
      <c r="DM14" s="621"/>
      <c r="DN14" s="621"/>
      <c r="DO14" s="621"/>
      <c r="DP14" s="622"/>
      <c r="DQ14" s="626">
        <v>1200529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88735</v>
      </c>
      <c r="S15" s="621"/>
      <c r="T15" s="621"/>
      <c r="U15" s="621"/>
      <c r="V15" s="621"/>
      <c r="W15" s="621"/>
      <c r="X15" s="621"/>
      <c r="Y15" s="622"/>
      <c r="Z15" s="673">
        <v>0.2</v>
      </c>
      <c r="AA15" s="673"/>
      <c r="AB15" s="673"/>
      <c r="AC15" s="673"/>
      <c r="AD15" s="674">
        <v>88735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808935</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5503731</v>
      </c>
      <c r="CS15" s="621"/>
      <c r="CT15" s="621"/>
      <c r="CU15" s="621"/>
      <c r="CV15" s="621"/>
      <c r="CW15" s="621"/>
      <c r="CX15" s="621"/>
      <c r="CY15" s="622"/>
      <c r="CZ15" s="673">
        <v>12.7</v>
      </c>
      <c r="DA15" s="673"/>
      <c r="DB15" s="673"/>
      <c r="DC15" s="673"/>
      <c r="DD15" s="626">
        <v>1206669</v>
      </c>
      <c r="DE15" s="621"/>
      <c r="DF15" s="621"/>
      <c r="DG15" s="621"/>
      <c r="DH15" s="621"/>
      <c r="DI15" s="621"/>
      <c r="DJ15" s="621"/>
      <c r="DK15" s="621"/>
      <c r="DL15" s="621"/>
      <c r="DM15" s="621"/>
      <c r="DN15" s="621"/>
      <c r="DO15" s="621"/>
      <c r="DP15" s="622"/>
      <c r="DQ15" s="626">
        <v>3655078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4651039</v>
      </c>
      <c r="S16" s="621"/>
      <c r="T16" s="621"/>
      <c r="U16" s="621"/>
      <c r="V16" s="621"/>
      <c r="W16" s="621"/>
      <c r="X16" s="621"/>
      <c r="Y16" s="622"/>
      <c r="Z16" s="673">
        <v>10.6</v>
      </c>
      <c r="AA16" s="673"/>
      <c r="AB16" s="673"/>
      <c r="AC16" s="673"/>
      <c r="AD16" s="674">
        <v>3905284</v>
      </c>
      <c r="AE16" s="674"/>
      <c r="AF16" s="674"/>
      <c r="AG16" s="674"/>
      <c r="AH16" s="674"/>
      <c r="AI16" s="674"/>
      <c r="AJ16" s="674"/>
      <c r="AK16" s="674"/>
      <c r="AL16" s="643">
        <v>17.2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3905284</v>
      </c>
      <c r="S17" s="621"/>
      <c r="T17" s="621"/>
      <c r="U17" s="621"/>
      <c r="V17" s="621"/>
      <c r="W17" s="621"/>
      <c r="X17" s="621"/>
      <c r="Y17" s="622"/>
      <c r="Z17" s="673">
        <v>8.9</v>
      </c>
      <c r="AA17" s="673"/>
      <c r="AB17" s="673"/>
      <c r="AC17" s="673"/>
      <c r="AD17" s="674">
        <v>3905284</v>
      </c>
      <c r="AE17" s="674"/>
      <c r="AF17" s="674"/>
      <c r="AG17" s="674"/>
      <c r="AH17" s="674"/>
      <c r="AI17" s="674"/>
      <c r="AJ17" s="674"/>
      <c r="AK17" s="674"/>
      <c r="AL17" s="643">
        <v>17.2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3331457</v>
      </c>
      <c r="CS17" s="621"/>
      <c r="CT17" s="621"/>
      <c r="CU17" s="621"/>
      <c r="CV17" s="621"/>
      <c r="CW17" s="621"/>
      <c r="CX17" s="621"/>
      <c r="CY17" s="622"/>
      <c r="CZ17" s="673">
        <v>7.7</v>
      </c>
      <c r="DA17" s="673"/>
      <c r="DB17" s="673"/>
      <c r="DC17" s="673"/>
      <c r="DD17" s="626" t="s">
        <v>112</v>
      </c>
      <c r="DE17" s="621"/>
      <c r="DF17" s="621"/>
      <c r="DG17" s="621"/>
      <c r="DH17" s="621"/>
      <c r="DI17" s="621"/>
      <c r="DJ17" s="621"/>
      <c r="DK17" s="621"/>
      <c r="DL17" s="621"/>
      <c r="DM17" s="621"/>
      <c r="DN17" s="621"/>
      <c r="DO17" s="621"/>
      <c r="DP17" s="622"/>
      <c r="DQ17" s="626">
        <v>3278631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745755</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1256588</v>
      </c>
      <c r="BH19" s="621"/>
      <c r="BI19" s="621"/>
      <c r="BJ19" s="621"/>
      <c r="BK19" s="621"/>
      <c r="BL19" s="621"/>
      <c r="BM19" s="621"/>
      <c r="BN19" s="622"/>
      <c r="BO19" s="673">
        <v>7.1</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24593086</v>
      </c>
      <c r="S20" s="621"/>
      <c r="T20" s="621"/>
      <c r="U20" s="621"/>
      <c r="V20" s="621"/>
      <c r="W20" s="621"/>
      <c r="X20" s="621"/>
      <c r="Y20" s="622"/>
      <c r="Z20" s="673">
        <v>55.8</v>
      </c>
      <c r="AA20" s="673"/>
      <c r="AB20" s="673"/>
      <c r="AC20" s="673"/>
      <c r="AD20" s="674">
        <v>22595006</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1256588</v>
      </c>
      <c r="BH20" s="621"/>
      <c r="BI20" s="621"/>
      <c r="BJ20" s="621"/>
      <c r="BK20" s="621"/>
      <c r="BL20" s="621"/>
      <c r="BM20" s="621"/>
      <c r="BN20" s="622"/>
      <c r="BO20" s="673">
        <v>7.1</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43231996</v>
      </c>
      <c r="CS20" s="621"/>
      <c r="CT20" s="621"/>
      <c r="CU20" s="621"/>
      <c r="CV20" s="621"/>
      <c r="CW20" s="621"/>
      <c r="CX20" s="621"/>
      <c r="CY20" s="622"/>
      <c r="CZ20" s="673">
        <v>100</v>
      </c>
      <c r="DA20" s="673"/>
      <c r="DB20" s="673"/>
      <c r="DC20" s="673"/>
      <c r="DD20" s="626">
        <v>6451348</v>
      </c>
      <c r="DE20" s="621"/>
      <c r="DF20" s="621"/>
      <c r="DG20" s="621"/>
      <c r="DH20" s="621"/>
      <c r="DI20" s="621"/>
      <c r="DJ20" s="621"/>
      <c r="DK20" s="621"/>
      <c r="DL20" s="621"/>
      <c r="DM20" s="621"/>
      <c r="DN20" s="621"/>
      <c r="DO20" s="621"/>
      <c r="DP20" s="622"/>
      <c r="DQ20" s="626">
        <v>27478141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16428</v>
      </c>
      <c r="S21" s="621"/>
      <c r="T21" s="621"/>
      <c r="U21" s="621"/>
      <c r="V21" s="621"/>
      <c r="W21" s="621"/>
      <c r="X21" s="621"/>
      <c r="Y21" s="622"/>
      <c r="Z21" s="673">
        <v>0</v>
      </c>
      <c r="AA21" s="673"/>
      <c r="AB21" s="673"/>
      <c r="AC21" s="673"/>
      <c r="AD21" s="674">
        <v>16428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4263</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979974</v>
      </c>
      <c r="S22" s="621"/>
      <c r="T22" s="621"/>
      <c r="U22" s="621"/>
      <c r="V22" s="621"/>
      <c r="W22" s="621"/>
      <c r="X22" s="621"/>
      <c r="Y22" s="622"/>
      <c r="Z22" s="673">
        <v>2.2000000000000002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1049153</v>
      </c>
      <c r="S23" s="621"/>
      <c r="T23" s="621"/>
      <c r="U23" s="621"/>
      <c r="V23" s="621"/>
      <c r="W23" s="621"/>
      <c r="X23" s="621"/>
      <c r="Y23" s="622"/>
      <c r="Z23" s="673">
        <v>2.4</v>
      </c>
      <c r="AA23" s="673"/>
      <c r="AB23" s="673"/>
      <c r="AC23" s="673"/>
      <c r="AD23" s="674">
        <v>31716</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1252325</v>
      </c>
      <c r="BH23" s="621"/>
      <c r="BI23" s="621"/>
      <c r="BJ23" s="621"/>
      <c r="BK23" s="621"/>
      <c r="BL23" s="621"/>
      <c r="BM23" s="621"/>
      <c r="BN23" s="622"/>
      <c r="BO23" s="673">
        <v>7.1</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301570</v>
      </c>
      <c r="S24" s="621"/>
      <c r="T24" s="621"/>
      <c r="U24" s="621"/>
      <c r="V24" s="621"/>
      <c r="W24" s="621"/>
      <c r="X24" s="621"/>
      <c r="Y24" s="622"/>
      <c r="Z24" s="673">
        <v>0.7</v>
      </c>
      <c r="AA24" s="673"/>
      <c r="AB24" s="673"/>
      <c r="AC24" s="673"/>
      <c r="AD24" s="674">
        <v>1119</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20488321</v>
      </c>
      <c r="CS24" s="671"/>
      <c r="CT24" s="671"/>
      <c r="CU24" s="671"/>
      <c r="CV24" s="671"/>
      <c r="CW24" s="671"/>
      <c r="CX24" s="671"/>
      <c r="CY24" s="718"/>
      <c r="CZ24" s="722">
        <v>47.4</v>
      </c>
      <c r="DA24" s="723"/>
      <c r="DB24" s="723"/>
      <c r="DC24" s="724"/>
      <c r="DD24" s="717">
        <v>12333059</v>
      </c>
      <c r="DE24" s="671"/>
      <c r="DF24" s="671"/>
      <c r="DG24" s="671"/>
      <c r="DH24" s="671"/>
      <c r="DI24" s="671"/>
      <c r="DJ24" s="671"/>
      <c r="DK24" s="718"/>
      <c r="DL24" s="717">
        <v>12229948</v>
      </c>
      <c r="DM24" s="671"/>
      <c r="DN24" s="671"/>
      <c r="DO24" s="671"/>
      <c r="DP24" s="671"/>
      <c r="DQ24" s="671"/>
      <c r="DR24" s="671"/>
      <c r="DS24" s="671"/>
      <c r="DT24" s="671"/>
      <c r="DU24" s="671"/>
      <c r="DV24" s="718"/>
      <c r="DW24" s="719">
        <v>50.4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6651757</v>
      </c>
      <c r="S25" s="621"/>
      <c r="T25" s="621"/>
      <c r="U25" s="621"/>
      <c r="V25" s="621"/>
      <c r="W25" s="621"/>
      <c r="X25" s="621"/>
      <c r="Y25" s="622"/>
      <c r="Z25" s="673">
        <v>15.1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7234893</v>
      </c>
      <c r="CS25" s="639"/>
      <c r="CT25" s="639"/>
      <c r="CU25" s="639"/>
      <c r="CV25" s="639"/>
      <c r="CW25" s="639"/>
      <c r="CX25" s="639"/>
      <c r="CY25" s="640"/>
      <c r="CZ25" s="623">
        <v>16.7</v>
      </c>
      <c r="DA25" s="641"/>
      <c r="DB25" s="641"/>
      <c r="DC25" s="642"/>
      <c r="DD25" s="626">
        <v>6002636</v>
      </c>
      <c r="DE25" s="639"/>
      <c r="DF25" s="639"/>
      <c r="DG25" s="639"/>
      <c r="DH25" s="639"/>
      <c r="DI25" s="639"/>
      <c r="DJ25" s="639"/>
      <c r="DK25" s="640"/>
      <c r="DL25" s="626">
        <v>5899525</v>
      </c>
      <c r="DM25" s="639"/>
      <c r="DN25" s="639"/>
      <c r="DO25" s="639"/>
      <c r="DP25" s="639"/>
      <c r="DQ25" s="639"/>
      <c r="DR25" s="639"/>
      <c r="DS25" s="639"/>
      <c r="DT25" s="639"/>
      <c r="DU25" s="639"/>
      <c r="DV25" s="640"/>
      <c r="DW25" s="643">
        <v>24.3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5226837</v>
      </c>
      <c r="CS26" s="621"/>
      <c r="CT26" s="621"/>
      <c r="CU26" s="621"/>
      <c r="CV26" s="621"/>
      <c r="CW26" s="621"/>
      <c r="CX26" s="621"/>
      <c r="CY26" s="622"/>
      <c r="CZ26" s="623">
        <v>12.1</v>
      </c>
      <c r="DA26" s="641"/>
      <c r="DB26" s="641"/>
      <c r="DC26" s="642"/>
      <c r="DD26" s="626">
        <v>4344804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3137976</v>
      </c>
      <c r="S27" s="621"/>
      <c r="T27" s="621"/>
      <c r="U27" s="621"/>
      <c r="V27" s="621"/>
      <c r="W27" s="621"/>
      <c r="X27" s="621"/>
      <c r="Y27" s="622"/>
      <c r="Z27" s="673">
        <v>7.1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17616777</v>
      </c>
      <c r="BH27" s="621"/>
      <c r="BI27" s="621"/>
      <c r="BJ27" s="621"/>
      <c r="BK27" s="621"/>
      <c r="BL27" s="621"/>
      <c r="BM27" s="621"/>
      <c r="BN27" s="622"/>
      <c r="BO27" s="673">
        <v>100</v>
      </c>
      <c r="BP27" s="673"/>
      <c r="BQ27" s="673"/>
      <c r="BR27" s="673"/>
      <c r="BS27" s="626">
        <v>280900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9921971</v>
      </c>
      <c r="CS27" s="639"/>
      <c r="CT27" s="639"/>
      <c r="CU27" s="639"/>
      <c r="CV27" s="639"/>
      <c r="CW27" s="639"/>
      <c r="CX27" s="639"/>
      <c r="CY27" s="640"/>
      <c r="CZ27" s="623">
        <v>23</v>
      </c>
      <c r="DA27" s="641"/>
      <c r="DB27" s="641"/>
      <c r="DC27" s="642"/>
      <c r="DD27" s="626">
        <v>3051792</v>
      </c>
      <c r="DE27" s="639"/>
      <c r="DF27" s="639"/>
      <c r="DG27" s="639"/>
      <c r="DH27" s="639"/>
      <c r="DI27" s="639"/>
      <c r="DJ27" s="639"/>
      <c r="DK27" s="640"/>
      <c r="DL27" s="626">
        <v>3051792</v>
      </c>
      <c r="DM27" s="639"/>
      <c r="DN27" s="639"/>
      <c r="DO27" s="639"/>
      <c r="DP27" s="639"/>
      <c r="DQ27" s="639"/>
      <c r="DR27" s="639"/>
      <c r="DS27" s="639"/>
      <c r="DT27" s="639"/>
      <c r="DU27" s="639"/>
      <c r="DV27" s="640"/>
      <c r="DW27" s="643">
        <v>12.6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177089</v>
      </c>
      <c r="S28" s="621"/>
      <c r="T28" s="621"/>
      <c r="U28" s="621"/>
      <c r="V28" s="621"/>
      <c r="W28" s="621"/>
      <c r="X28" s="621"/>
      <c r="Y28" s="622"/>
      <c r="Z28" s="673">
        <v>0.4</v>
      </c>
      <c r="AA28" s="673"/>
      <c r="AB28" s="673"/>
      <c r="AC28" s="673"/>
      <c r="AD28" s="674">
        <v>31564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3331457</v>
      </c>
      <c r="CS28" s="621"/>
      <c r="CT28" s="621"/>
      <c r="CU28" s="621"/>
      <c r="CV28" s="621"/>
      <c r="CW28" s="621"/>
      <c r="CX28" s="621"/>
      <c r="CY28" s="622"/>
      <c r="CZ28" s="623">
        <v>7.7</v>
      </c>
      <c r="DA28" s="641"/>
      <c r="DB28" s="641"/>
      <c r="DC28" s="642"/>
      <c r="DD28" s="626">
        <v>3278631</v>
      </c>
      <c r="DE28" s="621"/>
      <c r="DF28" s="621"/>
      <c r="DG28" s="621"/>
      <c r="DH28" s="621"/>
      <c r="DI28" s="621"/>
      <c r="DJ28" s="621"/>
      <c r="DK28" s="622"/>
      <c r="DL28" s="626">
        <v>3278631</v>
      </c>
      <c r="DM28" s="621"/>
      <c r="DN28" s="621"/>
      <c r="DO28" s="621"/>
      <c r="DP28" s="621"/>
      <c r="DQ28" s="621"/>
      <c r="DR28" s="621"/>
      <c r="DS28" s="621"/>
      <c r="DT28" s="621"/>
      <c r="DU28" s="621"/>
      <c r="DV28" s="622"/>
      <c r="DW28" s="643">
        <v>13.5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128152</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3331350</v>
      </c>
      <c r="CS29" s="639"/>
      <c r="CT29" s="639"/>
      <c r="CU29" s="639"/>
      <c r="CV29" s="639"/>
      <c r="CW29" s="639"/>
      <c r="CX29" s="639"/>
      <c r="CY29" s="640"/>
      <c r="CZ29" s="623">
        <v>7.7</v>
      </c>
      <c r="DA29" s="641"/>
      <c r="DB29" s="641"/>
      <c r="DC29" s="642"/>
      <c r="DD29" s="626">
        <v>3278524</v>
      </c>
      <c r="DE29" s="639"/>
      <c r="DF29" s="639"/>
      <c r="DG29" s="639"/>
      <c r="DH29" s="639"/>
      <c r="DI29" s="639"/>
      <c r="DJ29" s="639"/>
      <c r="DK29" s="640"/>
      <c r="DL29" s="626">
        <v>3278524</v>
      </c>
      <c r="DM29" s="639"/>
      <c r="DN29" s="639"/>
      <c r="DO29" s="639"/>
      <c r="DP29" s="639"/>
      <c r="DQ29" s="639"/>
      <c r="DR29" s="639"/>
      <c r="DS29" s="639"/>
      <c r="DT29" s="639"/>
      <c r="DU29" s="639"/>
      <c r="DV29" s="640"/>
      <c r="DW29" s="643">
        <v>13.5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1218698</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99.6</v>
      </c>
      <c r="BH30" s="687"/>
      <c r="BI30" s="687"/>
      <c r="BJ30" s="687"/>
      <c r="BK30" s="687"/>
      <c r="BL30" s="687"/>
      <c r="BM30" s="688">
        <v>97.5</v>
      </c>
      <c r="BN30" s="687"/>
      <c r="BO30" s="687"/>
      <c r="BP30" s="687"/>
      <c r="BQ30" s="689"/>
      <c r="BR30" s="686">
        <v>99.5</v>
      </c>
      <c r="BS30" s="687"/>
      <c r="BT30" s="687"/>
      <c r="BU30" s="687"/>
      <c r="BV30" s="687"/>
      <c r="BW30" s="687"/>
      <c r="BX30" s="688">
        <v>96.9</v>
      </c>
      <c r="BY30" s="687"/>
      <c r="BZ30" s="687"/>
      <c r="CA30" s="687"/>
      <c r="CB30" s="689"/>
      <c r="CD30" s="692"/>
      <c r="CE30" s="693"/>
      <c r="CF30" s="657" t="s">
        <v>293</v>
      </c>
      <c r="CG30" s="654"/>
      <c r="CH30" s="654"/>
      <c r="CI30" s="654"/>
      <c r="CJ30" s="654"/>
      <c r="CK30" s="654"/>
      <c r="CL30" s="654"/>
      <c r="CM30" s="654"/>
      <c r="CN30" s="654"/>
      <c r="CO30" s="654"/>
      <c r="CP30" s="654"/>
      <c r="CQ30" s="655"/>
      <c r="CR30" s="620">
        <v>3012150</v>
      </c>
      <c r="CS30" s="621"/>
      <c r="CT30" s="621"/>
      <c r="CU30" s="621"/>
      <c r="CV30" s="621"/>
      <c r="CW30" s="621"/>
      <c r="CX30" s="621"/>
      <c r="CY30" s="622"/>
      <c r="CZ30" s="623">
        <v>7</v>
      </c>
      <c r="DA30" s="641"/>
      <c r="DB30" s="641"/>
      <c r="DC30" s="642"/>
      <c r="DD30" s="626">
        <v>2960164</v>
      </c>
      <c r="DE30" s="621"/>
      <c r="DF30" s="621"/>
      <c r="DG30" s="621"/>
      <c r="DH30" s="621"/>
      <c r="DI30" s="621"/>
      <c r="DJ30" s="621"/>
      <c r="DK30" s="622"/>
      <c r="DL30" s="626">
        <v>2960164</v>
      </c>
      <c r="DM30" s="621"/>
      <c r="DN30" s="621"/>
      <c r="DO30" s="621"/>
      <c r="DP30" s="621"/>
      <c r="DQ30" s="621"/>
      <c r="DR30" s="621"/>
      <c r="DS30" s="621"/>
      <c r="DT30" s="621"/>
      <c r="DU30" s="621"/>
      <c r="DV30" s="622"/>
      <c r="DW30" s="643">
        <v>12.2</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1108778</v>
      </c>
      <c r="S31" s="621"/>
      <c r="T31" s="621"/>
      <c r="U31" s="621"/>
      <c r="V31" s="621"/>
      <c r="W31" s="621"/>
      <c r="X31" s="621"/>
      <c r="Y31" s="622"/>
      <c r="Z31" s="673">
        <v>2.5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98.9</v>
      </c>
      <c r="BN31" s="685"/>
      <c r="BO31" s="685"/>
      <c r="BP31" s="685"/>
      <c r="BQ31" s="649"/>
      <c r="BR31" s="684">
        <v>99.5</v>
      </c>
      <c r="BS31" s="639"/>
      <c r="BT31" s="639"/>
      <c r="BU31" s="639"/>
      <c r="BV31" s="639"/>
      <c r="BW31" s="639"/>
      <c r="BX31" s="675">
        <v>98.6</v>
      </c>
      <c r="BY31" s="685"/>
      <c r="BZ31" s="685"/>
      <c r="CA31" s="685"/>
      <c r="CB31" s="649"/>
      <c r="CD31" s="692"/>
      <c r="CE31" s="693"/>
      <c r="CF31" s="657" t="s">
        <v>297</v>
      </c>
      <c r="CG31" s="654"/>
      <c r="CH31" s="654"/>
      <c r="CI31" s="654"/>
      <c r="CJ31" s="654"/>
      <c r="CK31" s="654"/>
      <c r="CL31" s="654"/>
      <c r="CM31" s="654"/>
      <c r="CN31" s="654"/>
      <c r="CO31" s="654"/>
      <c r="CP31" s="654"/>
      <c r="CQ31" s="655"/>
      <c r="CR31" s="620">
        <v>319200</v>
      </c>
      <c r="CS31" s="639"/>
      <c r="CT31" s="639"/>
      <c r="CU31" s="639"/>
      <c r="CV31" s="639"/>
      <c r="CW31" s="639"/>
      <c r="CX31" s="639"/>
      <c r="CY31" s="640"/>
      <c r="CZ31" s="623">
        <v>0.7</v>
      </c>
      <c r="DA31" s="641"/>
      <c r="DB31" s="641"/>
      <c r="DC31" s="642"/>
      <c r="DD31" s="626">
        <v>318360</v>
      </c>
      <c r="DE31" s="639"/>
      <c r="DF31" s="639"/>
      <c r="DG31" s="639"/>
      <c r="DH31" s="639"/>
      <c r="DI31" s="639"/>
      <c r="DJ31" s="639"/>
      <c r="DK31" s="640"/>
      <c r="DL31" s="626">
        <v>318360</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669862</v>
      </c>
      <c r="S32" s="621"/>
      <c r="T32" s="621"/>
      <c r="U32" s="621"/>
      <c r="V32" s="621"/>
      <c r="W32" s="621"/>
      <c r="X32" s="621"/>
      <c r="Y32" s="622"/>
      <c r="Z32" s="673">
        <v>1.5</v>
      </c>
      <c r="AA32" s="673"/>
      <c r="AB32" s="673"/>
      <c r="AC32" s="673"/>
      <c r="AD32" s="674">
        <v>31169</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96.1</v>
      </c>
      <c r="BN32" s="605"/>
      <c r="BO32" s="605"/>
      <c r="BP32" s="605"/>
      <c r="BQ32" s="662"/>
      <c r="BR32" s="683">
        <v>99.4</v>
      </c>
      <c r="BS32" s="605"/>
      <c r="BT32" s="605"/>
      <c r="BU32" s="605"/>
      <c r="BV32" s="605"/>
      <c r="BW32" s="605"/>
      <c r="BX32" s="668">
        <v>95.1</v>
      </c>
      <c r="BY32" s="605"/>
      <c r="BZ32" s="605"/>
      <c r="CA32" s="605"/>
      <c r="CB32" s="662"/>
      <c r="CD32" s="694"/>
      <c r="CE32" s="695"/>
      <c r="CF32" s="657" t="s">
        <v>300</v>
      </c>
      <c r="CG32" s="654"/>
      <c r="CH32" s="654"/>
      <c r="CI32" s="654"/>
      <c r="CJ32" s="654"/>
      <c r="CK32" s="654"/>
      <c r="CL32" s="654"/>
      <c r="CM32" s="654"/>
      <c r="CN32" s="654"/>
      <c r="CO32" s="654"/>
      <c r="CP32" s="654"/>
      <c r="CQ32" s="655"/>
      <c r="CR32" s="620">
        <v>107</v>
      </c>
      <c r="CS32" s="621"/>
      <c r="CT32" s="621"/>
      <c r="CU32" s="621"/>
      <c r="CV32" s="621"/>
      <c r="CW32" s="621"/>
      <c r="CX32" s="621"/>
      <c r="CY32" s="622"/>
      <c r="CZ32" s="623">
        <v>0</v>
      </c>
      <c r="DA32" s="641"/>
      <c r="DB32" s="641"/>
      <c r="DC32" s="642"/>
      <c r="DD32" s="626">
        <v>107</v>
      </c>
      <c r="DE32" s="621"/>
      <c r="DF32" s="621"/>
      <c r="DG32" s="621"/>
      <c r="DH32" s="621"/>
      <c r="DI32" s="621"/>
      <c r="DJ32" s="621"/>
      <c r="DK32" s="622"/>
      <c r="DL32" s="626">
        <v>107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4014162</v>
      </c>
      <c r="S33" s="621"/>
      <c r="T33" s="621"/>
      <c r="U33" s="621"/>
      <c r="V33" s="621"/>
      <c r="W33" s="621"/>
      <c r="X33" s="621"/>
      <c r="Y33" s="622"/>
      <c r="Z33" s="673">
        <v>9.1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16292327</v>
      </c>
      <c r="CS33" s="639"/>
      <c r="CT33" s="639"/>
      <c r="CU33" s="639"/>
      <c r="CV33" s="639"/>
      <c r="CW33" s="639"/>
      <c r="CX33" s="639"/>
      <c r="CY33" s="640"/>
      <c r="CZ33" s="623">
        <v>37.700000000000003</v>
      </c>
      <c r="DA33" s="641"/>
      <c r="DB33" s="641"/>
      <c r="DC33" s="642"/>
      <c r="DD33" s="626">
        <v>13480589</v>
      </c>
      <c r="DE33" s="639"/>
      <c r="DF33" s="639"/>
      <c r="DG33" s="639"/>
      <c r="DH33" s="639"/>
      <c r="DI33" s="639"/>
      <c r="DJ33" s="639"/>
      <c r="DK33" s="640"/>
      <c r="DL33" s="626">
        <v>10841981</v>
      </c>
      <c r="DM33" s="639"/>
      <c r="DN33" s="639"/>
      <c r="DO33" s="639"/>
      <c r="DP33" s="639"/>
      <c r="DQ33" s="639"/>
      <c r="DR33" s="639"/>
      <c r="DS33" s="639"/>
      <c r="DT33" s="639"/>
      <c r="DU33" s="639"/>
      <c r="DV33" s="640"/>
      <c r="DW33" s="643">
        <v>44.7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6567480</v>
      </c>
      <c r="CS34" s="621"/>
      <c r="CT34" s="621"/>
      <c r="CU34" s="621"/>
      <c r="CV34" s="621"/>
      <c r="CW34" s="621"/>
      <c r="CX34" s="621"/>
      <c r="CY34" s="622"/>
      <c r="CZ34" s="623">
        <v>15.2</v>
      </c>
      <c r="DA34" s="641"/>
      <c r="DB34" s="641"/>
      <c r="DC34" s="642"/>
      <c r="DD34" s="626">
        <v>4911722</v>
      </c>
      <c r="DE34" s="621"/>
      <c r="DF34" s="621"/>
      <c r="DG34" s="621"/>
      <c r="DH34" s="621"/>
      <c r="DI34" s="621"/>
      <c r="DJ34" s="621"/>
      <c r="DK34" s="622"/>
      <c r="DL34" s="626">
        <v>4471645</v>
      </c>
      <c r="DM34" s="621"/>
      <c r="DN34" s="621"/>
      <c r="DO34" s="621"/>
      <c r="DP34" s="621"/>
      <c r="DQ34" s="621"/>
      <c r="DR34" s="621"/>
      <c r="DS34" s="621"/>
      <c r="DT34" s="621"/>
      <c r="DU34" s="621"/>
      <c r="DV34" s="622"/>
      <c r="DW34" s="643">
        <v>18.399999999999999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1554462</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7632352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438514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82835</v>
      </c>
      <c r="CS35" s="639"/>
      <c r="CT35" s="639"/>
      <c r="CU35" s="639"/>
      <c r="CV35" s="639"/>
      <c r="CW35" s="639"/>
      <c r="CX35" s="639"/>
      <c r="CY35" s="640"/>
      <c r="CZ35" s="623">
        <v>0.2</v>
      </c>
      <c r="DA35" s="641"/>
      <c r="DB35" s="641"/>
      <c r="DC35" s="642"/>
      <c r="DD35" s="626">
        <v>72566</v>
      </c>
      <c r="DE35" s="639"/>
      <c r="DF35" s="639"/>
      <c r="DG35" s="639"/>
      <c r="DH35" s="639"/>
      <c r="DI35" s="639"/>
      <c r="DJ35" s="639"/>
      <c r="DK35" s="640"/>
      <c r="DL35" s="626">
        <v>72566</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44046685</v>
      </c>
      <c r="S36" s="661"/>
      <c r="T36" s="661"/>
      <c r="U36" s="661"/>
      <c r="V36" s="661"/>
      <c r="W36" s="661"/>
      <c r="X36" s="661"/>
      <c r="Y36" s="664"/>
      <c r="Z36" s="665">
        <v>100</v>
      </c>
      <c r="AA36" s="665"/>
      <c r="AB36" s="665"/>
      <c r="AC36" s="665"/>
      <c r="AD36" s="666">
        <v>22707002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2601479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402379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2592015</v>
      </c>
      <c r="CS36" s="621"/>
      <c r="CT36" s="621"/>
      <c r="CU36" s="621"/>
      <c r="CV36" s="621"/>
      <c r="CW36" s="621"/>
      <c r="CX36" s="621"/>
      <c r="CY36" s="622"/>
      <c r="CZ36" s="623">
        <v>6</v>
      </c>
      <c r="DA36" s="641"/>
      <c r="DB36" s="641"/>
      <c r="DC36" s="642"/>
      <c r="DD36" s="626">
        <v>2295713</v>
      </c>
      <c r="DE36" s="621"/>
      <c r="DF36" s="621"/>
      <c r="DG36" s="621"/>
      <c r="DH36" s="621"/>
      <c r="DI36" s="621"/>
      <c r="DJ36" s="621"/>
      <c r="DK36" s="622"/>
      <c r="DL36" s="626">
        <v>1707754</v>
      </c>
      <c r="DM36" s="621"/>
      <c r="DN36" s="621"/>
      <c r="DO36" s="621"/>
      <c r="DP36" s="621"/>
      <c r="DQ36" s="621"/>
      <c r="DR36" s="621"/>
      <c r="DS36" s="621"/>
      <c r="DT36" s="621"/>
      <c r="DU36" s="621"/>
      <c r="DV36" s="622"/>
      <c r="DW36" s="643">
        <v>7</v>
      </c>
      <c r="DX36" s="644"/>
      <c r="DY36" s="644"/>
      <c r="DZ36" s="644"/>
      <c r="EA36" s="644"/>
      <c r="EB36" s="644"/>
      <c r="EC36" s="645"/>
    </row>
    <row r="37" spans="2:133" ht="11.25" customHeight="1">
      <c r="AQ37" s="646" t="s">
        <v>315</v>
      </c>
      <c r="AR37" s="647"/>
      <c r="AS37" s="647"/>
      <c r="AT37" s="647"/>
      <c r="AU37" s="647"/>
      <c r="AV37" s="647"/>
      <c r="AW37" s="647"/>
      <c r="AX37" s="647"/>
      <c r="AY37" s="648"/>
      <c r="AZ37" s="620">
        <v>1604161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14361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251859</v>
      </c>
      <c r="CS37" s="639"/>
      <c r="CT37" s="639"/>
      <c r="CU37" s="639"/>
      <c r="CV37" s="639"/>
      <c r="CW37" s="639"/>
      <c r="CX37" s="639"/>
      <c r="CY37" s="640"/>
      <c r="CZ37" s="623">
        <v>0.6</v>
      </c>
      <c r="DA37" s="641"/>
      <c r="DB37" s="641"/>
      <c r="DC37" s="642"/>
      <c r="DD37" s="626">
        <v>251859</v>
      </c>
      <c r="DE37" s="639"/>
      <c r="DF37" s="639"/>
      <c r="DG37" s="639"/>
      <c r="DH37" s="639"/>
      <c r="DI37" s="639"/>
      <c r="DJ37" s="639"/>
      <c r="DK37" s="640"/>
      <c r="DL37" s="626">
        <v>207410</v>
      </c>
      <c r="DM37" s="639"/>
      <c r="DN37" s="639"/>
      <c r="DO37" s="639"/>
      <c r="DP37" s="639"/>
      <c r="DQ37" s="639"/>
      <c r="DR37" s="639"/>
      <c r="DS37" s="639"/>
      <c r="DT37" s="639"/>
      <c r="DU37" s="639"/>
      <c r="DV37" s="640"/>
      <c r="DW37" s="643">
        <v>0.9</v>
      </c>
      <c r="DX37" s="644"/>
      <c r="DY37" s="644"/>
      <c r="DZ37" s="644"/>
      <c r="EA37" s="644"/>
      <c r="EB37" s="644"/>
      <c r="EC37" s="645"/>
    </row>
    <row r="38" spans="2:133" ht="11.25" customHeight="1">
      <c r="AQ38" s="646" t="s">
        <v>318</v>
      </c>
      <c r="AR38" s="647"/>
      <c r="AS38" s="647"/>
      <c r="AT38" s="647"/>
      <c r="AU38" s="647"/>
      <c r="AV38" s="647"/>
      <c r="AW38" s="647"/>
      <c r="AX38" s="647"/>
      <c r="AY38" s="648"/>
      <c r="AZ38" s="620">
        <v>88298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23735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5939893</v>
      </c>
      <c r="CS38" s="621"/>
      <c r="CT38" s="621"/>
      <c r="CU38" s="621"/>
      <c r="CV38" s="621"/>
      <c r="CW38" s="621"/>
      <c r="CX38" s="621"/>
      <c r="CY38" s="622"/>
      <c r="CZ38" s="623">
        <v>13.7</v>
      </c>
      <c r="DA38" s="641"/>
      <c r="DB38" s="641"/>
      <c r="DC38" s="642"/>
      <c r="DD38" s="626">
        <v>5343653</v>
      </c>
      <c r="DE38" s="621"/>
      <c r="DF38" s="621"/>
      <c r="DG38" s="621"/>
      <c r="DH38" s="621"/>
      <c r="DI38" s="621"/>
      <c r="DJ38" s="621"/>
      <c r="DK38" s="622"/>
      <c r="DL38" s="626">
        <v>3974031</v>
      </c>
      <c r="DM38" s="621"/>
      <c r="DN38" s="621"/>
      <c r="DO38" s="621"/>
      <c r="DP38" s="621"/>
      <c r="DQ38" s="621"/>
      <c r="DR38" s="621"/>
      <c r="DS38" s="621"/>
      <c r="DT38" s="621"/>
      <c r="DU38" s="621"/>
      <c r="DV38" s="622"/>
      <c r="DW38" s="643">
        <v>16.399999999999999</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150691</v>
      </c>
      <c r="CS39" s="639"/>
      <c r="CT39" s="639"/>
      <c r="CU39" s="639"/>
      <c r="CV39" s="639"/>
      <c r="CW39" s="639"/>
      <c r="CX39" s="639"/>
      <c r="CY39" s="640"/>
      <c r="CZ39" s="623">
        <v>0.3</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904403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959413</v>
      </c>
      <c r="CS40" s="621"/>
      <c r="CT40" s="621"/>
      <c r="CU40" s="621"/>
      <c r="CV40" s="621"/>
      <c r="CW40" s="621"/>
      <c r="CX40" s="621"/>
      <c r="CY40" s="622"/>
      <c r="CZ40" s="623">
        <v>2.2000000000000002</v>
      </c>
      <c r="DA40" s="641"/>
      <c r="DB40" s="641"/>
      <c r="DC40" s="642"/>
      <c r="DD40" s="626">
        <v>856935</v>
      </c>
      <c r="DE40" s="621"/>
      <c r="DF40" s="621"/>
      <c r="DG40" s="621"/>
      <c r="DH40" s="621"/>
      <c r="DI40" s="621"/>
      <c r="DJ40" s="621"/>
      <c r="DK40" s="622"/>
      <c r="DL40" s="626">
        <v>615985</v>
      </c>
      <c r="DM40" s="621"/>
      <c r="DN40" s="621"/>
      <c r="DO40" s="621"/>
      <c r="DP40" s="621"/>
      <c r="DQ40" s="621"/>
      <c r="DR40" s="621"/>
      <c r="DS40" s="621"/>
      <c r="DT40" s="621"/>
      <c r="DU40" s="621"/>
      <c r="DV40" s="622"/>
      <c r="DW40" s="643">
        <v>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2434011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6451348</v>
      </c>
      <c r="CS42" s="621"/>
      <c r="CT42" s="621"/>
      <c r="CU42" s="621"/>
      <c r="CV42" s="621"/>
      <c r="CW42" s="621"/>
      <c r="CX42" s="621"/>
      <c r="CY42" s="622"/>
      <c r="CZ42" s="623">
        <v>14.9</v>
      </c>
      <c r="DA42" s="624"/>
      <c r="DB42" s="624"/>
      <c r="DC42" s="625"/>
      <c r="DD42" s="626">
        <v>1664493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102459</v>
      </c>
      <c r="CS43" s="639"/>
      <c r="CT43" s="639"/>
      <c r="CU43" s="639"/>
      <c r="CV43" s="639"/>
      <c r="CW43" s="639"/>
      <c r="CX43" s="639"/>
      <c r="CY43" s="640"/>
      <c r="CZ43" s="623">
        <v>0.2</v>
      </c>
      <c r="DA43" s="641"/>
      <c r="DB43" s="641"/>
      <c r="DC43" s="642"/>
      <c r="DD43" s="626">
        <v>86781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6451348</v>
      </c>
      <c r="CS44" s="621"/>
      <c r="CT44" s="621"/>
      <c r="CU44" s="621"/>
      <c r="CV44" s="621"/>
      <c r="CW44" s="621"/>
      <c r="CX44" s="621"/>
      <c r="CY44" s="622"/>
      <c r="CZ44" s="623">
        <v>14.9</v>
      </c>
      <c r="DA44" s="624"/>
      <c r="DB44" s="624"/>
      <c r="DC44" s="625"/>
      <c r="DD44" s="626">
        <v>1664493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2844478</v>
      </c>
      <c r="CS45" s="639"/>
      <c r="CT45" s="639"/>
      <c r="CU45" s="639"/>
      <c r="CV45" s="639"/>
      <c r="CW45" s="639"/>
      <c r="CX45" s="639"/>
      <c r="CY45" s="640"/>
      <c r="CZ45" s="623">
        <v>6.6</v>
      </c>
      <c r="DA45" s="641"/>
      <c r="DB45" s="641"/>
      <c r="DC45" s="642"/>
      <c r="DD45" s="626">
        <v>144891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3435698</v>
      </c>
      <c r="CS46" s="621"/>
      <c r="CT46" s="621"/>
      <c r="CU46" s="621"/>
      <c r="CV46" s="621"/>
      <c r="CW46" s="621"/>
      <c r="CX46" s="621"/>
      <c r="CY46" s="622"/>
      <c r="CZ46" s="623">
        <v>7.9</v>
      </c>
      <c r="DA46" s="624"/>
      <c r="DB46" s="624"/>
      <c r="DC46" s="625"/>
      <c r="DD46" s="626">
        <v>1469008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43231996</v>
      </c>
      <c r="CS49" s="605"/>
      <c r="CT49" s="605"/>
      <c r="CU49" s="605"/>
      <c r="CV49" s="605"/>
      <c r="CW49" s="605"/>
      <c r="CX49" s="605"/>
      <c r="CY49" s="606"/>
      <c r="CZ49" s="607">
        <v>100</v>
      </c>
      <c r="DA49" s="608"/>
      <c r="DB49" s="608"/>
      <c r="DC49" s="609"/>
      <c r="DD49" s="610">
        <v>27478141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U1" zoomScaleNormal="100" zoomScaleSheetLayoutView="70" workbookViewId="0">
      <selection activeCell="CR102" sqref="CR102:CV10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43988</v>
      </c>
      <c r="R7" s="1134"/>
      <c r="S7" s="1134"/>
      <c r="T7" s="1134"/>
      <c r="U7" s="1134"/>
      <c r="V7" s="1134">
        <v>43215</v>
      </c>
      <c r="W7" s="1134"/>
      <c r="X7" s="1134"/>
      <c r="Y7" s="1134"/>
      <c r="Z7" s="1134"/>
      <c r="AA7" s="1134">
        <v>772</v>
      </c>
      <c r="AB7" s="1134"/>
      <c r="AC7" s="1134"/>
      <c r="AD7" s="1134"/>
      <c r="AE7" s="1135"/>
      <c r="AF7" s="1136">
        <v>563</v>
      </c>
      <c r="AG7" s="1137"/>
      <c r="AH7" s="1137"/>
      <c r="AI7" s="1137"/>
      <c r="AJ7" s="1138"/>
      <c r="AK7" s="1120">
        <v>1219</v>
      </c>
      <c r="AL7" s="1121"/>
      <c r="AM7" s="1121"/>
      <c r="AN7" s="1121"/>
      <c r="AO7" s="1121"/>
      <c r="AP7" s="1121">
        <v>37576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559</v>
      </c>
      <c r="BT7" s="1125"/>
      <c r="BU7" s="1125"/>
      <c r="BV7" s="1125"/>
      <c r="BW7" s="1125"/>
      <c r="BX7" s="1125"/>
      <c r="BY7" s="1125"/>
      <c r="BZ7" s="1125"/>
      <c r="CA7" s="1125"/>
      <c r="CB7" s="1125"/>
      <c r="CC7" s="1125"/>
      <c r="CD7" s="1125"/>
      <c r="CE7" s="1125"/>
      <c r="CF7" s="1125"/>
      <c r="CG7" s="1126"/>
      <c r="CH7" s="1117">
        <v>-2</v>
      </c>
      <c r="CI7" s="1118"/>
      <c r="CJ7" s="1118"/>
      <c r="CK7" s="1118"/>
      <c r="CL7" s="1119"/>
      <c r="CM7" s="1117">
        <v>20</v>
      </c>
      <c r="CN7" s="1118"/>
      <c r="CO7" s="1118"/>
      <c r="CP7" s="1118"/>
      <c r="CQ7" s="1119"/>
      <c r="CR7" s="1117">
        <v>4</v>
      </c>
      <c r="CS7" s="1118"/>
      <c r="CT7" s="1118"/>
      <c r="CU7" s="1118"/>
      <c r="CV7" s="1119"/>
      <c r="CW7" s="1117" t="s">
        <v>550</v>
      </c>
      <c r="CX7" s="1118"/>
      <c r="CY7" s="1118"/>
      <c r="CZ7" s="1118"/>
      <c r="DA7" s="1119"/>
      <c r="DB7" s="1117" t="s">
        <v>563</v>
      </c>
      <c r="DC7" s="1118"/>
      <c r="DD7" s="1118"/>
      <c r="DE7" s="1118"/>
      <c r="DF7" s="1119"/>
      <c r="DG7" s="1117" t="s">
        <v>480</v>
      </c>
      <c r="DH7" s="1118"/>
      <c r="DI7" s="1118"/>
      <c r="DJ7" s="1118"/>
      <c r="DK7" s="1119"/>
      <c r="DL7" s="1117" t="s">
        <v>480</v>
      </c>
      <c r="DM7" s="1118"/>
      <c r="DN7" s="1118"/>
      <c r="DO7" s="1118"/>
      <c r="DP7" s="1119"/>
      <c r="DQ7" s="1117" t="s">
        <v>480</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82</v>
      </c>
      <c r="R8" s="1073"/>
      <c r="S8" s="1073"/>
      <c r="T8" s="1073"/>
      <c r="U8" s="1073"/>
      <c r="V8" s="1073">
        <v>40</v>
      </c>
      <c r="W8" s="1073"/>
      <c r="X8" s="1073"/>
      <c r="Y8" s="1073"/>
      <c r="Z8" s="1073"/>
      <c r="AA8" s="1073">
        <v>42</v>
      </c>
      <c r="AB8" s="1073"/>
      <c r="AC8" s="1073"/>
      <c r="AD8" s="1073"/>
      <c r="AE8" s="1074"/>
      <c r="AF8" s="1048">
        <v>42</v>
      </c>
      <c r="AG8" s="1049"/>
      <c r="AH8" s="1049"/>
      <c r="AI8" s="1049"/>
      <c r="AJ8" s="1050"/>
      <c r="AK8" s="1115">
        <v>7</v>
      </c>
      <c r="AL8" s="1116"/>
      <c r="AM8" s="1116"/>
      <c r="AN8" s="1116"/>
      <c r="AO8" s="1116"/>
      <c r="AP8" s="1116" t="s">
        <v>558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560</v>
      </c>
      <c r="BT8" s="1044"/>
      <c r="BU8" s="1044"/>
      <c r="BV8" s="1044"/>
      <c r="BW8" s="1044"/>
      <c r="BX8" s="1044"/>
      <c r="BY8" s="1044"/>
      <c r="BZ8" s="1044"/>
      <c r="CA8" s="1044"/>
      <c r="CB8" s="1044"/>
      <c r="CC8" s="1044"/>
      <c r="CD8" s="1044"/>
      <c r="CE8" s="1044"/>
      <c r="CF8" s="1044"/>
      <c r="CG8" s="1045"/>
      <c r="CH8" s="1018">
        <v>-11</v>
      </c>
      <c r="CI8" s="1019"/>
      <c r="CJ8" s="1019"/>
      <c r="CK8" s="1019"/>
      <c r="CL8" s="1020"/>
      <c r="CM8" s="1018">
        <v>437</v>
      </c>
      <c r="CN8" s="1019"/>
      <c r="CO8" s="1019"/>
      <c r="CP8" s="1019"/>
      <c r="CQ8" s="1020"/>
      <c r="CR8" s="1018">
        <v>204</v>
      </c>
      <c r="CS8" s="1019"/>
      <c r="CT8" s="1019"/>
      <c r="CU8" s="1019"/>
      <c r="CV8" s="1020"/>
      <c r="CW8" s="1018">
        <v>15</v>
      </c>
      <c r="CX8" s="1019"/>
      <c r="CY8" s="1019"/>
      <c r="CZ8" s="1019"/>
      <c r="DA8" s="1020"/>
      <c r="DB8" s="1018" t="s">
        <v>546</v>
      </c>
      <c r="DC8" s="1019"/>
      <c r="DD8" s="1019"/>
      <c r="DE8" s="1019"/>
      <c r="DF8" s="1020"/>
      <c r="DG8" s="1018" t="s">
        <v>480</v>
      </c>
      <c r="DH8" s="1019"/>
      <c r="DI8" s="1019"/>
      <c r="DJ8" s="1019"/>
      <c r="DK8" s="1020"/>
      <c r="DL8" s="1018" t="s">
        <v>480</v>
      </c>
      <c r="DM8" s="1019"/>
      <c r="DN8" s="1019"/>
      <c r="DO8" s="1019"/>
      <c r="DP8" s="1020"/>
      <c r="DQ8" s="1018" t="s">
        <v>480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566</v>
      </c>
      <c r="BT9" s="1044"/>
      <c r="BU9" s="1044"/>
      <c r="BV9" s="1044"/>
      <c r="BW9" s="1044"/>
      <c r="BX9" s="1044"/>
      <c r="BY9" s="1044"/>
      <c r="BZ9" s="1044"/>
      <c r="CA9" s="1044"/>
      <c r="CB9" s="1044"/>
      <c r="CC9" s="1044"/>
      <c r="CD9" s="1044"/>
      <c r="CE9" s="1044"/>
      <c r="CF9" s="1044"/>
      <c r="CG9" s="1045"/>
      <c r="CH9" s="1018">
        <v>-15</v>
      </c>
      <c r="CI9" s="1019"/>
      <c r="CJ9" s="1019"/>
      <c r="CK9" s="1019"/>
      <c r="CL9" s="1020"/>
      <c r="CM9" s="1018">
        <v>49</v>
      </c>
      <c r="CN9" s="1019"/>
      <c r="CO9" s="1019"/>
      <c r="CP9" s="1019"/>
      <c r="CQ9" s="1020"/>
      <c r="CR9" s="1018">
        <v>40</v>
      </c>
      <c r="CS9" s="1019"/>
      <c r="CT9" s="1019"/>
      <c r="CU9" s="1019"/>
      <c r="CV9" s="1020"/>
      <c r="CW9" s="1018">
        <v>10</v>
      </c>
      <c r="CX9" s="1019"/>
      <c r="CY9" s="1019"/>
      <c r="CZ9" s="1019"/>
      <c r="DA9" s="1020"/>
      <c r="DB9" s="1018">
        <v>3</v>
      </c>
      <c r="DC9" s="1019"/>
      <c r="DD9" s="1019"/>
      <c r="DE9" s="1019"/>
      <c r="DF9" s="1020"/>
      <c r="DG9" s="1018" t="s">
        <v>480</v>
      </c>
      <c r="DH9" s="1019"/>
      <c r="DI9" s="1019"/>
      <c r="DJ9" s="1019"/>
      <c r="DK9" s="1020"/>
      <c r="DL9" s="1018" t="s">
        <v>480</v>
      </c>
      <c r="DM9" s="1019"/>
      <c r="DN9" s="1019"/>
      <c r="DO9" s="1019"/>
      <c r="DP9" s="1020"/>
      <c r="DQ9" s="1018" t="s">
        <v>480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561</v>
      </c>
      <c r="BT10" s="1044"/>
      <c r="BU10" s="1044"/>
      <c r="BV10" s="1044"/>
      <c r="BW10" s="1044"/>
      <c r="BX10" s="1044"/>
      <c r="BY10" s="1044"/>
      <c r="BZ10" s="1044"/>
      <c r="CA10" s="1044"/>
      <c r="CB10" s="1044"/>
      <c r="CC10" s="1044"/>
      <c r="CD10" s="1044"/>
      <c r="CE10" s="1044"/>
      <c r="CF10" s="1044"/>
      <c r="CG10" s="1045"/>
      <c r="CH10" s="1018">
        <v>-12</v>
      </c>
      <c r="CI10" s="1019"/>
      <c r="CJ10" s="1019"/>
      <c r="CK10" s="1019"/>
      <c r="CL10" s="1020"/>
      <c r="CM10" s="1018">
        <v>330</v>
      </c>
      <c r="CN10" s="1019"/>
      <c r="CO10" s="1019"/>
      <c r="CP10" s="1019"/>
      <c r="CQ10" s="1020"/>
      <c r="CR10" s="1018">
        <v>15</v>
      </c>
      <c r="CS10" s="1019"/>
      <c r="CT10" s="1019"/>
      <c r="CU10" s="1019"/>
      <c r="CV10" s="1020"/>
      <c r="CW10" s="1018" t="s">
        <v>562</v>
      </c>
      <c r="CX10" s="1019"/>
      <c r="CY10" s="1019"/>
      <c r="CZ10" s="1019"/>
      <c r="DA10" s="1020"/>
      <c r="DB10" s="1018" t="s">
        <v>546</v>
      </c>
      <c r="DC10" s="1019"/>
      <c r="DD10" s="1019"/>
      <c r="DE10" s="1019"/>
      <c r="DF10" s="1020"/>
      <c r="DG10" s="1018" t="s">
        <v>480</v>
      </c>
      <c r="DH10" s="1019"/>
      <c r="DI10" s="1019"/>
      <c r="DJ10" s="1019"/>
      <c r="DK10" s="1020"/>
      <c r="DL10" s="1018" t="s">
        <v>480</v>
      </c>
      <c r="DM10" s="1019"/>
      <c r="DN10" s="1019"/>
      <c r="DO10" s="1019"/>
      <c r="DP10" s="1020"/>
      <c r="DQ10" s="1018" t="s">
        <v>480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44062</v>
      </c>
      <c r="R23" s="1098"/>
      <c r="S23" s="1098"/>
      <c r="T23" s="1098"/>
      <c r="U23" s="1098"/>
      <c r="V23" s="1098">
        <v>43248</v>
      </c>
      <c r="W23" s="1098"/>
      <c r="X23" s="1098"/>
      <c r="Y23" s="1098"/>
      <c r="Z23" s="1098"/>
      <c r="AA23" s="1098">
        <v>815</v>
      </c>
      <c r="AB23" s="1098"/>
      <c r="AC23" s="1098"/>
      <c r="AD23" s="1098"/>
      <c r="AE23" s="1099"/>
      <c r="AF23" s="1100">
        <v>605</v>
      </c>
      <c r="AG23" s="1098"/>
      <c r="AH23" s="1098"/>
      <c r="AI23" s="1098"/>
      <c r="AJ23" s="1101"/>
      <c r="AK23" s="1102"/>
      <c r="AL23" s="1103"/>
      <c r="AM23" s="1103"/>
      <c r="AN23" s="1103"/>
      <c r="AO23" s="1103"/>
      <c r="AP23" s="1098">
        <v>37576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565</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11590</v>
      </c>
      <c r="R28" s="1083"/>
      <c r="S28" s="1083"/>
      <c r="T28" s="1083"/>
      <c r="U28" s="1083"/>
      <c r="V28" s="1083">
        <v>11161</v>
      </c>
      <c r="W28" s="1083"/>
      <c r="X28" s="1083"/>
      <c r="Y28" s="1083"/>
      <c r="Z28" s="1083"/>
      <c r="AA28" s="1083">
        <v>429</v>
      </c>
      <c r="AB28" s="1083"/>
      <c r="AC28" s="1083"/>
      <c r="AD28" s="1083"/>
      <c r="AE28" s="1084"/>
      <c r="AF28" s="1085">
        <v>429</v>
      </c>
      <c r="AG28" s="1083"/>
      <c r="AH28" s="1083"/>
      <c r="AI28" s="1083"/>
      <c r="AJ28" s="1086"/>
      <c r="AK28" s="1087">
        <v>904</v>
      </c>
      <c r="AL28" s="1075"/>
      <c r="AM28" s="1075"/>
      <c r="AN28" s="1075"/>
      <c r="AO28" s="1075"/>
      <c r="AP28" s="1075" t="s">
        <v>550</v>
      </c>
      <c r="AQ28" s="1075"/>
      <c r="AR28" s="1075"/>
      <c r="AS28" s="1075"/>
      <c r="AT28" s="1075"/>
      <c r="AU28" s="1075" t="s">
        <v>554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7802</v>
      </c>
      <c r="R29" s="1073"/>
      <c r="S29" s="1073"/>
      <c r="T29" s="1073"/>
      <c r="U29" s="1073"/>
      <c r="V29" s="1073">
        <v>7754</v>
      </c>
      <c r="W29" s="1073"/>
      <c r="X29" s="1073"/>
      <c r="Y29" s="1073"/>
      <c r="Z29" s="1073"/>
      <c r="AA29" s="1073">
        <v>48</v>
      </c>
      <c r="AB29" s="1073"/>
      <c r="AC29" s="1073"/>
      <c r="AD29" s="1073"/>
      <c r="AE29" s="1074"/>
      <c r="AF29" s="1048">
        <v>48</v>
      </c>
      <c r="AG29" s="1049"/>
      <c r="AH29" s="1049"/>
      <c r="AI29" s="1049"/>
      <c r="AJ29" s="1050"/>
      <c r="AK29" s="1009">
        <v>1259</v>
      </c>
      <c r="AL29" s="1000"/>
      <c r="AM29" s="1000"/>
      <c r="AN29" s="1000"/>
      <c r="AO29" s="1000"/>
      <c r="AP29" s="1000">
        <v>203</v>
      </c>
      <c r="AQ29" s="1000"/>
      <c r="AR29" s="1000"/>
      <c r="AS29" s="1000"/>
      <c r="AT29" s="1000"/>
      <c r="AU29" s="1000">
        <v>203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1129</v>
      </c>
      <c r="R30" s="1073"/>
      <c r="S30" s="1073"/>
      <c r="T30" s="1073"/>
      <c r="U30" s="1073"/>
      <c r="V30" s="1073">
        <v>1109</v>
      </c>
      <c r="W30" s="1073"/>
      <c r="X30" s="1073"/>
      <c r="Y30" s="1073"/>
      <c r="Z30" s="1073"/>
      <c r="AA30" s="1073">
        <v>20</v>
      </c>
      <c r="AB30" s="1073"/>
      <c r="AC30" s="1073"/>
      <c r="AD30" s="1073"/>
      <c r="AE30" s="1074"/>
      <c r="AF30" s="1048">
        <v>20</v>
      </c>
      <c r="AG30" s="1049"/>
      <c r="AH30" s="1049"/>
      <c r="AI30" s="1049"/>
      <c r="AJ30" s="1050"/>
      <c r="AK30" s="1009">
        <v>1175</v>
      </c>
      <c r="AL30" s="1000"/>
      <c r="AM30" s="1000"/>
      <c r="AN30" s="1000"/>
      <c r="AO30" s="1000"/>
      <c r="AP30" s="1000" t="s">
        <v>547</v>
      </c>
      <c r="AQ30" s="1000"/>
      <c r="AR30" s="1000"/>
      <c r="AS30" s="1000"/>
      <c r="AT30" s="1000"/>
      <c r="AU30" s="1000" t="s">
        <v>555</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10461</v>
      </c>
      <c r="R31" s="1073"/>
      <c r="S31" s="1073"/>
      <c r="T31" s="1073"/>
      <c r="U31" s="1073"/>
      <c r="V31" s="1073">
        <v>11803</v>
      </c>
      <c r="W31" s="1073"/>
      <c r="X31" s="1073"/>
      <c r="Y31" s="1073"/>
      <c r="Z31" s="1073"/>
      <c r="AA31" s="1073">
        <v>-1342</v>
      </c>
      <c r="AB31" s="1073"/>
      <c r="AC31" s="1073"/>
      <c r="AD31" s="1073"/>
      <c r="AE31" s="1074"/>
      <c r="AF31" s="1048">
        <v>518</v>
      </c>
      <c r="AG31" s="1049"/>
      <c r="AH31" s="1049"/>
      <c r="AI31" s="1049"/>
      <c r="AJ31" s="1050"/>
      <c r="AK31" s="1009">
        <v>1604</v>
      </c>
      <c r="AL31" s="1000"/>
      <c r="AM31" s="1000"/>
      <c r="AN31" s="1000"/>
      <c r="AO31" s="1000"/>
      <c r="AP31" s="1000">
        <v>10862</v>
      </c>
      <c r="AQ31" s="1000"/>
      <c r="AR31" s="1000"/>
      <c r="AS31" s="1000"/>
      <c r="AT31" s="1000"/>
      <c r="AU31" s="1000">
        <v>7962</v>
      </c>
      <c r="AV31" s="1000"/>
      <c r="AW31" s="1000"/>
      <c r="AX31" s="1000"/>
      <c r="AY31" s="1000"/>
      <c r="AZ31" s="1071" t="s">
        <v>556</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2308</v>
      </c>
      <c r="R32" s="1073"/>
      <c r="S32" s="1073"/>
      <c r="T32" s="1073"/>
      <c r="U32" s="1073"/>
      <c r="V32" s="1073">
        <v>1906</v>
      </c>
      <c r="W32" s="1073"/>
      <c r="X32" s="1073"/>
      <c r="Y32" s="1073"/>
      <c r="Z32" s="1073"/>
      <c r="AA32" s="1073">
        <v>402</v>
      </c>
      <c r="AB32" s="1073"/>
      <c r="AC32" s="1073"/>
      <c r="AD32" s="1073"/>
      <c r="AE32" s="1074"/>
      <c r="AF32" s="1048">
        <v>3790</v>
      </c>
      <c r="AG32" s="1049"/>
      <c r="AH32" s="1049"/>
      <c r="AI32" s="1049"/>
      <c r="AJ32" s="1050"/>
      <c r="AK32" s="1009">
        <v>90</v>
      </c>
      <c r="AL32" s="1000"/>
      <c r="AM32" s="1000"/>
      <c r="AN32" s="1000"/>
      <c r="AO32" s="1000"/>
      <c r="AP32" s="1000">
        <v>6488</v>
      </c>
      <c r="AQ32" s="1000"/>
      <c r="AR32" s="1000"/>
      <c r="AS32" s="1000"/>
      <c r="AT32" s="1000"/>
      <c r="AU32" s="1000">
        <v>208</v>
      </c>
      <c r="AV32" s="1000"/>
      <c r="AW32" s="1000"/>
      <c r="AX32" s="1000"/>
      <c r="AY32" s="1000"/>
      <c r="AZ32" s="1071" t="s">
        <v>546</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6625</v>
      </c>
      <c r="R33" s="1073"/>
      <c r="S33" s="1073"/>
      <c r="T33" s="1073"/>
      <c r="U33" s="1073"/>
      <c r="V33" s="1073">
        <v>6412</v>
      </c>
      <c r="W33" s="1073"/>
      <c r="X33" s="1073"/>
      <c r="Y33" s="1073"/>
      <c r="Z33" s="1073"/>
      <c r="AA33" s="1073">
        <v>213</v>
      </c>
      <c r="AB33" s="1073"/>
      <c r="AC33" s="1073"/>
      <c r="AD33" s="1073"/>
      <c r="AE33" s="1074"/>
      <c r="AF33" s="1048">
        <v>173</v>
      </c>
      <c r="AG33" s="1049"/>
      <c r="AH33" s="1049"/>
      <c r="AI33" s="1049"/>
      <c r="AJ33" s="1050"/>
      <c r="AK33" s="1009">
        <v>2394</v>
      </c>
      <c r="AL33" s="1000"/>
      <c r="AM33" s="1000"/>
      <c r="AN33" s="1000"/>
      <c r="AO33" s="1000"/>
      <c r="AP33" s="1000">
        <v>41487</v>
      </c>
      <c r="AQ33" s="1000"/>
      <c r="AR33" s="1000"/>
      <c r="AS33" s="1000"/>
      <c r="AT33" s="1000"/>
      <c r="AU33" s="1000">
        <v>32443</v>
      </c>
      <c r="AV33" s="1000"/>
      <c r="AW33" s="1000"/>
      <c r="AX33" s="1000"/>
      <c r="AY33" s="1000"/>
      <c r="AZ33" s="1071" t="s">
        <v>546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564</v>
      </c>
      <c r="C34" s="1067"/>
      <c r="D34" s="1067"/>
      <c r="E34" s="1067"/>
      <c r="F34" s="1067"/>
      <c r="G34" s="1067"/>
      <c r="H34" s="1067"/>
      <c r="I34" s="1067"/>
      <c r="J34" s="1067"/>
      <c r="K34" s="1067"/>
      <c r="L34" s="1067"/>
      <c r="M34" s="1067"/>
      <c r="N34" s="1067"/>
      <c r="O34" s="1067"/>
      <c r="P34" s="1068"/>
      <c r="Q34" s="1072">
        <v>280</v>
      </c>
      <c r="R34" s="1073"/>
      <c r="S34" s="1073"/>
      <c r="T34" s="1073"/>
      <c r="U34" s="1073"/>
      <c r="V34" s="1073">
        <v>280</v>
      </c>
      <c r="W34" s="1073"/>
      <c r="X34" s="1073"/>
      <c r="Y34" s="1073"/>
      <c r="Z34" s="1073"/>
      <c r="AA34" s="1073" t="s">
        <v>557</v>
      </c>
      <c r="AB34" s="1073"/>
      <c r="AC34" s="1073"/>
      <c r="AD34" s="1073"/>
      <c r="AE34" s="1074"/>
      <c r="AF34" s="1048" t="s">
        <v>112</v>
      </c>
      <c r="AG34" s="1049"/>
      <c r="AH34" s="1049"/>
      <c r="AI34" s="1049"/>
      <c r="AJ34" s="1050"/>
      <c r="AK34" s="1009">
        <v>208</v>
      </c>
      <c r="AL34" s="1000"/>
      <c r="AM34" s="1000"/>
      <c r="AN34" s="1000"/>
      <c r="AO34" s="1000"/>
      <c r="AP34" s="1000">
        <v>978</v>
      </c>
      <c r="AQ34" s="1000"/>
      <c r="AR34" s="1000"/>
      <c r="AS34" s="1000"/>
      <c r="AT34" s="1000"/>
      <c r="AU34" s="1000">
        <v>904</v>
      </c>
      <c r="AV34" s="1000"/>
      <c r="AW34" s="1000"/>
      <c r="AX34" s="1000"/>
      <c r="AY34" s="1000"/>
      <c r="AZ34" s="1071" t="s">
        <v>547</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4979</v>
      </c>
      <c r="AG63" s="988"/>
      <c r="AH63" s="988"/>
      <c r="AI63" s="988"/>
      <c r="AJ63" s="1059"/>
      <c r="AK63" s="1060"/>
      <c r="AL63" s="992"/>
      <c r="AM63" s="992"/>
      <c r="AN63" s="992"/>
      <c r="AO63" s="992"/>
      <c r="AP63" s="988">
        <v>60018</v>
      </c>
      <c r="AQ63" s="988"/>
      <c r="AR63" s="988"/>
      <c r="AS63" s="988"/>
      <c r="AT63" s="988"/>
      <c r="AU63" s="988">
        <v>41719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375</v>
      </c>
      <c r="R68" s="1011"/>
      <c r="S68" s="1011"/>
      <c r="T68" s="1011"/>
      <c r="U68" s="1011"/>
      <c r="V68" s="1011">
        <v>352</v>
      </c>
      <c r="W68" s="1011"/>
      <c r="X68" s="1011"/>
      <c r="Y68" s="1011"/>
      <c r="Z68" s="1011"/>
      <c r="AA68" s="1011">
        <v>23</v>
      </c>
      <c r="AB68" s="1011"/>
      <c r="AC68" s="1011"/>
      <c r="AD68" s="1011"/>
      <c r="AE68" s="1011"/>
      <c r="AF68" s="1011">
        <v>23</v>
      </c>
      <c r="AG68" s="1011"/>
      <c r="AH68" s="1011"/>
      <c r="AI68" s="1011"/>
      <c r="AJ68" s="1011"/>
      <c r="AK68" s="1011" t="s">
        <v>546</v>
      </c>
      <c r="AL68" s="1011"/>
      <c r="AM68" s="1011"/>
      <c r="AN68" s="1011"/>
      <c r="AO68" s="1011"/>
      <c r="AP68" s="1011">
        <v>11</v>
      </c>
      <c r="AQ68" s="1011"/>
      <c r="AR68" s="1011"/>
      <c r="AS68" s="1011"/>
      <c r="AT68" s="1011"/>
      <c r="AU68" s="1011">
        <v>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35</v>
      </c>
      <c r="R69" s="1000"/>
      <c r="S69" s="1000"/>
      <c r="T69" s="1000"/>
      <c r="U69" s="1000"/>
      <c r="V69" s="1000">
        <v>32</v>
      </c>
      <c r="W69" s="1000"/>
      <c r="X69" s="1000"/>
      <c r="Y69" s="1000"/>
      <c r="Z69" s="1000"/>
      <c r="AA69" s="1000">
        <v>3</v>
      </c>
      <c r="AB69" s="1000"/>
      <c r="AC69" s="1000"/>
      <c r="AD69" s="1000"/>
      <c r="AE69" s="1000"/>
      <c r="AF69" s="1000">
        <v>3</v>
      </c>
      <c r="AG69" s="1000"/>
      <c r="AH69" s="1000"/>
      <c r="AI69" s="1000"/>
      <c r="AJ69" s="1000"/>
      <c r="AK69" s="1000" t="s">
        <v>550</v>
      </c>
      <c r="AL69" s="1000"/>
      <c r="AM69" s="1000"/>
      <c r="AN69" s="1000"/>
      <c r="AO69" s="1000"/>
      <c r="AP69" s="1000">
        <v>9</v>
      </c>
      <c r="AQ69" s="1000"/>
      <c r="AR69" s="1000"/>
      <c r="AS69" s="1000"/>
      <c r="AT69" s="1000"/>
      <c r="AU69" s="1000">
        <v>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0" t="s">
        <v>548</v>
      </c>
      <c r="R70" s="1000"/>
      <c r="S70" s="1000"/>
      <c r="T70" s="1000"/>
      <c r="U70" s="1000"/>
      <c r="V70" s="1000" t="s">
        <v>549</v>
      </c>
      <c r="W70" s="1000"/>
      <c r="X70" s="1000"/>
      <c r="Y70" s="1000"/>
      <c r="Z70" s="1000"/>
      <c r="AA70" s="1000" t="s">
        <v>550</v>
      </c>
      <c r="AB70" s="1000"/>
      <c r="AC70" s="1000"/>
      <c r="AD70" s="1000"/>
      <c r="AE70" s="1000"/>
      <c r="AF70" s="1000" t="s">
        <v>547</v>
      </c>
      <c r="AG70" s="1000"/>
      <c r="AH70" s="1000"/>
      <c r="AI70" s="1000"/>
      <c r="AJ70" s="1000"/>
      <c r="AK70" s="1000" t="s">
        <v>547</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t="s">
        <v>547</v>
      </c>
      <c r="R71" s="1000"/>
      <c r="S71" s="1000"/>
      <c r="T71" s="1000"/>
      <c r="U71" s="1000"/>
      <c r="V71" s="1000" t="s">
        <v>549</v>
      </c>
      <c r="W71" s="1000"/>
      <c r="X71" s="1000"/>
      <c r="Y71" s="1000"/>
      <c r="Z71" s="1000"/>
      <c r="AA71" s="1000" t="s">
        <v>546</v>
      </c>
      <c r="AB71" s="1000"/>
      <c r="AC71" s="1000"/>
      <c r="AD71" s="1000"/>
      <c r="AE71" s="1000"/>
      <c r="AF71" s="1000" t="s">
        <v>551</v>
      </c>
      <c r="AG71" s="1000"/>
      <c r="AH71" s="1000"/>
      <c r="AI71" s="1000"/>
      <c r="AJ71" s="1000"/>
      <c r="AK71" s="1000" t="s">
        <v>552</v>
      </c>
      <c r="AL71" s="1000"/>
      <c r="AM71" s="1000"/>
      <c r="AN71" s="1000"/>
      <c r="AO71" s="1000"/>
      <c r="AP71" s="1000" t="s">
        <v>552</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84</v>
      </c>
      <c r="R72" s="1000"/>
      <c r="S72" s="1000"/>
      <c r="T72" s="1000"/>
      <c r="U72" s="1000"/>
      <c r="V72" s="1000">
        <v>77</v>
      </c>
      <c r="W72" s="1000"/>
      <c r="X72" s="1000"/>
      <c r="Y72" s="1000"/>
      <c r="Z72" s="1000"/>
      <c r="AA72" s="1000">
        <v>7</v>
      </c>
      <c r="AB72" s="1000"/>
      <c r="AC72" s="1000"/>
      <c r="AD72" s="1000"/>
      <c r="AE72" s="1000"/>
      <c r="AF72" s="1000">
        <v>7</v>
      </c>
      <c r="AG72" s="1000"/>
      <c r="AH72" s="1000"/>
      <c r="AI72" s="1000"/>
      <c r="AJ72" s="1000"/>
      <c r="AK72" s="1000" t="s">
        <v>547</v>
      </c>
      <c r="AL72" s="1000"/>
      <c r="AM72" s="1000"/>
      <c r="AN72" s="1000"/>
      <c r="AO72" s="1000"/>
      <c r="AP72" s="1000" t="s">
        <v>547</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146</v>
      </c>
      <c r="R73" s="1000"/>
      <c r="S73" s="1000"/>
      <c r="T73" s="1000"/>
      <c r="U73" s="1000"/>
      <c r="V73" s="1000">
        <v>138</v>
      </c>
      <c r="W73" s="1000"/>
      <c r="X73" s="1000"/>
      <c r="Y73" s="1000"/>
      <c r="Z73" s="1000"/>
      <c r="AA73" s="1000">
        <v>7</v>
      </c>
      <c r="AB73" s="1000"/>
      <c r="AC73" s="1000"/>
      <c r="AD73" s="1000"/>
      <c r="AE73" s="1000"/>
      <c r="AF73" s="1000">
        <v>7</v>
      </c>
      <c r="AG73" s="1000"/>
      <c r="AH73" s="1000"/>
      <c r="AI73" s="1000"/>
      <c r="AJ73" s="1000"/>
      <c r="AK73" s="1000" t="s">
        <v>548</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155566</v>
      </c>
      <c r="R74" s="1000"/>
      <c r="S74" s="1000"/>
      <c r="T74" s="1000"/>
      <c r="U74" s="1000"/>
      <c r="V74" s="1000">
        <v>148928</v>
      </c>
      <c r="W74" s="1000"/>
      <c r="X74" s="1000"/>
      <c r="Y74" s="1000"/>
      <c r="Z74" s="1000"/>
      <c r="AA74" s="1000">
        <v>6639</v>
      </c>
      <c r="AB74" s="1000"/>
      <c r="AC74" s="1000"/>
      <c r="AD74" s="1000"/>
      <c r="AE74" s="1000"/>
      <c r="AF74" s="1000">
        <v>6639</v>
      </c>
      <c r="AG74" s="1000"/>
      <c r="AH74" s="1000"/>
      <c r="AI74" s="1000"/>
      <c r="AJ74" s="1000"/>
      <c r="AK74" s="1000" t="s">
        <v>553</v>
      </c>
      <c r="AL74" s="1000"/>
      <c r="AM74" s="1000"/>
      <c r="AN74" s="1000"/>
      <c r="AO74" s="1000"/>
      <c r="AP74" s="1000" t="s">
        <v>553</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101</v>
      </c>
      <c r="R75" s="1008"/>
      <c r="S75" s="1008"/>
      <c r="T75" s="1008"/>
      <c r="U75" s="1009"/>
      <c r="V75" s="1010">
        <v>87</v>
      </c>
      <c r="W75" s="1008"/>
      <c r="X75" s="1008"/>
      <c r="Y75" s="1008"/>
      <c r="Z75" s="1009"/>
      <c r="AA75" s="1010">
        <v>14</v>
      </c>
      <c r="AB75" s="1008"/>
      <c r="AC75" s="1008"/>
      <c r="AD75" s="1008"/>
      <c r="AE75" s="1009"/>
      <c r="AF75" s="1010">
        <v>14</v>
      </c>
      <c r="AG75" s="1008"/>
      <c r="AH75" s="1008"/>
      <c r="AI75" s="1008"/>
      <c r="AJ75" s="1009"/>
      <c r="AK75" s="1010">
        <v>28</v>
      </c>
      <c r="AL75" s="1008"/>
      <c r="AM75" s="1008"/>
      <c r="AN75" s="1008"/>
      <c r="AO75" s="1009"/>
      <c r="AP75" s="1010">
        <v>6</v>
      </c>
      <c r="AQ75" s="1008"/>
      <c r="AR75" s="1008"/>
      <c r="AS75" s="1008"/>
      <c r="AT75" s="1009"/>
      <c r="AU75" s="1000" t="s">
        <v>553</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73</v>
      </c>
      <c r="R76" s="1008"/>
      <c r="S76" s="1008"/>
      <c r="T76" s="1008"/>
      <c r="U76" s="1009"/>
      <c r="V76" s="1010">
        <v>38</v>
      </c>
      <c r="W76" s="1008"/>
      <c r="X76" s="1008"/>
      <c r="Y76" s="1008"/>
      <c r="Z76" s="1009"/>
      <c r="AA76" s="1010">
        <v>36</v>
      </c>
      <c r="AB76" s="1008"/>
      <c r="AC76" s="1008"/>
      <c r="AD76" s="1008"/>
      <c r="AE76" s="1009"/>
      <c r="AF76" s="1010">
        <v>36</v>
      </c>
      <c r="AG76" s="1008"/>
      <c r="AH76" s="1008"/>
      <c r="AI76" s="1008"/>
      <c r="AJ76" s="1009"/>
      <c r="AK76" s="1000" t="s">
        <v>551</v>
      </c>
      <c r="AL76" s="1000"/>
      <c r="AM76" s="1000"/>
      <c r="AN76" s="1000"/>
      <c r="AO76" s="1000"/>
      <c r="AP76" s="1000" t="s">
        <v>551</v>
      </c>
      <c r="AQ76" s="1000"/>
      <c r="AR76" s="1000"/>
      <c r="AS76" s="1000"/>
      <c r="AT76" s="1000"/>
      <c r="AU76" s="1000" t="s">
        <v>551</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49</v>
      </c>
      <c r="R77" s="1008"/>
      <c r="S77" s="1008"/>
      <c r="T77" s="1008"/>
      <c r="U77" s="1009"/>
      <c r="V77" s="1010">
        <v>45</v>
      </c>
      <c r="W77" s="1008"/>
      <c r="X77" s="1008"/>
      <c r="Y77" s="1008"/>
      <c r="Z77" s="1009"/>
      <c r="AA77" s="1010">
        <v>5</v>
      </c>
      <c r="AB77" s="1008"/>
      <c r="AC77" s="1008"/>
      <c r="AD77" s="1008"/>
      <c r="AE77" s="1009"/>
      <c r="AF77" s="1010">
        <v>5</v>
      </c>
      <c r="AG77" s="1008"/>
      <c r="AH77" s="1008"/>
      <c r="AI77" s="1008"/>
      <c r="AJ77" s="1009"/>
      <c r="AK77" s="1000" t="s">
        <v>551</v>
      </c>
      <c r="AL77" s="1000"/>
      <c r="AM77" s="1000"/>
      <c r="AN77" s="1000"/>
      <c r="AO77" s="1000"/>
      <c r="AP77" s="1000" t="s">
        <v>551</v>
      </c>
      <c r="AQ77" s="1000"/>
      <c r="AR77" s="1000"/>
      <c r="AS77" s="1000"/>
      <c r="AT77" s="1000"/>
      <c r="AU77" s="1000" t="s">
        <v>551</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6734</v>
      </c>
      <c r="AG88" s="988"/>
      <c r="AH88" s="988"/>
      <c r="AI88" s="988"/>
      <c r="AJ88" s="988"/>
      <c r="AK88" s="992"/>
      <c r="AL88" s="992"/>
      <c r="AM88" s="992"/>
      <c r="AN88" s="992"/>
      <c r="AO88" s="992"/>
      <c r="AP88" s="988">
        <v>26</v>
      </c>
      <c r="AQ88" s="988"/>
      <c r="AR88" s="988"/>
      <c r="AS88" s="988"/>
      <c r="AT88" s="988"/>
      <c r="AU88" s="988">
        <v>13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263</v>
      </c>
      <c r="CS102" s="980"/>
      <c r="CT102" s="980"/>
      <c r="CU102" s="980"/>
      <c r="CV102" s="981"/>
      <c r="CW102" s="979">
        <v>25</v>
      </c>
      <c r="CX102" s="980"/>
      <c r="CY102" s="980"/>
      <c r="CZ102" s="980"/>
      <c r="DA102" s="981"/>
      <c r="DB102" s="979">
        <v>3</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3372746</v>
      </c>
      <c r="AB110" s="916"/>
      <c r="AC110" s="916"/>
      <c r="AD110" s="916"/>
      <c r="AE110" s="917"/>
      <c r="AF110" s="918">
        <v>3363717</v>
      </c>
      <c r="AG110" s="916"/>
      <c r="AH110" s="916"/>
      <c r="AI110" s="916"/>
      <c r="AJ110" s="917"/>
      <c r="AK110" s="918">
        <v>3331350</v>
      </c>
      <c r="AL110" s="916"/>
      <c r="AM110" s="916"/>
      <c r="AN110" s="916"/>
      <c r="AO110" s="917"/>
      <c r="AP110" s="919">
        <v>16.8</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37083490</v>
      </c>
      <c r="BR110" s="863"/>
      <c r="BS110" s="863"/>
      <c r="BT110" s="863"/>
      <c r="BU110" s="863"/>
      <c r="BV110" s="863">
        <v>36573672</v>
      </c>
      <c r="BW110" s="863"/>
      <c r="BX110" s="863"/>
      <c r="BY110" s="863"/>
      <c r="BZ110" s="863"/>
      <c r="CA110" s="863">
        <v>37575684</v>
      </c>
      <c r="CB110" s="863"/>
      <c r="CC110" s="863"/>
      <c r="CD110" s="863"/>
      <c r="CE110" s="863"/>
      <c r="CF110" s="887">
        <v>189.5</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12795</v>
      </c>
      <c r="BR111" s="835"/>
      <c r="BS111" s="835"/>
      <c r="BT111" s="835"/>
      <c r="BU111" s="835"/>
      <c r="BV111" s="835">
        <v>10967</v>
      </c>
      <c r="BW111" s="835"/>
      <c r="BX111" s="835"/>
      <c r="BY111" s="835"/>
      <c r="BZ111" s="835"/>
      <c r="CA111" s="835">
        <v>9139</v>
      </c>
      <c r="CB111" s="835"/>
      <c r="CC111" s="835"/>
      <c r="CD111" s="835"/>
      <c r="CE111" s="835"/>
      <c r="CF111" s="896">
        <v>0</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44902335</v>
      </c>
      <c r="BR112" s="835"/>
      <c r="BS112" s="835"/>
      <c r="BT112" s="835"/>
      <c r="BU112" s="835"/>
      <c r="BV112" s="835">
        <v>42750477</v>
      </c>
      <c r="BW112" s="835"/>
      <c r="BX112" s="835"/>
      <c r="BY112" s="835"/>
      <c r="BZ112" s="835"/>
      <c r="CA112" s="835">
        <v>41719044</v>
      </c>
      <c r="CB112" s="835"/>
      <c r="CC112" s="835"/>
      <c r="CD112" s="835"/>
      <c r="CE112" s="835"/>
      <c r="CF112" s="896">
        <v>210.4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3233659</v>
      </c>
      <c r="AB113" s="944"/>
      <c r="AC113" s="944"/>
      <c r="AD113" s="944"/>
      <c r="AE113" s="945"/>
      <c r="AF113" s="946">
        <v>3172541</v>
      </c>
      <c r="AG113" s="944"/>
      <c r="AH113" s="944"/>
      <c r="AI113" s="944"/>
      <c r="AJ113" s="945"/>
      <c r="AK113" s="946">
        <v>3494024</v>
      </c>
      <c r="AL113" s="944"/>
      <c r="AM113" s="944"/>
      <c r="AN113" s="944"/>
      <c r="AO113" s="945"/>
      <c r="AP113" s="947">
        <v>17.600000000000001</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23464</v>
      </c>
      <c r="BR113" s="835"/>
      <c r="BS113" s="835"/>
      <c r="BT113" s="835"/>
      <c r="BU113" s="835"/>
      <c r="BV113" s="835">
        <v>17865</v>
      </c>
      <c r="BW113" s="835"/>
      <c r="BX113" s="835"/>
      <c r="BY113" s="835"/>
      <c r="BZ113" s="835"/>
      <c r="CA113" s="835">
        <v>12744</v>
      </c>
      <c r="CB113" s="835"/>
      <c r="CC113" s="835"/>
      <c r="CD113" s="835"/>
      <c r="CE113" s="835"/>
      <c r="CF113" s="896">
        <v>0.1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5339</v>
      </c>
      <c r="AB114" s="798"/>
      <c r="AC114" s="798"/>
      <c r="AD114" s="798"/>
      <c r="AE114" s="799"/>
      <c r="AF114" s="800">
        <v>5588</v>
      </c>
      <c r="AG114" s="798"/>
      <c r="AH114" s="798"/>
      <c r="AI114" s="798"/>
      <c r="AJ114" s="799"/>
      <c r="AK114" s="800">
        <v>5466</v>
      </c>
      <c r="AL114" s="798"/>
      <c r="AM114" s="798"/>
      <c r="AN114" s="798"/>
      <c r="AO114" s="799"/>
      <c r="AP114" s="845">
        <v>0</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5834763</v>
      </c>
      <c r="BR114" s="835"/>
      <c r="BS114" s="835"/>
      <c r="BT114" s="835"/>
      <c r="BU114" s="835"/>
      <c r="BV114" s="835">
        <v>5608599</v>
      </c>
      <c r="BW114" s="835"/>
      <c r="BX114" s="835"/>
      <c r="BY114" s="835"/>
      <c r="BZ114" s="835"/>
      <c r="CA114" s="835">
        <v>5501169</v>
      </c>
      <c r="CB114" s="835"/>
      <c r="CC114" s="835"/>
      <c r="CD114" s="835"/>
      <c r="CE114" s="835"/>
      <c r="CF114" s="896">
        <v>27.7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1827</v>
      </c>
      <c r="AB115" s="944"/>
      <c r="AC115" s="944"/>
      <c r="AD115" s="944"/>
      <c r="AE115" s="945"/>
      <c r="AF115" s="946">
        <v>1828</v>
      </c>
      <c r="AG115" s="944"/>
      <c r="AH115" s="944"/>
      <c r="AI115" s="944"/>
      <c r="AJ115" s="945"/>
      <c r="AK115" s="946">
        <v>1828</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735</v>
      </c>
      <c r="BR115" s="835"/>
      <c r="BS115" s="835"/>
      <c r="BT115" s="835"/>
      <c r="BU115" s="835"/>
      <c r="BV115" s="835">
        <v>1322</v>
      </c>
      <c r="BW115" s="835"/>
      <c r="BX115" s="835"/>
      <c r="BY115" s="835"/>
      <c r="BZ115" s="835"/>
      <c r="CA115" s="835">
        <v>838</v>
      </c>
      <c r="CB115" s="835"/>
      <c r="CC115" s="835"/>
      <c r="CD115" s="835"/>
      <c r="CE115" s="835"/>
      <c r="CF115" s="896">
        <v>0</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v>94</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12795</v>
      </c>
      <c r="DH116" s="798"/>
      <c r="DI116" s="798"/>
      <c r="DJ116" s="798"/>
      <c r="DK116" s="799"/>
      <c r="DL116" s="800">
        <v>10967</v>
      </c>
      <c r="DM116" s="798"/>
      <c r="DN116" s="798"/>
      <c r="DO116" s="798"/>
      <c r="DP116" s="799"/>
      <c r="DQ116" s="800">
        <v>9139</v>
      </c>
      <c r="DR116" s="798"/>
      <c r="DS116" s="798"/>
      <c r="DT116" s="798"/>
      <c r="DU116" s="799"/>
      <c r="DV116" s="845">
        <v>0</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6613571</v>
      </c>
      <c r="AB117" s="930"/>
      <c r="AC117" s="930"/>
      <c r="AD117" s="930"/>
      <c r="AE117" s="931"/>
      <c r="AF117" s="932">
        <v>6543674</v>
      </c>
      <c r="AG117" s="930"/>
      <c r="AH117" s="930"/>
      <c r="AI117" s="930"/>
      <c r="AJ117" s="931"/>
      <c r="AK117" s="932">
        <v>6832762</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87857582</v>
      </c>
      <c r="BR119" s="866"/>
      <c r="BS119" s="866"/>
      <c r="BT119" s="866"/>
      <c r="BU119" s="866"/>
      <c r="BV119" s="866">
        <v>84962902</v>
      </c>
      <c r="BW119" s="866"/>
      <c r="BX119" s="866"/>
      <c r="BY119" s="866"/>
      <c r="BZ119" s="866"/>
      <c r="CA119" s="866">
        <v>84818618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10434880</v>
      </c>
      <c r="BR120" s="863"/>
      <c r="BS120" s="863"/>
      <c r="BT120" s="863"/>
      <c r="BU120" s="863"/>
      <c r="BV120" s="863">
        <v>11576090</v>
      </c>
      <c r="BW120" s="863"/>
      <c r="BX120" s="863"/>
      <c r="BY120" s="863"/>
      <c r="BZ120" s="863"/>
      <c r="CA120" s="863">
        <v>10587176</v>
      </c>
      <c r="CB120" s="863"/>
      <c r="CC120" s="863"/>
      <c r="CD120" s="863"/>
      <c r="CE120" s="863"/>
      <c r="CF120" s="887">
        <v>53.4</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34830811</v>
      </c>
      <c r="DH120" s="863"/>
      <c r="DI120" s="863"/>
      <c r="DJ120" s="863"/>
      <c r="DK120" s="863"/>
      <c r="DL120" s="863">
        <v>33307532</v>
      </c>
      <c r="DM120" s="863"/>
      <c r="DN120" s="863"/>
      <c r="DO120" s="863"/>
      <c r="DP120" s="863"/>
      <c r="DQ120" s="863">
        <v>32443041</v>
      </c>
      <c r="DR120" s="863"/>
      <c r="DS120" s="863"/>
      <c r="DT120" s="863"/>
      <c r="DU120" s="863"/>
      <c r="DV120" s="864">
        <v>163.6</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13401985</v>
      </c>
      <c r="BR121" s="835"/>
      <c r="BS121" s="835"/>
      <c r="BT121" s="835"/>
      <c r="BU121" s="835"/>
      <c r="BV121" s="835">
        <v>13224293</v>
      </c>
      <c r="BW121" s="835"/>
      <c r="BX121" s="835"/>
      <c r="BY121" s="835"/>
      <c r="BZ121" s="835"/>
      <c r="CA121" s="835">
        <v>13644708</v>
      </c>
      <c r="CB121" s="835"/>
      <c r="CC121" s="835"/>
      <c r="CD121" s="835"/>
      <c r="CE121" s="835"/>
      <c r="CF121" s="896">
        <v>68.8</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8413830</v>
      </c>
      <c r="DH121" s="835"/>
      <c r="DI121" s="835"/>
      <c r="DJ121" s="835"/>
      <c r="DK121" s="835"/>
      <c r="DL121" s="835">
        <v>7970402</v>
      </c>
      <c r="DM121" s="835"/>
      <c r="DN121" s="835"/>
      <c r="DO121" s="835"/>
      <c r="DP121" s="835"/>
      <c r="DQ121" s="835">
        <v>7961679</v>
      </c>
      <c r="DR121" s="835"/>
      <c r="DS121" s="835"/>
      <c r="DT121" s="835"/>
      <c r="DU121" s="835"/>
      <c r="DV121" s="812">
        <v>40.1</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53995448</v>
      </c>
      <c r="BR122" s="866"/>
      <c r="BS122" s="866"/>
      <c r="BT122" s="866"/>
      <c r="BU122" s="866"/>
      <c r="BV122" s="866">
        <v>53549122</v>
      </c>
      <c r="BW122" s="866"/>
      <c r="BX122" s="866"/>
      <c r="BY122" s="866"/>
      <c r="BZ122" s="866"/>
      <c r="CA122" s="866">
        <v>53147411</v>
      </c>
      <c r="CB122" s="866"/>
      <c r="CC122" s="866"/>
      <c r="CD122" s="866"/>
      <c r="CE122" s="866"/>
      <c r="CF122" s="867">
        <v>268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1150194</v>
      </c>
      <c r="DH122" s="835"/>
      <c r="DI122" s="835"/>
      <c r="DJ122" s="835"/>
      <c r="DK122" s="835"/>
      <c r="DL122" s="835">
        <v>1042771</v>
      </c>
      <c r="DM122" s="835"/>
      <c r="DN122" s="835"/>
      <c r="DO122" s="835"/>
      <c r="DP122" s="835"/>
      <c r="DQ122" s="835">
        <v>903849</v>
      </c>
      <c r="DR122" s="835"/>
      <c r="DS122" s="835"/>
      <c r="DT122" s="835"/>
      <c r="DU122" s="835"/>
      <c r="DV122" s="812">
        <v>4.5999999999999996</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1827</v>
      </c>
      <c r="AB123" s="798"/>
      <c r="AC123" s="798"/>
      <c r="AD123" s="798"/>
      <c r="AE123" s="799"/>
      <c r="AF123" s="800">
        <v>1828</v>
      </c>
      <c r="AG123" s="798"/>
      <c r="AH123" s="798"/>
      <c r="AI123" s="798"/>
      <c r="AJ123" s="799"/>
      <c r="AK123" s="800">
        <v>1828</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77832313</v>
      </c>
      <c r="BR123" s="854"/>
      <c r="BS123" s="854"/>
      <c r="BT123" s="854"/>
      <c r="BU123" s="854"/>
      <c r="BV123" s="854">
        <v>78349505</v>
      </c>
      <c r="BW123" s="854"/>
      <c r="BX123" s="854"/>
      <c r="BY123" s="854"/>
      <c r="BZ123" s="854"/>
      <c r="CA123" s="854">
        <v>77379295</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234733</v>
      </c>
      <c r="DH123" s="798"/>
      <c r="DI123" s="798"/>
      <c r="DJ123" s="798"/>
      <c r="DK123" s="799"/>
      <c r="DL123" s="800">
        <v>179896</v>
      </c>
      <c r="DM123" s="798"/>
      <c r="DN123" s="798"/>
      <c r="DO123" s="798"/>
      <c r="DP123" s="799"/>
      <c r="DQ123" s="800">
        <v>207612</v>
      </c>
      <c r="DR123" s="798"/>
      <c r="DS123" s="798"/>
      <c r="DT123" s="798"/>
      <c r="DU123" s="799"/>
      <c r="DV123" s="845">
        <v>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50.6</v>
      </c>
      <c r="BR124" s="852"/>
      <c r="BS124" s="852"/>
      <c r="BT124" s="852"/>
      <c r="BU124" s="852"/>
      <c r="BV124" s="852">
        <v>33</v>
      </c>
      <c r="BW124" s="852"/>
      <c r="BX124" s="852"/>
      <c r="BY124" s="852"/>
      <c r="BZ124" s="852"/>
      <c r="CA124" s="852">
        <v>37.5</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272767</v>
      </c>
      <c r="DH124" s="781"/>
      <c r="DI124" s="781"/>
      <c r="DJ124" s="781"/>
      <c r="DK124" s="782"/>
      <c r="DL124" s="783">
        <v>249876</v>
      </c>
      <c r="DM124" s="781"/>
      <c r="DN124" s="781"/>
      <c r="DO124" s="781"/>
      <c r="DP124" s="782"/>
      <c r="DQ124" s="783">
        <v>202863</v>
      </c>
      <c r="DR124" s="781"/>
      <c r="DS124" s="781"/>
      <c r="DT124" s="781"/>
      <c r="DU124" s="782"/>
      <c r="DV124" s="869">
        <v>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1108066</v>
      </c>
      <c r="AB128" s="819"/>
      <c r="AC128" s="819"/>
      <c r="AD128" s="819"/>
      <c r="AE128" s="820"/>
      <c r="AF128" s="821">
        <v>1147960</v>
      </c>
      <c r="AG128" s="819"/>
      <c r="AH128" s="819"/>
      <c r="AI128" s="819"/>
      <c r="AJ128" s="820"/>
      <c r="AK128" s="821">
        <v>1184978</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12.17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735</v>
      </c>
      <c r="DH128" s="809"/>
      <c r="DI128" s="809"/>
      <c r="DJ128" s="809"/>
      <c r="DK128" s="809"/>
      <c r="DL128" s="809">
        <v>1322</v>
      </c>
      <c r="DM128" s="809"/>
      <c r="DN128" s="809"/>
      <c r="DO128" s="809"/>
      <c r="DP128" s="809"/>
      <c r="DQ128" s="809">
        <v>838</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23835070</v>
      </c>
      <c r="AB129" s="798"/>
      <c r="AC129" s="798"/>
      <c r="AD129" s="798"/>
      <c r="AE129" s="799"/>
      <c r="AF129" s="800">
        <v>23842961</v>
      </c>
      <c r="AG129" s="798"/>
      <c r="AH129" s="798"/>
      <c r="AI129" s="798"/>
      <c r="AJ129" s="799"/>
      <c r="AK129" s="800">
        <v>23779038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17.170000000000002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4027176</v>
      </c>
      <c r="AB130" s="798"/>
      <c r="AC130" s="798"/>
      <c r="AD130" s="798"/>
      <c r="AE130" s="799"/>
      <c r="AF130" s="800">
        <v>3826798</v>
      </c>
      <c r="AG130" s="798"/>
      <c r="AH130" s="798"/>
      <c r="AI130" s="798"/>
      <c r="AJ130" s="799"/>
      <c r="AK130" s="800">
        <v>3947850</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19807894</v>
      </c>
      <c r="AB131" s="781"/>
      <c r="AC131" s="781"/>
      <c r="AD131" s="781"/>
      <c r="AE131" s="782"/>
      <c r="AF131" s="783">
        <v>20016163</v>
      </c>
      <c r="AG131" s="781"/>
      <c r="AH131" s="781"/>
      <c r="AI131" s="781"/>
      <c r="AJ131" s="782"/>
      <c r="AK131" s="783">
        <v>19831188</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37.5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7.4633325480000003</v>
      </c>
      <c r="AB132" s="761"/>
      <c r="AC132" s="761"/>
      <c r="AD132" s="761"/>
      <c r="AE132" s="762"/>
      <c r="AF132" s="763">
        <v>7.8382455220000002</v>
      </c>
      <c r="AG132" s="761"/>
      <c r="AH132" s="761"/>
      <c r="AI132" s="761"/>
      <c r="AJ132" s="762"/>
      <c r="AK132" s="763">
        <v>8.5720230169999994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8.6999999999999993</v>
      </c>
      <c r="AB133" s="740"/>
      <c r="AC133" s="740"/>
      <c r="AD133" s="740"/>
      <c r="AE133" s="741"/>
      <c r="AF133" s="739">
        <v>8</v>
      </c>
      <c r="AG133" s="740"/>
      <c r="AH133" s="740"/>
      <c r="AI133" s="740"/>
      <c r="AJ133" s="741"/>
      <c r="AK133" s="739">
        <v>7.9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7234893</v>
      </c>
      <c r="L9" s="266">
        <v>64081</v>
      </c>
      <c r="M9" s="267">
        <v>55721</v>
      </c>
      <c r="N9" s="268">
        <v>15</v>
      </c>
    </row>
    <row r="10" spans="1:16">
      <c r="A10" s="250"/>
      <c r="B10" s="246"/>
      <c r="C10" s="246"/>
      <c r="D10" s="246"/>
      <c r="E10" s="246"/>
      <c r="F10" s="246"/>
      <c r="G10" s="1166" t="s">
        <v>476</v>
      </c>
      <c r="H10" s="1167"/>
      <c r="I10" s="1167"/>
      <c r="J10" s="1168"/>
      <c r="K10" s="269">
        <v>938607</v>
      </c>
      <c r="L10" s="270">
        <v>8313</v>
      </c>
      <c r="M10" s="271">
        <v>5407</v>
      </c>
      <c r="N10" s="272">
        <v>53.7</v>
      </c>
    </row>
    <row r="11" spans="1:16" ht="13.5" customHeight="1">
      <c r="A11" s="250"/>
      <c r="B11" s="246"/>
      <c r="C11" s="246"/>
      <c r="D11" s="246"/>
      <c r="E11" s="246"/>
      <c r="F11" s="246"/>
      <c r="G11" s="1166" t="s">
        <v>477</v>
      </c>
      <c r="H11" s="1167"/>
      <c r="I11" s="1167"/>
      <c r="J11" s="1168"/>
      <c r="K11" s="269">
        <v>95136</v>
      </c>
      <c r="L11" s="270">
        <v>843</v>
      </c>
      <c r="M11" s="271">
        <v>4456</v>
      </c>
      <c r="N11" s="272">
        <v>-81.099999999999994</v>
      </c>
    </row>
    <row r="12" spans="1:16" ht="13.5" customHeight="1">
      <c r="A12" s="250"/>
      <c r="B12" s="246"/>
      <c r="C12" s="246"/>
      <c r="D12" s="246"/>
      <c r="E12" s="246"/>
      <c r="F12" s="246"/>
      <c r="G12" s="1166" t="s">
        <v>478</v>
      </c>
      <c r="H12" s="1167"/>
      <c r="I12" s="1167"/>
      <c r="J12" s="1168"/>
      <c r="K12" s="269">
        <v>199329</v>
      </c>
      <c r="L12" s="270">
        <v>1766</v>
      </c>
      <c r="M12" s="271">
        <v>1602</v>
      </c>
      <c r="N12" s="272">
        <v>10.199999999999999</v>
      </c>
    </row>
    <row r="13" spans="1:16" ht="13.5" customHeight="1">
      <c r="A13" s="250"/>
      <c r="B13" s="246"/>
      <c r="C13" s="246"/>
      <c r="D13" s="246"/>
      <c r="E13" s="246"/>
      <c r="F13" s="246"/>
      <c r="G13" s="1166" t="s">
        <v>479</v>
      </c>
      <c r="H13" s="1167"/>
      <c r="I13" s="1167"/>
      <c r="J13" s="1168"/>
      <c r="K13" s="269" t="s">
        <v>480</v>
      </c>
      <c r="L13" s="270" t="s">
        <v>480</v>
      </c>
      <c r="M13" s="271">
        <v>24</v>
      </c>
      <c r="N13" s="272" t="s">
        <v>480</v>
      </c>
    </row>
    <row r="14" spans="1:16" ht="13.5" customHeight="1">
      <c r="A14" s="250"/>
      <c r="B14" s="246"/>
      <c r="C14" s="246"/>
      <c r="D14" s="246"/>
      <c r="E14" s="246"/>
      <c r="F14" s="246"/>
      <c r="G14" s="1166" t="s">
        <v>481</v>
      </c>
      <c r="H14" s="1167"/>
      <c r="I14" s="1167"/>
      <c r="J14" s="1168"/>
      <c r="K14" s="269">
        <v>245121</v>
      </c>
      <c r="L14" s="270">
        <v>2171</v>
      </c>
      <c r="M14" s="271">
        <v>2095</v>
      </c>
      <c r="N14" s="272">
        <v>3.6</v>
      </c>
    </row>
    <row r="15" spans="1:16" ht="13.5" customHeight="1">
      <c r="A15" s="250"/>
      <c r="B15" s="246"/>
      <c r="C15" s="246"/>
      <c r="D15" s="246"/>
      <c r="E15" s="246"/>
      <c r="F15" s="246"/>
      <c r="G15" s="1166" t="s">
        <v>482</v>
      </c>
      <c r="H15" s="1167"/>
      <c r="I15" s="1167"/>
      <c r="J15" s="1168"/>
      <c r="K15" s="269">
        <v>102459</v>
      </c>
      <c r="L15" s="270">
        <v>908</v>
      </c>
      <c r="M15" s="271">
        <v>1844</v>
      </c>
      <c r="N15" s="272">
        <v>-50.8</v>
      </c>
    </row>
    <row r="16" spans="1:16">
      <c r="A16" s="250"/>
      <c r="B16" s="246"/>
      <c r="C16" s="246"/>
      <c r="D16" s="246"/>
      <c r="E16" s="246"/>
      <c r="F16" s="246"/>
      <c r="G16" s="1169" t="s">
        <v>483</v>
      </c>
      <c r="H16" s="1170"/>
      <c r="I16" s="1170"/>
      <c r="J16" s="1171"/>
      <c r="K16" s="270">
        <v>-637468</v>
      </c>
      <c r="L16" s="270">
        <v>-5646</v>
      </c>
      <c r="M16" s="271">
        <v>-4887</v>
      </c>
      <c r="N16" s="272">
        <v>15.5</v>
      </c>
    </row>
    <row r="17" spans="1:16">
      <c r="A17" s="250"/>
      <c r="B17" s="246"/>
      <c r="C17" s="246"/>
      <c r="D17" s="246"/>
      <c r="E17" s="246"/>
      <c r="F17" s="246"/>
      <c r="G17" s="1169" t="s">
        <v>171</v>
      </c>
      <c r="H17" s="1170"/>
      <c r="I17" s="1170"/>
      <c r="J17" s="1171"/>
      <c r="K17" s="270">
        <v>8178077</v>
      </c>
      <c r="L17" s="270">
        <v>72435</v>
      </c>
      <c r="M17" s="271">
        <v>66260</v>
      </c>
      <c r="N17" s="272">
        <v>9.3000000000000007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7.8</v>
      </c>
      <c r="L21" s="283">
        <v>6.58</v>
      </c>
      <c r="M21" s="284">
        <v>1.22</v>
      </c>
      <c r="N21" s="251"/>
      <c r="O21" s="285"/>
      <c r="P21" s="281"/>
    </row>
    <row r="22" spans="1:16" s="286" customFormat="1">
      <c r="A22" s="281"/>
      <c r="B22" s="251"/>
      <c r="C22" s="251"/>
      <c r="D22" s="251"/>
      <c r="E22" s="251"/>
      <c r="F22" s="251"/>
      <c r="G22" s="1163" t="s">
        <v>489</v>
      </c>
      <c r="H22" s="1164"/>
      <c r="I22" s="1164"/>
      <c r="J22" s="1165"/>
      <c r="K22" s="287">
        <v>99.1</v>
      </c>
      <c r="L22" s="288">
        <v>99.7</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3331350</v>
      </c>
      <c r="L32" s="296">
        <v>29507</v>
      </c>
      <c r="M32" s="297">
        <v>35238</v>
      </c>
      <c r="N32" s="298">
        <v>-16.3</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9</v>
      </c>
      <c r="N34" s="298" t="s">
        <v>480</v>
      </c>
    </row>
    <row r="35" spans="1:16" ht="27" customHeight="1">
      <c r="A35" s="250"/>
      <c r="B35" s="246"/>
      <c r="C35" s="246"/>
      <c r="D35" s="246"/>
      <c r="E35" s="246"/>
      <c r="F35" s="246"/>
      <c r="G35" s="1154" t="s">
        <v>496</v>
      </c>
      <c r="H35" s="1155"/>
      <c r="I35" s="1155"/>
      <c r="J35" s="1156"/>
      <c r="K35" s="296">
        <v>3494024</v>
      </c>
      <c r="L35" s="296">
        <v>30947</v>
      </c>
      <c r="M35" s="297">
        <v>12777</v>
      </c>
      <c r="N35" s="298">
        <v>142.19999999999999</v>
      </c>
    </row>
    <row r="36" spans="1:16" ht="27" customHeight="1">
      <c r="A36" s="250"/>
      <c r="B36" s="246"/>
      <c r="C36" s="246"/>
      <c r="D36" s="246"/>
      <c r="E36" s="246"/>
      <c r="F36" s="246"/>
      <c r="G36" s="1154" t="s">
        <v>497</v>
      </c>
      <c r="H36" s="1155"/>
      <c r="I36" s="1155"/>
      <c r="J36" s="1156"/>
      <c r="K36" s="296">
        <v>5466</v>
      </c>
      <c r="L36" s="296">
        <v>48</v>
      </c>
      <c r="M36" s="297">
        <v>1670</v>
      </c>
      <c r="N36" s="298">
        <v>-97.1</v>
      </c>
    </row>
    <row r="37" spans="1:16" ht="13.5" customHeight="1">
      <c r="A37" s="250"/>
      <c r="B37" s="246"/>
      <c r="C37" s="246"/>
      <c r="D37" s="246"/>
      <c r="E37" s="246"/>
      <c r="F37" s="246"/>
      <c r="G37" s="1154" t="s">
        <v>498</v>
      </c>
      <c r="H37" s="1155"/>
      <c r="I37" s="1155"/>
      <c r="J37" s="1156"/>
      <c r="K37" s="296">
        <v>1828</v>
      </c>
      <c r="L37" s="296">
        <v>16</v>
      </c>
      <c r="M37" s="297">
        <v>592</v>
      </c>
      <c r="N37" s="298">
        <v>-97.3</v>
      </c>
    </row>
    <row r="38" spans="1:16" ht="27" customHeight="1">
      <c r="A38" s="250"/>
      <c r="B38" s="246"/>
      <c r="C38" s="246"/>
      <c r="D38" s="246"/>
      <c r="E38" s="246"/>
      <c r="F38" s="246"/>
      <c r="G38" s="1157" t="s">
        <v>499</v>
      </c>
      <c r="H38" s="1158"/>
      <c r="I38" s="1158"/>
      <c r="J38" s="1159"/>
      <c r="K38" s="299">
        <v>94</v>
      </c>
      <c r="L38" s="299">
        <v>1</v>
      </c>
      <c r="M38" s="300">
        <v>0</v>
      </c>
      <c r="N38" s="301">
        <v>0</v>
      </c>
      <c r="O38" s="295"/>
    </row>
    <row r="39" spans="1:16">
      <c r="A39" s="250"/>
      <c r="B39" s="246"/>
      <c r="C39" s="246"/>
      <c r="D39" s="246"/>
      <c r="E39" s="246"/>
      <c r="F39" s="246"/>
      <c r="G39" s="1157" t="s">
        <v>500</v>
      </c>
      <c r="H39" s="1158"/>
      <c r="I39" s="1158"/>
      <c r="J39" s="1159"/>
      <c r="K39" s="302">
        <v>-1184978</v>
      </c>
      <c r="L39" s="302">
        <v>-10496</v>
      </c>
      <c r="M39" s="303">
        <v>-7965</v>
      </c>
      <c r="N39" s="304">
        <v>31.8</v>
      </c>
      <c r="O39" s="295"/>
    </row>
    <row r="40" spans="1:16" ht="27" customHeight="1">
      <c r="A40" s="250"/>
      <c r="B40" s="246"/>
      <c r="C40" s="246"/>
      <c r="D40" s="246"/>
      <c r="E40" s="246"/>
      <c r="F40" s="246"/>
      <c r="G40" s="1154" t="s">
        <v>501</v>
      </c>
      <c r="H40" s="1155"/>
      <c r="I40" s="1155"/>
      <c r="J40" s="1156"/>
      <c r="K40" s="302">
        <v>-3947850</v>
      </c>
      <c r="L40" s="302">
        <v>-34967</v>
      </c>
      <c r="M40" s="303">
        <v>-31941</v>
      </c>
      <c r="N40" s="304">
        <v>9.5</v>
      </c>
      <c r="O40" s="295"/>
    </row>
    <row r="41" spans="1:16">
      <c r="A41" s="250"/>
      <c r="B41" s="246"/>
      <c r="C41" s="246"/>
      <c r="D41" s="246"/>
      <c r="E41" s="246"/>
      <c r="F41" s="246"/>
      <c r="G41" s="1160" t="s">
        <v>282</v>
      </c>
      <c r="H41" s="1161"/>
      <c r="I41" s="1161"/>
      <c r="J41" s="1162"/>
      <c r="K41" s="296">
        <v>1699934</v>
      </c>
      <c r="L41" s="302">
        <v>15057</v>
      </c>
      <c r="M41" s="303">
        <v>10381</v>
      </c>
      <c r="N41" s="304">
        <v>45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4503374</v>
      </c>
      <c r="J51" s="322">
        <v>40039</v>
      </c>
      <c r="K51" s="323">
        <v>-1.6</v>
      </c>
      <c r="L51" s="324">
        <v>43493</v>
      </c>
      <c r="M51" s="325">
        <v>5</v>
      </c>
      <c r="N51" s="326">
        <v>-6.6</v>
      </c>
    </row>
    <row r="52" spans="1:14">
      <c r="A52" s="250"/>
      <c r="B52" s="246"/>
      <c r="C52" s="246"/>
      <c r="D52" s="246"/>
      <c r="E52" s="246"/>
      <c r="F52" s="246"/>
      <c r="G52" s="327"/>
      <c r="H52" s="328" t="s">
        <v>512</v>
      </c>
      <c r="I52" s="329">
        <v>2648698</v>
      </c>
      <c r="J52" s="330">
        <v>23549</v>
      </c>
      <c r="K52" s="331">
        <v>18.5</v>
      </c>
      <c r="L52" s="332">
        <v>23254</v>
      </c>
      <c r="M52" s="333">
        <v>4</v>
      </c>
      <c r="N52" s="334">
        <v>14.5</v>
      </c>
    </row>
    <row r="53" spans="1:14">
      <c r="A53" s="250"/>
      <c r="B53" s="246"/>
      <c r="C53" s="246"/>
      <c r="D53" s="246"/>
      <c r="E53" s="246"/>
      <c r="F53" s="246"/>
      <c r="G53" s="312" t="s">
        <v>513</v>
      </c>
      <c r="H53" s="313"/>
      <c r="I53" s="321">
        <v>5659949</v>
      </c>
      <c r="J53" s="322">
        <v>50206</v>
      </c>
      <c r="K53" s="323">
        <v>25.4</v>
      </c>
      <c r="L53" s="324">
        <v>50840</v>
      </c>
      <c r="M53" s="325">
        <v>16.899999999999999</v>
      </c>
      <c r="N53" s="326">
        <v>8.5</v>
      </c>
    </row>
    <row r="54" spans="1:14">
      <c r="A54" s="250"/>
      <c r="B54" s="246"/>
      <c r="C54" s="246"/>
      <c r="D54" s="246"/>
      <c r="E54" s="246"/>
      <c r="F54" s="246"/>
      <c r="G54" s="327"/>
      <c r="H54" s="328" t="s">
        <v>512</v>
      </c>
      <c r="I54" s="329">
        <v>2411497</v>
      </c>
      <c r="J54" s="330">
        <v>21391</v>
      </c>
      <c r="K54" s="331">
        <v>-9.1999999999999993</v>
      </c>
      <c r="L54" s="332">
        <v>25367</v>
      </c>
      <c r="M54" s="333">
        <v>9.1</v>
      </c>
      <c r="N54" s="334">
        <v>-18.3</v>
      </c>
    </row>
    <row r="55" spans="1:14">
      <c r="A55" s="250"/>
      <c r="B55" s="246"/>
      <c r="C55" s="246"/>
      <c r="D55" s="246"/>
      <c r="E55" s="246"/>
      <c r="F55" s="246"/>
      <c r="G55" s="312" t="s">
        <v>514</v>
      </c>
      <c r="H55" s="313"/>
      <c r="I55" s="321">
        <v>6700181</v>
      </c>
      <c r="J55" s="322">
        <v>59425</v>
      </c>
      <c r="K55" s="323">
        <v>18.399999999999999</v>
      </c>
      <c r="L55" s="324">
        <v>53605</v>
      </c>
      <c r="M55" s="325">
        <v>5.4</v>
      </c>
      <c r="N55" s="326">
        <v>13</v>
      </c>
    </row>
    <row r="56" spans="1:14">
      <c r="A56" s="250"/>
      <c r="B56" s="246"/>
      <c r="C56" s="246"/>
      <c r="D56" s="246"/>
      <c r="E56" s="246"/>
      <c r="F56" s="246"/>
      <c r="G56" s="327"/>
      <c r="H56" s="328" t="s">
        <v>512</v>
      </c>
      <c r="I56" s="329">
        <v>3426724</v>
      </c>
      <c r="J56" s="330">
        <v>30392</v>
      </c>
      <c r="K56" s="331">
        <v>42.1</v>
      </c>
      <c r="L56" s="332">
        <v>28343</v>
      </c>
      <c r="M56" s="333">
        <v>11.7</v>
      </c>
      <c r="N56" s="334">
        <v>30.4</v>
      </c>
    </row>
    <row r="57" spans="1:14">
      <c r="A57" s="250"/>
      <c r="B57" s="246"/>
      <c r="C57" s="246"/>
      <c r="D57" s="246"/>
      <c r="E57" s="246"/>
      <c r="F57" s="246"/>
      <c r="G57" s="312" t="s">
        <v>515</v>
      </c>
      <c r="H57" s="313"/>
      <c r="I57" s="321">
        <v>4835425</v>
      </c>
      <c r="J57" s="322">
        <v>42873</v>
      </c>
      <c r="K57" s="323">
        <v>-27.9</v>
      </c>
      <c r="L57" s="324">
        <v>46440</v>
      </c>
      <c r="M57" s="325">
        <v>-13.4</v>
      </c>
      <c r="N57" s="326">
        <v>-14.5</v>
      </c>
    </row>
    <row r="58" spans="1:14">
      <c r="A58" s="250"/>
      <c r="B58" s="246"/>
      <c r="C58" s="246"/>
      <c r="D58" s="246"/>
      <c r="E58" s="246"/>
      <c r="F58" s="246"/>
      <c r="G58" s="327"/>
      <c r="H58" s="328" t="s">
        <v>512</v>
      </c>
      <c r="I58" s="329">
        <v>2155592</v>
      </c>
      <c r="J58" s="330">
        <v>19112</v>
      </c>
      <c r="K58" s="331">
        <v>-37.1</v>
      </c>
      <c r="L58" s="332">
        <v>27658</v>
      </c>
      <c r="M58" s="333">
        <v>-2.4</v>
      </c>
      <c r="N58" s="334">
        <v>-34.700000000000003</v>
      </c>
    </row>
    <row r="59" spans="1:14">
      <c r="A59" s="250"/>
      <c r="B59" s="246"/>
      <c r="C59" s="246"/>
      <c r="D59" s="246"/>
      <c r="E59" s="246"/>
      <c r="F59" s="246"/>
      <c r="G59" s="312" t="s">
        <v>516</v>
      </c>
      <c r="H59" s="313"/>
      <c r="I59" s="321">
        <v>6451348</v>
      </c>
      <c r="J59" s="322">
        <v>57141</v>
      </c>
      <c r="K59" s="323">
        <v>33.299999999999997</v>
      </c>
      <c r="L59" s="324">
        <v>63257</v>
      </c>
      <c r="M59" s="325">
        <v>36.200000000000003</v>
      </c>
      <c r="N59" s="326">
        <v>-2.9</v>
      </c>
    </row>
    <row r="60" spans="1:14">
      <c r="A60" s="250"/>
      <c r="B60" s="246"/>
      <c r="C60" s="246"/>
      <c r="D60" s="246"/>
      <c r="E60" s="246"/>
      <c r="F60" s="246"/>
      <c r="G60" s="327"/>
      <c r="H60" s="328" t="s">
        <v>512</v>
      </c>
      <c r="I60" s="335">
        <v>3435698</v>
      </c>
      <c r="J60" s="330">
        <v>30431</v>
      </c>
      <c r="K60" s="331">
        <v>59.2</v>
      </c>
      <c r="L60" s="332">
        <v>27259</v>
      </c>
      <c r="M60" s="333">
        <v>-1.4</v>
      </c>
      <c r="N60" s="334">
        <v>60.6</v>
      </c>
    </row>
    <row r="61" spans="1:14">
      <c r="A61" s="250"/>
      <c r="B61" s="246"/>
      <c r="C61" s="246"/>
      <c r="D61" s="246"/>
      <c r="E61" s="246"/>
      <c r="F61" s="246"/>
      <c r="G61" s="312" t="s">
        <v>517</v>
      </c>
      <c r="H61" s="336"/>
      <c r="I61" s="337">
        <v>5630055</v>
      </c>
      <c r="J61" s="338">
        <v>49937</v>
      </c>
      <c r="K61" s="339">
        <v>9.5</v>
      </c>
      <c r="L61" s="340">
        <v>51527</v>
      </c>
      <c r="M61" s="341">
        <v>10</v>
      </c>
      <c r="N61" s="326">
        <v>-0.5</v>
      </c>
    </row>
    <row r="62" spans="1:14">
      <c r="A62" s="250"/>
      <c r="B62" s="246"/>
      <c r="C62" s="246"/>
      <c r="D62" s="246"/>
      <c r="E62" s="246"/>
      <c r="F62" s="246"/>
      <c r="G62" s="327"/>
      <c r="H62" s="328" t="s">
        <v>512</v>
      </c>
      <c r="I62" s="329">
        <v>2815642</v>
      </c>
      <c r="J62" s="330">
        <v>24975</v>
      </c>
      <c r="K62" s="331">
        <v>14.7</v>
      </c>
      <c r="L62" s="332">
        <v>26376</v>
      </c>
      <c r="M62" s="333">
        <v>4.2</v>
      </c>
      <c r="N62" s="334">
        <v>10.5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11.8</v>
      </c>
      <c r="G47" s="12">
        <v>16.61</v>
      </c>
      <c r="H47" s="12">
        <v>20.91</v>
      </c>
      <c r="I47" s="12">
        <v>20.92</v>
      </c>
      <c r="J47" s="13">
        <v>18.46</v>
      </c>
    </row>
    <row r="48" spans="2:10" ht="57.75" customHeight="1">
      <c r="B48" s="14"/>
      <c r="C48" s="1174" t="s">
        <v>4</v>
      </c>
      <c r="D48" s="1174"/>
      <c r="E48" s="1175"/>
      <c r="F48" s="15">
        <v>7.51</v>
      </c>
      <c r="G48" s="16">
        <v>8.77</v>
      </c>
      <c r="H48" s="16">
        <v>6.47</v>
      </c>
      <c r="I48" s="16">
        <v>3.49</v>
      </c>
      <c r="J48" s="17">
        <v>2.5499999999999998</v>
      </c>
    </row>
    <row r="49" spans="2:10" ht="57.75" customHeight="1" thickBot="1">
      <c r="B49" s="18"/>
      <c r="C49" s="1176" t="s">
        <v>5</v>
      </c>
      <c r="D49" s="1176"/>
      <c r="E49" s="1177"/>
      <c r="F49" s="19">
        <v>4.25</v>
      </c>
      <c r="G49" s="20">
        <v>6.08</v>
      </c>
      <c r="H49" s="20">
        <v>2.17</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2018-10-24T02:07:09Z</cp:lastPrinted>
  <dcterms:created xsi:type="dcterms:W3CDTF">2018-01-24T05:23:45Z</dcterms:created>
  <dcterms:modified xsi:type="dcterms:W3CDTF">2018-11-30T06:28:27Z</dcterms:modified>
  <cp:category/>
</cp:coreProperties>
</file>