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14940" windowHeight="7845" tabRatio="93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AM37" i="9"/>
  <c r="C37" i="9"/>
  <c r="AM36" i="9"/>
  <c r="C36" i="9"/>
  <c r="BW35" i="9"/>
  <c r="BW36" i="9" s="1"/>
  <c r="BW37" i="9" s="1"/>
  <c r="BW38" i="9" s="1"/>
  <c r="BW39" i="9" s="1"/>
  <c r="BW40" i="9" s="1"/>
  <c r="BW41" i="9" s="1"/>
  <c r="BW42" i="9" s="1"/>
  <c r="BW43" i="9" s="1"/>
  <c r="C35" i="9"/>
  <c r="CO34" i="9"/>
  <c r="CO35" i="9" s="1"/>
  <c r="CO36" i="9" s="1"/>
  <c r="CO37" i="9" s="1"/>
  <c r="BW34" i="9"/>
  <c r="U34" i="9"/>
  <c r="U35" i="9" s="1"/>
  <c r="C34" i="9"/>
  <c r="U36" i="9" l="1"/>
  <c r="U37"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alcChain>
</file>

<file path=xl/sharedStrings.xml><?xml version="1.0" encoding="utf-8"?>
<sst xmlns="http://schemas.openxmlformats.org/spreadsheetml/2006/main" count="1014" uniqueCount="573">
  <si>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</si>
  <si>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</si>
  <si>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</si>
  <si>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</si>
  <si>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</si>
  <si>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</si>
  <si>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</si>
  <si>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</si>
  <si>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</si>
  <si>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</si>
  <si>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</si>
  <si>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</si>
  <si>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</si>
  <si>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</si>
  <si>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</si>
  <si>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</si>
  <si>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</si>
  <si>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</si>
  <si>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</si>
  <si>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</si>
  <si>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</si>
  <si>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</si>
  <si>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</si>
  <si>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</si>
  <si>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</si>
  <si>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</si>
  <si>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</si>
  <si>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</si>
  <si>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</si>
  <si>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</si>
  <si>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</si>
  <si>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</si>
  <si>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</si>
  <si>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</si>
  <si>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</si>
  <si>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</si>
  <si>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</si>
  <si>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</si>
  <si>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</si>
  <si>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</si>
  <si>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</si>
  <si>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</si>
  <si>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</si>
  <si>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</si>
  <si>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</si>
  <si>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</si>
  <si>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</si>
  <si>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</si>
  <si>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</si>
  <si>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</si>
  <si>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</si>
  <si>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</si>
  <si>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</si>
  <si>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</si>
  <si>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</si>
  <si>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</si>
  <si>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</si>
  <si>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</si>
  <si>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</si>
  <si>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</si>
  <si>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</si>
  <si>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</si>
  <si>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</si>
  <si>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</si>
  <si>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</si>
  <si>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</si>
  <si>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</si>
  <si>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</si>
  <si>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Ⅲ－２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</si>
  <si>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</si>
  <si>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</si>
  <si>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</si>
  <si>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</si>
  <si>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</si>
  <si>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</si>
  <si>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</si>
  <si>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</si>
  <si>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</si>
  <si>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</si>
  <si>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</si>
  <si>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</si>
  <si>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東近江市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</si>
  <si>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</si>
  <si>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</si>
  <si>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</si>
  <si>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</si>
  <si>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</si>
  <si>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</si>
  <si>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</si>
  <si>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</si>
  <si>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</si>
  <si>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</si>
  <si>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</si>
  <si>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</si>
  <si>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</si>
  <si>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</si>
  <si>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</si>
  <si>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</si>
  <si>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</si>
  <si>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</si>
  <si>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</si>
  <si>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</si>
  <si>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</si>
  <si>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</si>
  <si>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</si>
  <si>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</si>
  <si>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</si>
  <si>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</si>
  <si>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</si>
  <si>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</si>
  <si>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</si>
  <si>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</si>
  <si>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</si>
  <si>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</si>
  <si>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</si>
  <si>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</si>
  <si>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</si>
  <si>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</si>
  <si>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</si>
  <si>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</si>
  <si>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</si>
  <si>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</si>
  <si>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</si>
  <si>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</si>
  <si>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</si>
  <si>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</si>
  <si>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</si>
  <si>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</si>
  <si>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</si>
  <si>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</si>
  <si>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</si>
  <si>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</si>
  <si>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</si>
  <si>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</si>
  <si>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</si>
  <si>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</si>
  <si>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</si>
  <si>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</si>
  <si>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</si>
  <si>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</si>
  <si>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</si>
  <si>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</si>
  <si>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</si>
  <si>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</si>
  <si>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</si>
  <si>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</si>
  <si>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</si>
  <si>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</si>
  <si>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</si>
  <si>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</si>
  <si>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</si>
  <si>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</si>
  <si>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</si>
  <si>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</si>
  <si>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</si>
  <si>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</si>
  <si>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</si>
  <si>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</si>
  <si>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</si>
  <si>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</si>
  <si>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</si>
  <si>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</si>
  <si>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</si>
  <si>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</si>
  <si>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</si>
  <si>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</si>
  <si>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</si>
  <si>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</si>
  <si>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</si>
  <si>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</si>
  <si>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</si>
  <si>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</si>
  <si>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</si>
  <si>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</si>
  <si>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</si>
  <si>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</si>
  <si>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</si>
  <si>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</si>
  <si>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</si>
  <si>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</si>
  <si>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</si>
  <si>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</si>
  <si>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</si>
  <si>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</si>
  <si>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</si>
  <si>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</si>
  <si>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</si>
  <si>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</si>
  <si>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</si>
  <si>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</si>
  <si>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</si>
  <si>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</si>
  <si>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</si>
  <si>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滋賀県東近江市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</si>
  <si>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</si>
  <si>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</si>
  <si>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</si>
  <si>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</si>
  <si>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</si>
  <si>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</si>
  <si>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</si>
  <si>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</si>
  <si>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</si>
  <si>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</si>
  <si>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</si>
  <si>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</si>
  <si>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</si>
  <si>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</si>
  <si>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</si>
  <si>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</si>
  <si>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</si>
  <si>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</si>
  <si>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</si>
  <si>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</si>
  <si>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</si>
  <si>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</si>
  <si>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</si>
  <si>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</si>
  <si>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</si>
  <si>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</si>
  <si>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</si>
  <si>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</si>
  <si>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</si>
  <si>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</si>
  <si>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</si>
  <si>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</si>
  <si>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</si>
  <si>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</si>
  <si>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</si>
  <si>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</si>
  <si>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</si>
  <si>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</si>
  <si>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</si>
  <si>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</si>
  <si>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</si>
  <si>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</si>
  <si>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</si>
  <si>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</si>
  <si>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</si>
  <si>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</si>
  <si>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</si>
  <si>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</si>
  <si>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</si>
  <si>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</si>
  <si>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</si>
  <si>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</si>
  <si>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</si>
  <si>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</si>
  <si>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</si>
  <si>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</si>
  <si>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</si>
  <si>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</si>
  <si>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</si>
  <si>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</si>
  <si>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</si>
  <si>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</si>
  <si>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</si>
  <si>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</si>
  <si>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</si>
  <si>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</si>
  <si>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</si>
  <si>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</si>
  <si>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</si>
  <si>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</si>
  <si>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</si>
  <si>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</si>
  <si>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</si>
  <si>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</si>
  <si>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</si>
  <si>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</si>
  <si>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</si>
  <si>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</si>
  <si>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</si>
  <si>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</si>
  <si>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</si>
  <si>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</si>
  <si>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</si>
  <si>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</si>
  <si>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</si>
  <si>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</si>
  <si>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</si>
  <si>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</si>
  <si>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</si>
  <si>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</si>
  <si>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</si>
  <si>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</si>
  <si>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</si>
  <si>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</si>
  <si>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</si>
  <si>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</si>
  <si>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</si>
  <si>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</si>
  <si>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</si>
  <si>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</si>
  <si>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</si>
  <si>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</si>
  <si>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</si>
  <si>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</si>
  <si>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</si>
  <si>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</si>
  <si>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</si>
  <si>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</si>
  <si>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</si>
  <si>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</si>
  <si>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</si>
  <si>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</si>
  <si>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</si>
  <si>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</si>
  <si>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</si>
  <si>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</si>
  <si>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</si>
  <si>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</si>
  <si>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</si>
  <si>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</si>
  <si>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</si>
  <si>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</si>
  <si>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</si>
  <si>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</si>
  <si>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</si>
  <si>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</si>
  <si>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</si>
  <si>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</si>
  <si>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</si>
  <si>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</si>
  <si>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</si>
  <si>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</si>
  <si>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</si>
  <si>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</si>
  <si>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</si>
  <si>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</si>
  <si>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</si>
  <si>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</si>
  <si>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</si>
  <si>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</si>
  <si>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</si>
  <si>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</si>
  <si>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</si>
  <si>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</si>
  <si>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</si>
  <si>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</si>
  <si>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</si>
  <si>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滋賀県東近江市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</si>
  <si>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</si>
  <si>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</si>
  <si>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</si>
  <si>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</si>
  <si>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</si>
  <si>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</si>
  <si>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</si>
  <si>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</si>
  <si>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</si>
  <si>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</si>
  <si>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</si>
  <si>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</si>
  <si>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</si>
  <si>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</si>
  <si>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</si>
  <si>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</si>
  <si>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</si>
  <si>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</si>
  <si>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</si>
  <si>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</si>
  <si>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</si>
  <si>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</si>
  <si>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</si>
  <si>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</si>
  <si>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</si>
  <si>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</si>
  <si>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</si>
  <si>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</si>
  <si>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</si>
  <si>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</si>
  <si>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</si>
  <si>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</si>
  <si>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</si>
  <si>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</si>
  <si>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国民健康保険（施設勘定）特別会計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</si>
  <si>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</si>
  <si>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</si>
  <si>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</si>
  <si>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</si>
  <si>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</si>
  <si>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簡易水道事業特別会計</t>
    <phoneticPr fontId="5"/>
  </si>
  <si>
    <t>法非適用企業</t>
    <phoneticPr fontId="5"/>
  </si>
  <si>
    <t>下水道事業特別会計</t>
    <phoneticPr fontId="5"/>
  </si>
  <si>
    <t>農業集落排水事業特別会計</t>
    <phoneticPr fontId="5"/>
  </si>
  <si>
    <t>公設地方卸売市場特別会計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</si>
  <si>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</si>
  <si>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</si>
  <si>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</si>
  <si>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</si>
  <si>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</si>
  <si>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</si>
  <si>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</si>
  <si>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</si>
  <si>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</si>
  <si>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</si>
  <si>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</si>
  <si>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</si>
  <si>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</si>
  <si>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</si>
  <si>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</si>
  <si>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</si>
  <si>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</si>
  <si>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</si>
  <si>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</si>
  <si>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</si>
  <si>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</si>
  <si>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</si>
  <si>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</si>
  <si>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</si>
  <si>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</si>
  <si>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</si>
  <si>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</si>
  <si>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</si>
  <si>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</si>
  <si>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</si>
  <si>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</si>
  <si>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</si>
  <si>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</si>
  <si>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</si>
  <si>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</si>
  <si>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</si>
  <si>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</si>
  <si>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</si>
  <si>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</si>
  <si>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</si>
  <si>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</si>
  <si>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</si>
  <si>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</si>
  <si>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</si>
  <si>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</si>
  <si>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</si>
  <si>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</si>
  <si>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</si>
  <si>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</si>
  <si>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</si>
  <si>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</si>
  <si>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</si>
  <si>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</si>
  <si>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</si>
  <si>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</si>
  <si>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病院事業会計</t>
    <phoneticPr fontId="5"/>
  </si>
  <si>
    <t>-</t>
    <phoneticPr fontId="5"/>
  </si>
  <si>
    <t>将来負担比率（(Ｅ)－(Ｆ)）／（(Ｃ)－(Ｄ)）×１００</t>
    <rPh sb="0" eb="2">
      <t>ショウライ</t>
    </rPh>
    <rPh sb="2" eb="4">
      <t>フタン</t>
    </rPh>
    <rPh sb="4" eb="6">
      <t>ヒリツ</t>
    </rPh>
    <phoneticPr fontId="5"/>
  </si>
  <si>
    <t>簡易水道事業特別会計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</si>
  <si>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</si>
  <si>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</si>
  <si>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</si>
  <si>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</si>
  <si>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</si>
  <si>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</si>
  <si>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</si>
  <si>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</si>
  <si>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</si>
  <si>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</si>
  <si>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</si>
  <si>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</si>
  <si>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</si>
  <si>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</si>
  <si>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</si>
  <si>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</si>
  <si>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</si>
  <si>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</si>
  <si>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</si>
  <si>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</si>
  <si>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</si>
  <si>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</si>
  <si>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</si>
  <si>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</si>
  <si>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</si>
  <si>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</si>
  <si>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</si>
  <si>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</si>
  <si>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</si>
  <si>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</si>
  <si>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</si>
  <si>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</si>
  <si>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</si>
  <si>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</si>
  <si>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</si>
  <si>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</si>
  <si>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</si>
  <si>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</si>
  <si>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</si>
  <si>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</si>
  <si>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</si>
  <si>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</si>
  <si>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</si>
  <si>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</si>
  <si>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</si>
  <si>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</si>
  <si>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</si>
  <si>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</si>
  <si>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</si>
  <si>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</si>
  <si>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</si>
  <si>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</si>
  <si>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</si>
  <si>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</si>
  <si>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</si>
  <si>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</si>
  <si>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</si>
  <si>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</si>
  <si>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</si>
  <si>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</si>
  <si>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</si>
  <si>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</si>
  <si>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</si>
  <si>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</si>
  <si>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</si>
  <si>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</si>
  <si>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</si>
  <si>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</si>
  <si>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</si>
  <si>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</si>
  <si>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</si>
  <si>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</si>
  <si>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</si>
  <si>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</si>
  <si>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</si>
  <si>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</si>
  <si>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</si>
  <si>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</si>
  <si>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</si>
  <si>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</si>
  <si>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</si>
  <si>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2.68</t>
  </si>
  <si>
    <t>▲ 1.55</t>
  </si>
  <si>
    <t>水道事業会計</t>
  </si>
  <si>
    <t>一般会計</t>
  </si>
  <si>
    <t>病院事業会計</t>
  </si>
  <si>
    <t>介護保険特別会計</t>
  </si>
  <si>
    <t>国民健康保険（施設勘定）特別会計</t>
  </si>
  <si>
    <t>簡易水道事業特別会計</t>
  </si>
  <si>
    <t>後期高齢者医療特別会計</t>
  </si>
  <si>
    <t>下水道事業特別会計</t>
  </si>
  <si>
    <t>その他会計（赤字）</t>
  </si>
  <si>
    <t>その他会計（黒字）</t>
  </si>
  <si>
    <t>東近江行政組合一般会計</t>
  </si>
  <si>
    <t>東近江行政組合救急医療特別会計</t>
  </si>
  <si>
    <t>八日市布引ライフ組合</t>
  </si>
  <si>
    <t>中部清掃組合</t>
  </si>
  <si>
    <t>愛知郡広域行政組合一般会計</t>
  </si>
  <si>
    <t>愛知郡広域行政組合水道事業会計</t>
  </si>
  <si>
    <t>湖東広域衛生管理組合</t>
  </si>
  <si>
    <t>滋賀県市町村職員研修センター</t>
  </si>
  <si>
    <t>滋賀県後期高齢者医療広域連合一般会計</t>
  </si>
  <si>
    <t>滋賀県後期高齢者医療広域連合特別会計</t>
  </si>
  <si>
    <t>愛の田園振興公社</t>
  </si>
  <si>
    <t>東近江市土地開発公社</t>
  </si>
  <si>
    <t>東近江市地域振興事業団</t>
  </si>
  <si>
    <t>東近江ケーブルネットワーク</t>
  </si>
  <si>
    <t>○</t>
    <phoneticPr fontId="2"/>
  </si>
  <si>
    <t>-</t>
    <phoneticPr fontId="2"/>
  </si>
  <si>
    <t>法適用</t>
    <rPh sb="0" eb="1">
      <t>ホウ</t>
    </rPh>
    <rPh sb="1" eb="3">
      <t>テキヨウ</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</si>
  <si>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</si>
  <si>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</si>
  <si>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</si>
  <si>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</si>
  <si>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</si>
  <si>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</si>
  <si>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</si>
  <si>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</si>
  <si>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</si>
  <si>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</si>
  <si>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合併特例事業債を活用した事業の推進により、将来負担比率は類似団体よりも低い水準で推移している。実質公債費比率については、平成26年度まで減少傾向で類似団体内平均値を
下回ってきたが、平成27年度については上回っている。主に合併特例事業債に係る公債費の増加が原因であり、普通交付税の基準財政需要額に算入されるとはいえ、将来の公債費負担を
見据えて借入れを実施する必要がある。</t>
    <rPh sb="0" eb="2">
      <t>ガッペイ</t>
    </rPh>
    <rPh sb="2" eb="4">
      <t>トクレイ</t>
    </rPh>
    <rPh sb="4" eb="6">
      <t>ジギョウ</t>
    </rPh>
    <rPh sb="6" eb="7">
      <t>サイ</t>
    </rPh>
    <rPh sb="8" eb="10">
      <t>カツヨウ</t>
    </rPh>
    <rPh sb="12" eb="14">
      <t>ジギョウ</t>
    </rPh>
    <rPh sb="15" eb="17">
      <t>スイシン</t>
    </rPh>
    <rPh sb="21" eb="23">
      <t>ショウライ</t>
    </rPh>
    <rPh sb="23" eb="25">
      <t>フタン</t>
    </rPh>
    <rPh sb="25" eb="27">
      <t>ヒリツ</t>
    </rPh>
    <rPh sb="28" eb="30">
      <t>ルイジ</t>
    </rPh>
    <rPh sb="30" eb="32">
      <t>ダンタイ</t>
    </rPh>
    <rPh sb="35" eb="36">
      <t>ヒク</t>
    </rPh>
    <rPh sb="37" eb="39">
      <t>スイジュン</t>
    </rPh>
    <rPh sb="40" eb="42">
      <t>スイイ</t>
    </rPh>
    <rPh sb="47" eb="49">
      <t>ジッシツ</t>
    </rPh>
    <rPh sb="49" eb="52">
      <t>コウサイヒ</t>
    </rPh>
    <rPh sb="52" eb="54">
      <t>ヒリツ</t>
    </rPh>
    <rPh sb="60" eb="62">
      <t>ヘイセイ</t>
    </rPh>
    <rPh sb="64" eb="66">
      <t>ネンド</t>
    </rPh>
    <rPh sb="68" eb="70">
      <t>ゲンショウ</t>
    </rPh>
    <rPh sb="70" eb="72">
      <t>ケイコウ</t>
    </rPh>
    <rPh sb="73" eb="75">
      <t>ルイジ</t>
    </rPh>
    <rPh sb="75" eb="77">
      <t>ダンタイ</t>
    </rPh>
    <rPh sb="77" eb="78">
      <t>ナイ</t>
    </rPh>
    <rPh sb="78" eb="81">
      <t>ヘイキンチ</t>
    </rPh>
    <rPh sb="83" eb="85">
      <t>シタマワ</t>
    </rPh>
    <rPh sb="91" eb="93">
      <t>ヘイセイ</t>
    </rPh>
    <rPh sb="95" eb="97">
      <t>ネンド</t>
    </rPh>
    <rPh sb="102" eb="104">
      <t>ウワマワ</t>
    </rPh>
    <rPh sb="109" eb="110">
      <t>オモ</t>
    </rPh>
    <rPh sb="111" eb="113">
      <t>ガッペイ</t>
    </rPh>
    <rPh sb="113" eb="115">
      <t>トクレイ</t>
    </rPh>
    <rPh sb="115" eb="117">
      <t>ジギョウ</t>
    </rPh>
    <rPh sb="117" eb="118">
      <t>サイ</t>
    </rPh>
    <rPh sb="119" eb="120">
      <t>カカ</t>
    </rPh>
    <rPh sb="121" eb="124">
      <t>コウサイヒ</t>
    </rPh>
    <rPh sb="125" eb="127">
      <t>ゾウカ</t>
    </rPh>
    <rPh sb="128" eb="130">
      <t>ゲンイン</t>
    </rPh>
    <rPh sb="134" eb="136">
      <t>フツウ</t>
    </rPh>
    <rPh sb="136" eb="139">
      <t>コウフゼイ</t>
    </rPh>
    <rPh sb="140" eb="142">
      <t>キジュン</t>
    </rPh>
    <rPh sb="142" eb="144">
      <t>ザイセイ</t>
    </rPh>
    <rPh sb="144" eb="146">
      <t>ジュヨウ</t>
    </rPh>
    <rPh sb="146" eb="147">
      <t>ガク</t>
    </rPh>
    <rPh sb="148" eb="150">
      <t>サンニュウ</t>
    </rPh>
    <rPh sb="161" eb="164">
      <t>コウサイヒ</t>
    </rPh>
    <rPh sb="164" eb="166">
      <t>フタン</t>
    </rPh>
    <rPh sb="168" eb="170">
      <t>ミス</t>
    </rPh>
    <rPh sb="172" eb="174">
      <t>カリイ</t>
    </rPh>
    <rPh sb="176" eb="178">
      <t>ジッシ</t>
    </rPh>
    <rPh sb="180" eb="182">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</si>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</sst>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50671</c:v>
                </c:pt>
                <c:pt idx="1">
                  <c:v>57996</c:v>
                </c:pt>
                <c:pt idx="2">
                  <c:v>64620</c:v>
                </c:pt>
                <c:pt idx="3">
                  <c:v>64287</c:v>
                </c:pt>
                <c:pt idx="4">
                  <c:v>46440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46905</c:v>
                </c:pt>
                <c:pt idx="1">
                  <c:v>66583</c:v>
                </c:pt>
                <c:pt idx="2">
                  <c:v>72011</c:v>
                </c:pt>
                <c:pt idx="3">
                  <c:v>71078</c:v>
                </c:pt>
                <c:pt idx="4">
                  <c:v>63848</c:v>
                </c:pt>
              </c:numCache>
            </c:numRef>
          </c:val>
          <c:smooth val="0"/>
        </c:ser>
        <c:dLbls>
          <c:showLegendKey val="0"/>
          <c:showVal val="0"/>
          <c:showCatName val="0"/>
          <c:showSerName val="0"/>
          <c:showPercent val="0"/>
          <c:showBubbleSize val="0"/>
        </c:dLbls>
        <c:marker val="1"/>
        <c:smooth val="0"/>
        <c:axId val="69372160"/>
        <c:axId val="69378432"/>
      </c:lineChart>
      <c:catAx>
        <c:axId val="6937216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378432"/>
        <c:crosses val="autoZero"/>
        <c:auto val="1"/>
        <c:lblAlgn val="ctr"/>
        <c:lblOffset val="100"/>
        <c:tickLblSkip val="1"/>
        <c:tickMarkSkip val="1"/>
        <c:noMultiLvlLbl val="0"/>
      </c:catAx>
      <c:valAx>
        <c:axId val="693784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93721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6.02</c:v>
                </c:pt>
                <c:pt idx="1">
                  <c:v>2.74</c:v>
                </c:pt>
                <c:pt idx="2">
                  <c:v>2.52</c:v>
                </c:pt>
                <c:pt idx="3">
                  <c:v>4.24</c:v>
                </c:pt>
                <c:pt idx="4">
                  <c:v>4.66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19.04</c:v>
                </c:pt>
                <c:pt idx="1">
                  <c:v>19.11</c:v>
                </c:pt>
                <c:pt idx="2">
                  <c:v>20.93</c:v>
                </c:pt>
                <c:pt idx="3">
                  <c:v>17.84</c:v>
                </c:pt>
                <c:pt idx="4">
                  <c:v>20.81</c:v>
                </c:pt>
              </c:numCache>
            </c:numRef>
          </c:val>
        </c:ser>
        <c:dLbls>
          <c:showLegendKey val="0"/>
          <c:showVal val="0"/>
          <c:showCatName val="0"/>
          <c:showSerName val="0"/>
          <c:showPercent val="0"/>
          <c:showBubbleSize val="0"/>
        </c:dLbls>
        <c:gapWidth val="250"/>
        <c:overlap val="100"/>
        <c:axId val="131217664"/>
        <c:axId val="131219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2.96</c:v>
                </c:pt>
                <c:pt idx="1">
                  <c:v>-2.68</c:v>
                </c:pt>
                <c:pt idx="2">
                  <c:v>1.83</c:v>
                </c:pt>
                <c:pt idx="3">
                  <c:v>-1.55</c:v>
                </c:pt>
                <c:pt idx="4">
                  <c:v>3.43</c:v>
                </c:pt>
              </c:numCache>
            </c:numRef>
          </c:val>
          <c:smooth val="0"/>
        </c:ser>
        <c:dLbls>
          <c:showLegendKey val="0"/>
          <c:showVal val="0"/>
          <c:showCatName val="0"/>
          <c:showSerName val="0"/>
          <c:showPercent val="0"/>
          <c:showBubbleSize val="0"/>
        </c:dLbls>
        <c:marker val="1"/>
        <c:smooth val="0"/>
        <c:axId val="131217664"/>
        <c:axId val="131219840"/>
      </c:lineChart>
      <c:catAx>
        <c:axId val="131217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219840"/>
        <c:crosses val="autoZero"/>
        <c:auto val="1"/>
        <c:lblAlgn val="ctr"/>
        <c:lblOffset val="100"/>
        <c:tickLblSkip val="1"/>
        <c:tickMarkSkip val="1"/>
        <c:noMultiLvlLbl val="0"/>
      </c:catAx>
      <c:valAx>
        <c:axId val="131219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2176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c:v>
                </c:pt>
                <c:pt idx="2">
                  <c:v>#N/A</c:v>
                </c:pt>
                <c:pt idx="3">
                  <c:v>0.69</c:v>
                </c:pt>
                <c:pt idx="4">
                  <c:v>#N/A</c:v>
                </c:pt>
                <c:pt idx="5">
                  <c:v>0.54</c:v>
                </c:pt>
                <c:pt idx="6">
                  <c:v>#N/A</c:v>
                </c:pt>
                <c:pt idx="7">
                  <c:v>0.1</c:v>
                </c:pt>
                <c:pt idx="8">
                  <c:v>#N/A</c:v>
                </c:pt>
                <c:pt idx="9">
                  <c:v>0.03</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0.03</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0.06</c:v>
                </c:pt>
                <c:pt idx="4">
                  <c:v>#N/A</c:v>
                </c:pt>
                <c:pt idx="5">
                  <c:v>0.05</c:v>
                </c:pt>
                <c:pt idx="6">
                  <c:v>#N/A</c:v>
                </c:pt>
                <c:pt idx="7">
                  <c:v>7.0000000000000007E-2</c:v>
                </c:pt>
                <c:pt idx="8">
                  <c:v>#N/A</c:v>
                </c:pt>
                <c:pt idx="9">
                  <c:v>7.0000000000000007E-2</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0.1</c:v>
                </c:pt>
              </c:numCache>
            </c:numRef>
          </c:val>
        </c:ser>
        <c:ser>
          <c:idx val="5"/>
          <c:order val="5"/>
          <c:tx>
            <c:strRef>
              <c:f>データシート!$A$32</c:f>
              <c:strCache>
                <c:ptCount val="1"/>
                <c:pt idx="0">
                  <c:v>国民健康保険（施設勘定）特別会計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0.13</c:v>
                </c:pt>
                <c:pt idx="4">
                  <c:v>#N/A</c:v>
                </c:pt>
                <c:pt idx="5">
                  <c:v>0.5</c:v>
                </c:pt>
                <c:pt idx="6">
                  <c:v>#N/A</c:v>
                </c:pt>
                <c:pt idx="7">
                  <c:v>0.59</c:v>
                </c:pt>
                <c:pt idx="8">
                  <c:v>#N/A</c:v>
                </c:pt>
                <c:pt idx="9">
                  <c:v>0.65</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0.04</c:v>
                </c:pt>
                <c:pt idx="4">
                  <c:v>#N/A</c:v>
                </c:pt>
                <c:pt idx="5">
                  <c:v>0</c:v>
                </c:pt>
                <c:pt idx="6">
                  <c:v>#N/A</c:v>
                </c:pt>
                <c:pt idx="7">
                  <c:v>0.01</c:v>
                </c:pt>
                <c:pt idx="8">
                  <c:v>#N/A</c:v>
                </c:pt>
                <c:pt idx="9">
                  <c:v>0.74</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1.06</c:v>
                </c:pt>
                <c:pt idx="2">
                  <c:v>#N/A</c:v>
                </c:pt>
                <c:pt idx="3">
                  <c:v>2.16</c:v>
                </c:pt>
                <c:pt idx="4">
                  <c:v>#N/A</c:v>
                </c:pt>
                <c:pt idx="5">
                  <c:v>1.56</c:v>
                </c:pt>
                <c:pt idx="6">
                  <c:v>#N/A</c:v>
                </c:pt>
                <c:pt idx="7">
                  <c:v>0.86</c:v>
                </c:pt>
                <c:pt idx="8">
                  <c:v>#N/A</c:v>
                </c:pt>
                <c:pt idx="9">
                  <c:v>0.89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6.01</c:v>
                </c:pt>
                <c:pt idx="2">
                  <c:v>#N/A</c:v>
                </c:pt>
                <c:pt idx="3">
                  <c:v>2.74</c:v>
                </c:pt>
                <c:pt idx="4">
                  <c:v>#N/A</c:v>
                </c:pt>
                <c:pt idx="5">
                  <c:v>2.5099999999999998</c:v>
                </c:pt>
                <c:pt idx="6">
                  <c:v>#N/A</c:v>
                </c:pt>
                <c:pt idx="7">
                  <c:v>4.24</c:v>
                </c:pt>
                <c:pt idx="8">
                  <c:v>#N/A</c:v>
                </c:pt>
                <c:pt idx="9">
                  <c:v>4.66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5.57</c:v>
                </c:pt>
                <c:pt idx="2">
                  <c:v>#N/A</c:v>
                </c:pt>
                <c:pt idx="3">
                  <c:v>5.6</c:v>
                </c:pt>
                <c:pt idx="4">
                  <c:v>#N/A</c:v>
                </c:pt>
                <c:pt idx="5">
                  <c:v>6.43</c:v>
                </c:pt>
                <c:pt idx="6">
                  <c:v>#N/A</c:v>
                </c:pt>
                <c:pt idx="7">
                  <c:v>7.65</c:v>
                </c:pt>
                <c:pt idx="8">
                  <c:v>#N/A</c:v>
                </c:pt>
                <c:pt idx="9">
                  <c:v>7.66</c:v>
                </c:pt>
              </c:numCache>
            </c:numRef>
          </c:val>
        </c:ser>
        <c:dLbls>
          <c:showLegendKey val="0"/>
          <c:showVal val="0"/>
          <c:showCatName val="0"/>
          <c:showSerName val="0"/>
          <c:showPercent val="0"/>
          <c:showBubbleSize val="0"/>
        </c:dLbls>
        <c:gapWidth val="150"/>
        <c:overlap val="100"/>
        <c:axId val="132243840"/>
        <c:axId val="132245376"/>
      </c:barChart>
      <c:catAx>
        <c:axId val="132243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245376"/>
        <c:crosses val="autoZero"/>
        <c:auto val="1"/>
        <c:lblAlgn val="ctr"/>
        <c:lblOffset val="100"/>
        <c:tickLblSkip val="1"/>
        <c:tickMarkSkip val="1"/>
        <c:noMultiLvlLbl val="0"/>
      </c:catAx>
      <c:valAx>
        <c:axId val="13224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243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5291</c:v>
                </c:pt>
                <c:pt idx="5">
                  <c:v>5625</c:v>
                </c:pt>
                <c:pt idx="8">
                  <c:v>5853</c:v>
                </c:pt>
                <c:pt idx="11">
                  <c:v>6142</c:v>
                </c:pt>
                <c:pt idx="14">
                  <c:v>6164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1</c:v>
                </c:pt>
                <c:pt idx="9">
                  <c:v>1</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118</c:v>
                </c:pt>
                <c:pt idx="3">
                  <c:v>50</c:v>
                </c:pt>
                <c:pt idx="6">
                  <c:v>49</c:v>
                </c:pt>
                <c:pt idx="9">
                  <c:v>49</c:v>
                </c:pt>
                <c:pt idx="12">
                  <c:v>41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633</c:v>
                </c:pt>
                <c:pt idx="3">
                  <c:v>602</c:v>
                </c:pt>
                <c:pt idx="6">
                  <c:v>574</c:v>
                </c:pt>
                <c:pt idx="9">
                  <c:v>595</c:v>
                </c:pt>
                <c:pt idx="12">
                  <c:v>596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1410</c:v>
                </c:pt>
                <c:pt idx="3">
                  <c:v>1582</c:v>
                </c:pt>
                <c:pt idx="6">
                  <c:v>1529</c:v>
                </c:pt>
                <c:pt idx="9">
                  <c:v>1501</c:v>
                </c:pt>
                <c:pt idx="12">
                  <c:v>1777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5598</c:v>
                </c:pt>
                <c:pt idx="3">
                  <c:v>5498</c:v>
                </c:pt>
                <c:pt idx="6">
                  <c:v>5631</c:v>
                </c:pt>
                <c:pt idx="9">
                  <c:v>5731</c:v>
                </c:pt>
                <c:pt idx="12">
                  <c:v>5825</c:v>
                </c:pt>
              </c:numCache>
            </c:numRef>
          </c:val>
        </c:ser>
        <c:dLbls>
          <c:showLegendKey val="0"/>
          <c:showVal val="0"/>
          <c:showCatName val="0"/>
          <c:showSerName val="0"/>
          <c:showPercent val="0"/>
          <c:showBubbleSize val="0"/>
        </c:dLbls>
        <c:gapWidth val="100"/>
        <c:overlap val="100"/>
        <c:axId val="132333568"/>
        <c:axId val="132335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2468</c:v>
                </c:pt>
                <c:pt idx="2">
                  <c:v>#N/A</c:v>
                </c:pt>
                <c:pt idx="3">
                  <c:v>#N/A</c:v>
                </c:pt>
                <c:pt idx="4">
                  <c:v>2107</c:v>
                </c:pt>
                <c:pt idx="5">
                  <c:v>#N/A</c:v>
                </c:pt>
                <c:pt idx="6">
                  <c:v>#N/A</c:v>
                </c:pt>
                <c:pt idx="7">
                  <c:v>1931</c:v>
                </c:pt>
                <c:pt idx="8">
                  <c:v>#N/A</c:v>
                </c:pt>
                <c:pt idx="9">
                  <c:v>#N/A</c:v>
                </c:pt>
                <c:pt idx="10">
                  <c:v>1735</c:v>
                </c:pt>
                <c:pt idx="11">
                  <c:v>#N/A</c:v>
                </c:pt>
                <c:pt idx="12">
                  <c:v>#N/A</c:v>
                </c:pt>
                <c:pt idx="13">
                  <c:v>2075</c:v>
                </c:pt>
                <c:pt idx="14">
                  <c:v>#N/A</c:v>
                </c:pt>
              </c:numCache>
            </c:numRef>
          </c:val>
          <c:smooth val="0"/>
        </c:ser>
        <c:dLbls>
          <c:showLegendKey val="0"/>
          <c:showVal val="0"/>
          <c:showCatName val="0"/>
          <c:showSerName val="0"/>
          <c:showPercent val="0"/>
          <c:showBubbleSize val="0"/>
        </c:dLbls>
        <c:marker val="1"/>
        <c:smooth val="0"/>
        <c:axId val="132333568"/>
        <c:axId val="132335488"/>
      </c:lineChart>
      <c:catAx>
        <c:axId val="132333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335488"/>
        <c:crosses val="autoZero"/>
        <c:auto val="1"/>
        <c:lblAlgn val="ctr"/>
        <c:lblOffset val="100"/>
        <c:tickLblSkip val="1"/>
        <c:tickMarkSkip val="1"/>
        <c:noMultiLvlLbl val="0"/>
      </c:catAx>
      <c:valAx>
        <c:axId val="132335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333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62873</c:v>
                </c:pt>
                <c:pt idx="5">
                  <c:v>64256</c:v>
                </c:pt>
                <c:pt idx="8">
                  <c:v>66078</c:v>
                </c:pt>
                <c:pt idx="11">
                  <c:v>66959</c:v>
                </c:pt>
                <c:pt idx="14">
                  <c:v>67171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3094</c:v>
                </c:pt>
                <c:pt idx="5">
                  <c:v>4092</c:v>
                </c:pt>
                <c:pt idx="8">
                  <c:v>4922</c:v>
                </c:pt>
                <c:pt idx="11">
                  <c:v>5545</c:v>
                </c:pt>
                <c:pt idx="14">
                  <c:v>5143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19746</c:v>
                </c:pt>
                <c:pt idx="5">
                  <c:v>20879</c:v>
                </c:pt>
                <c:pt idx="8">
                  <c:v>22850</c:v>
                </c:pt>
                <c:pt idx="11">
                  <c:v>22442</c:v>
                </c:pt>
                <c:pt idx="14">
                  <c:v>23850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6</c:v>
                </c:pt>
                <c:pt idx="3">
                  <c:v>11</c:v>
                </c:pt>
                <c:pt idx="6">
                  <c:v>15</c:v>
                </c:pt>
                <c:pt idx="9">
                  <c:v>2</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9613</c:v>
                </c:pt>
                <c:pt idx="3">
                  <c:v>9280</c:v>
                </c:pt>
                <c:pt idx="6">
                  <c:v>9343</c:v>
                </c:pt>
                <c:pt idx="9">
                  <c:v>9151</c:v>
                </c:pt>
                <c:pt idx="12">
                  <c:v>8286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4671</c:v>
                </c:pt>
                <c:pt idx="3">
                  <c:v>4161</c:v>
                </c:pt>
                <c:pt idx="6">
                  <c:v>3682</c:v>
                </c:pt>
                <c:pt idx="9">
                  <c:v>3815</c:v>
                </c:pt>
                <c:pt idx="12">
                  <c:v>3419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27937</c:v>
                </c:pt>
                <c:pt idx="3">
                  <c:v>25799</c:v>
                </c:pt>
                <c:pt idx="6">
                  <c:v>23703</c:v>
                </c:pt>
                <c:pt idx="9">
                  <c:v>22884</c:v>
                </c:pt>
                <c:pt idx="12">
                  <c:v>22690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1143</c:v>
                </c:pt>
                <c:pt idx="3">
                  <c:v>1103</c:v>
                </c:pt>
                <c:pt idx="6">
                  <c:v>1095</c:v>
                </c:pt>
                <c:pt idx="9">
                  <c:v>2154</c:v>
                </c:pt>
                <c:pt idx="12">
                  <c:v>2107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54834</c:v>
                </c:pt>
                <c:pt idx="3">
                  <c:v>55343</c:v>
                </c:pt>
                <c:pt idx="6">
                  <c:v>57066</c:v>
                </c:pt>
                <c:pt idx="9">
                  <c:v>57876</c:v>
                </c:pt>
                <c:pt idx="12">
                  <c:v>58394</c:v>
                </c:pt>
              </c:numCache>
            </c:numRef>
          </c:val>
        </c:ser>
        <c:dLbls>
          <c:showLegendKey val="0"/>
          <c:showVal val="0"/>
          <c:showCatName val="0"/>
          <c:showSerName val="0"/>
          <c:showPercent val="0"/>
          <c:showBubbleSize val="0"/>
        </c:dLbls>
        <c:gapWidth val="100"/>
        <c:overlap val="100"/>
        <c:axId val="132458368"/>
        <c:axId val="13246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12492</c:v>
                </c:pt>
                <c:pt idx="2">
                  <c:v>#N/A</c:v>
                </c:pt>
                <c:pt idx="3">
                  <c:v>#N/A</c:v>
                </c:pt>
                <c:pt idx="4">
                  <c:v>6472</c:v>
                </c:pt>
                <c:pt idx="5">
                  <c:v>#N/A</c:v>
                </c:pt>
                <c:pt idx="6">
                  <c:v>#N/A</c:v>
                </c:pt>
                <c:pt idx="7">
                  <c:v>1055</c:v>
                </c:pt>
                <c:pt idx="8">
                  <c:v>#N/A</c:v>
                </c:pt>
                <c:pt idx="9">
                  <c:v>#N/A</c:v>
                </c:pt>
                <c:pt idx="10">
                  <c:v>937</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2458368"/>
        <c:axId val="132468736"/>
      </c:lineChart>
      <c:catAx>
        <c:axId val="132458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468736"/>
        <c:crosses val="autoZero"/>
        <c:auto val="1"/>
        <c:lblAlgn val="ctr"/>
        <c:lblOffset val="100"/>
        <c:tickLblSkip val="1"/>
        <c:tickMarkSkip val="1"/>
        <c:noMultiLvlLbl val="0"/>
      </c:catAx>
      <c:valAx>
        <c:axId val="13246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58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32572672"/>
        <c:axId val="132574592"/>
      </c:scatterChart>
      <c:valAx>
        <c:axId val="1325726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574592"/>
        <c:crosses val="autoZero"/>
        <c:crossBetween val="midCat"/>
      </c:valAx>
      <c:valAx>
        <c:axId val="1325745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5726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11.5</c:v>
                </c:pt>
                <c:pt idx="1">
                  <c:v>10</c:v>
                </c:pt>
                <c:pt idx="2">
                  <c:v>8.6</c:v>
                </c:pt>
                <c:pt idx="3">
                  <c:v>7.7</c:v>
                </c:pt>
                <c:pt idx="4">
                  <c:v>7.7</c:v>
                </c:pt>
              </c:numCache>
            </c:numRef>
          </c:xVal>
          <c:yVal>
            <c:numRef>
              <c:f>公会計指標分析・財政指標組合せ分析表!$K$73:$O$73</c:f>
              <c:numCache>
                <c:formatCode>#,##0.0;"▲ "#,##0.0</c:formatCode>
                <c:ptCount val="5"/>
                <c:pt idx="0">
                  <c:v>49.4</c:v>
                </c:pt>
                <c:pt idx="1">
                  <c:v>25.7</c:v>
                </c:pt>
                <c:pt idx="2">
                  <c:v>4.0999999999999996</c:v>
                </c:pt>
                <c:pt idx="3">
                  <c:v>3.7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11.6</c:v>
                </c:pt>
                <c:pt idx="1">
                  <c:v>10.9</c:v>
                </c:pt>
                <c:pt idx="2">
                  <c:v>10.199999999999999</c:v>
                </c:pt>
                <c:pt idx="3">
                  <c:v>9.3000000000000007</c:v>
                </c:pt>
                <c:pt idx="4">
                  <c:v>6.2</c:v>
                </c:pt>
              </c:numCache>
            </c:numRef>
          </c:xVal>
          <c:yVal>
            <c:numRef>
              <c:f>公会計指標分析・財政指標組合せ分析表!$K$77:$O$77</c:f>
              <c:numCache>
                <c:formatCode>#,##0.0;"▲ "#,##0.0</c:formatCode>
                <c:ptCount val="5"/>
                <c:pt idx="0">
                  <c:v>60.5</c:v>
                </c:pt>
                <c:pt idx="1">
                  <c:v>55.4</c:v>
                </c:pt>
                <c:pt idx="2">
                  <c:v>42.2</c:v>
                </c:pt>
                <c:pt idx="3">
                  <c:v>33.299999999999997</c:v>
                </c:pt>
                <c:pt idx="4">
                  <c:v>15.8</c:v>
                </c:pt>
              </c:numCache>
            </c:numRef>
          </c:yVal>
          <c:smooth val="0"/>
        </c:ser>
        <c:dLbls>
          <c:showLegendKey val="0"/>
          <c:showVal val="0"/>
          <c:showCatName val="0"/>
          <c:showSerName val="0"/>
          <c:showPercent val="0"/>
          <c:showBubbleSize val="0"/>
        </c:dLbls>
        <c:axId val="132608768"/>
        <c:axId val="132610688"/>
      </c:scatterChart>
      <c:valAx>
        <c:axId val="132608768"/>
        <c:scaling>
          <c:orientation val="minMax"/>
          <c:max val="12.1"/>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610688"/>
        <c:crosses val="autoZero"/>
        <c:crossBetween val="midCat"/>
      </c:valAx>
      <c:valAx>
        <c:axId val="132610688"/>
        <c:scaling>
          <c:orientation val="minMax"/>
          <c:max val="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608768"/>
        <c:crosses val="autoZero"/>
        <c:crossBetween val="midCat"/>
        <c:majorUnit val="8.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合併特例事業債、臨時財政対策債の発行により、元利償還金は引き続き増加している。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今後も合併特例事業債を活用して事業を実施する方針であるため、普通交付税に算入されるものの、後年度の公債費負担を踏まえて起債発行を行うなどして公債費の適正化に努める。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債や臨時財政対策債の発行による地方債現在高</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、退職手当負担見込額の大幅な減により</a:t>
          </a:r>
          <a:r>
            <a:rPr kumimoji="1" lang="ja-JP" altLang="ja-JP" sz="1100">
              <a:solidFill>
                <a:schemeClr val="dk1"/>
              </a:solidFill>
              <a:effectLst/>
              <a:latin typeface="+mn-lt"/>
              <a:ea typeface="+mn-ea"/>
              <a:cs typeface="+mn-cs"/>
            </a:rPr>
            <a:t>将来負担額</a:t>
          </a:r>
          <a:r>
            <a:rPr kumimoji="1" lang="ja-JP" altLang="en-US" sz="1100">
              <a:solidFill>
                <a:schemeClr val="dk1"/>
              </a:solidFill>
              <a:effectLst/>
              <a:latin typeface="+mn-lt"/>
              <a:ea typeface="+mn-ea"/>
              <a:cs typeface="+mn-cs"/>
            </a:rPr>
            <a:t>は減少している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将来負担額から控除される充当可能基金（財政調整基金、減債基金等）</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、上記地方債の発行に伴う基準財政需要額</a:t>
          </a:r>
          <a:r>
            <a:rPr kumimoji="1" lang="ja-JP" altLang="en-US" sz="1100">
              <a:solidFill>
                <a:schemeClr val="dk1"/>
              </a:solidFill>
              <a:effectLst/>
              <a:latin typeface="+mn-lt"/>
              <a:ea typeface="+mn-ea"/>
              <a:cs typeface="+mn-cs"/>
            </a:rPr>
            <a:t>算入見込額</a:t>
          </a:r>
          <a:r>
            <a:rPr kumimoji="1" lang="ja-JP" altLang="ja-JP" sz="1100">
              <a:solidFill>
                <a:schemeClr val="dk1"/>
              </a:solidFill>
              <a:effectLst/>
              <a:latin typeface="+mn-lt"/>
              <a:ea typeface="+mn-ea"/>
              <a:cs typeface="+mn-cs"/>
            </a:rPr>
            <a:t>の増等により指数</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改善した。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月の合併から今日に至るまで、普通交付税の合併算定替や合併特例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等により優位な財政運営を行ってきたが、合併特例期間が終期を迎えると、財政規模が縮小し、先送りが許されない行政需要に対応するには基金の取崩しも必要となる。「歳入に見合った歳出」を基本とし持続可能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72</xdr:row>
      <xdr:rowOff>0</xdr:rowOff>
    </xdr:from>
    <xdr:to>
      <xdr:col>15</xdr:col>
      <xdr:colOff>0</xdr:colOff>
      <xdr:row>74</xdr:row>
      <xdr:rowOff>0</xdr:rowOff>
    </xdr:to>
    <xdr:sp macro="" textlink="">
      <xdr:nvSpPr>
        <xdr:cNvPr id="4" name="正方形/長方形 3"/>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2" name="正方形/長方形 11"/>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115,304
112,686
388.37
51,488,609
49,693,566
1,417,581
30,395,090
58,394,155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0" name="正方形/長方形 19"/>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1" name="角丸四角形 20"/>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2" name="正方形/長方形 21"/>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3" name="正方形/長方形 22"/>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7" name="テキスト ボックス 2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8" name="テキスト ボックス 2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9" name="テキスト ボックス 2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0" name="テキスト ボックス 29"/>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1" name="正方形/長方形 3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2" name="正方形/長方形 3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3" name="正方形/長方形 32"/>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4" name="正方形/長方形 3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5" name="正方形/長方形 3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6" name="正方形/長方形 3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7" name="正方形/長方形 3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8" name="正方形/長方形 3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9" name="正方形/長方形 3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0" name="正方形/長方形 3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1" name="正方形/長方形 40"/>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2" name="正方形/長方形 4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3" name="テキスト ボックス 42"/>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4" name="正方形/長方形 43"/>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5" name="正方形/長方形 44"/>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6" name="正方形/長方形 45"/>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7" name="正方形/長方形 46"/>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8" name="正方形/長方形 47"/>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9" name="正方形/長方形 48"/>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0" name="正方形/長方形 49"/>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1" name="正方形/長方形 50"/>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2" name="正方形/長方形 51"/>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3" name="正方形/長方形 52"/>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4" name="正方形/長方形 53"/>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5" name="テキスト ボックス 54"/>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6" name="正方形/長方形 55"/>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7" name="正方形/長方形 56"/>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8" name="正方形/長方形 57"/>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9" name="正方形/長方形 58"/>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0" name="正方形/長方形 59"/>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1" name="テキスト ボックス 60"/>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2" name="テキスト ボックス 61"/>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115,304
112,686
388.37
51,488,609
49,693,566
1,417,581
30,395,090
58,394,155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115,304
112,686
388.37
51,488,609
49,693,566
1,417,581
30,395,090
58,394,155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115,304
112,686
388.37
51,488,609
49,693,566
1,417,581
30,395,090
58,394,155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財政力指数算定の基礎となる収入額について、</a:t>
          </a:r>
          <a:r>
            <a:rPr kumimoji="1" lang="ja-JP" altLang="en-US" sz="1100">
              <a:solidFill>
                <a:schemeClr val="dk1"/>
              </a:solidFill>
              <a:effectLst/>
              <a:latin typeface="+mn-lt"/>
              <a:ea typeface="+mn-ea"/>
              <a:cs typeface="+mn-cs"/>
            </a:rPr>
            <a:t>基準</a:t>
          </a:r>
          <a:r>
            <a:rPr kumimoji="1" lang="ja-JP" altLang="ja-JP" sz="1100">
              <a:solidFill>
                <a:schemeClr val="dk1"/>
              </a:solidFill>
              <a:effectLst/>
              <a:latin typeface="+mn-lt"/>
              <a:ea typeface="+mn-ea"/>
              <a:cs typeface="+mn-cs"/>
            </a:rPr>
            <a:t>年度の法人税割及び</a:t>
          </a:r>
          <a:r>
            <a:rPr kumimoji="1" lang="ja-JP" altLang="en-US" sz="1100">
              <a:solidFill>
                <a:schemeClr val="dk1"/>
              </a:solidFill>
              <a:effectLst/>
              <a:latin typeface="+mn-lt"/>
              <a:ea typeface="+mn-ea"/>
              <a:cs typeface="+mn-cs"/>
            </a:rPr>
            <a:t>消費税引上げに伴う地方消費税交付金が増収となったが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需要</a:t>
          </a:r>
          <a:r>
            <a:rPr kumimoji="1" lang="ja-JP" altLang="ja-JP" sz="1100">
              <a:solidFill>
                <a:schemeClr val="dk1"/>
              </a:solidFill>
              <a:effectLst/>
              <a:latin typeface="+mn-lt"/>
              <a:ea typeface="+mn-ea"/>
              <a:cs typeface="+mn-cs"/>
            </a:rPr>
            <a:t>額における合併特例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債や臨時財政対策債の償還による公債費の増加</a:t>
          </a:r>
          <a:r>
            <a:rPr kumimoji="1" lang="ja-JP" altLang="en-US" sz="1100">
              <a:solidFill>
                <a:schemeClr val="dk1"/>
              </a:solidFill>
              <a:effectLst/>
              <a:latin typeface="+mn-lt"/>
              <a:ea typeface="+mn-ea"/>
              <a:cs typeface="+mn-cs"/>
            </a:rPr>
            <a:t>に加え扶助費も増加となった</a:t>
          </a:r>
          <a:r>
            <a:rPr kumimoji="1" lang="ja-JP" altLang="ja-JP" sz="1100">
              <a:solidFill>
                <a:schemeClr val="dk1"/>
              </a:solidFill>
              <a:effectLst/>
              <a:latin typeface="+mn-lt"/>
              <a:ea typeface="+mn-ea"/>
              <a:cs typeface="+mn-cs"/>
            </a:rPr>
            <a:t>。結果、単年度</a:t>
          </a:r>
          <a:r>
            <a:rPr kumimoji="1" lang="ja-JP" altLang="en-US" sz="1100">
              <a:solidFill>
                <a:schemeClr val="dk1"/>
              </a:solidFill>
              <a:effectLst/>
              <a:latin typeface="+mn-lt"/>
              <a:ea typeface="+mn-ea"/>
              <a:cs typeface="+mn-cs"/>
            </a:rPr>
            <a:t>では</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年連続で悪化、</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ヶ年平均</a:t>
          </a:r>
          <a:r>
            <a:rPr kumimoji="1" lang="ja-JP" altLang="en-US" sz="1100">
              <a:solidFill>
                <a:schemeClr val="dk1"/>
              </a:solidFill>
              <a:effectLst/>
              <a:latin typeface="+mn-lt"/>
              <a:ea typeface="+mn-ea"/>
              <a:cs typeface="+mn-cs"/>
            </a:rPr>
            <a:t>についても</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年連続で悪化となった。</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市税については、本市の収入の根幹となるため、特に法人市民税において、市内主要企業が輸出・ＩＴ関連であり国内外の政治・経済情勢の影響を大きく受ける状況にあるため今後の動向に十分注視していくとともに、企業誘致を積極的に推進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45</xdr:row>
      <xdr:rowOff>28122</xdr:rowOff>
    </xdr:to>
    <xdr:cxnSp macro="">
      <xdr:nvCxnSpPr>
        <xdr:cNvPr id="65" name="直線コネクタ 64"/>
        <xdr:cNvCxnSpPr/>
      </xdr:nvCxnSpPr>
      <xdr:spPr>
        <a:xfrm flipV="1">
          <a:off x="4953000" y="6278336"/>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6"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7" name="直線コネクタ 66"/>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70" name="直線コネクタ 69"/>
        <xdr:cNvCxnSpPr/>
      </xdr:nvCxnSpPr>
      <xdr:spPr>
        <a:xfrm>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93634</xdr:rowOff>
    </xdr:from>
    <xdr:ext cx="762000" cy="259045"/>
    <xdr:sp macro="" textlink="">
      <xdr:nvSpPr>
        <xdr:cNvPr id="71" name="財政力平均値テキスト"/>
        <xdr:cNvSpPr txBox="1"/>
      </xdr:nvSpPr>
      <xdr:spPr>
        <a:xfrm>
          <a:off x="5041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77107</xdr:rowOff>
    </xdr:from>
    <xdr:to>
      <xdr:col>7</xdr:col>
      <xdr:colOff>203200</xdr:colOff>
      <xdr:row>42</xdr:row>
      <xdr:rowOff>7257</xdr:rowOff>
    </xdr:to>
    <xdr:sp macro="" textlink="">
      <xdr:nvSpPr>
        <xdr:cNvPr id="72" name="フローチャート : 判断 71"/>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163285</xdr:rowOff>
    </xdr:to>
    <xdr:cxnSp macro="">
      <xdr:nvCxnSpPr>
        <xdr:cNvPr id="73" name="直線コネクタ 72"/>
        <xdr:cNvCxnSpPr/>
      </xdr:nvCxnSpPr>
      <xdr:spPr>
        <a:xfrm>
          <a:off x="3225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60778</xdr:rowOff>
    </xdr:from>
    <xdr:to>
      <xdr:col>6</xdr:col>
      <xdr:colOff>50800</xdr:colOff>
      <xdr:row>42</xdr:row>
      <xdr:rowOff>162378</xdr:rowOff>
    </xdr:to>
    <xdr:sp macro="" textlink="">
      <xdr:nvSpPr>
        <xdr:cNvPr id="74" name="フローチャート : 判断 73"/>
        <xdr:cNvSpPr/>
      </xdr:nvSpPr>
      <xdr:spPr>
        <a:xfrm>
          <a:off x="4064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1105</xdr:rowOff>
    </xdr:from>
    <xdr:ext cx="736600" cy="259045"/>
    <xdr:sp macro="" textlink="">
      <xdr:nvSpPr>
        <xdr:cNvPr id="75" name="テキスト ボックス 74"/>
        <xdr:cNvSpPr txBox="1"/>
      </xdr:nvSpPr>
      <xdr:spPr>
        <a:xfrm>
          <a:off x="3733800" y="7030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146050</xdr:rowOff>
    </xdr:to>
    <xdr:cxnSp macro="">
      <xdr:nvCxnSpPr>
        <xdr:cNvPr id="76" name="直線コネクタ 75"/>
        <xdr:cNvCxnSpPr/>
      </xdr:nvCxnSpPr>
      <xdr:spPr>
        <a:xfrm flipV="1">
          <a:off x="2336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60778</xdr:rowOff>
    </xdr:from>
    <xdr:to>
      <xdr:col>4</xdr:col>
      <xdr:colOff>533400</xdr:colOff>
      <xdr:row>42</xdr:row>
      <xdr:rowOff>162378</xdr:rowOff>
    </xdr:to>
    <xdr:sp macro="" textlink="">
      <xdr:nvSpPr>
        <xdr:cNvPr id="77" name="フローチャート : 判断 76"/>
        <xdr:cNvSpPr/>
      </xdr:nvSpPr>
      <xdr:spPr>
        <a:xfrm>
          <a:off x="3175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1105</xdr:rowOff>
    </xdr:from>
    <xdr:ext cx="762000" cy="259045"/>
    <xdr:sp macro="" textlink="">
      <xdr:nvSpPr>
        <xdr:cNvPr id="78" name="テキスト ボックス 77"/>
        <xdr:cNvSpPr txBox="1"/>
      </xdr:nvSpPr>
      <xdr:spPr>
        <a:xfrm>
          <a:off x="2844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111578</xdr:rowOff>
    </xdr:from>
    <xdr:to>
      <xdr:col>3</xdr:col>
      <xdr:colOff>279400</xdr:colOff>
      <xdr:row>42</xdr:row>
      <xdr:rowOff>146050</xdr:rowOff>
    </xdr:to>
    <xdr:cxnSp macro="">
      <xdr:nvCxnSpPr>
        <xdr:cNvPr id="79" name="直線コネクタ 78"/>
        <xdr:cNvCxnSpPr/>
      </xdr:nvCxnSpPr>
      <xdr:spPr>
        <a:xfrm>
          <a:off x="1447800" y="73124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80" name="フローチャート : 判断 79"/>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1" name="テキスト ボックス 80"/>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9" name="円/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78015</xdr:rowOff>
    </xdr:from>
    <xdr:to>
      <xdr:col>4</xdr:col>
      <xdr:colOff>533400</xdr:colOff>
      <xdr:row>43</xdr:row>
      <xdr:rowOff>8165</xdr:rowOff>
    </xdr:to>
    <xdr:sp macro="" textlink="">
      <xdr:nvSpPr>
        <xdr:cNvPr id="93" name="円/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94" name="テキスト ボックス 93"/>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96" name="テキスト ボックス 95"/>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7" name="円/楕円 96"/>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8" name="テキスト ボックス 97"/>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法人市民税と</a:t>
          </a:r>
          <a:r>
            <a:rPr kumimoji="1" lang="ja-JP" altLang="ja-JP" sz="1100">
              <a:solidFill>
                <a:schemeClr val="dk1"/>
              </a:solidFill>
              <a:effectLst/>
              <a:latin typeface="+mn-lt"/>
              <a:ea typeface="+mn-ea"/>
              <a:cs typeface="+mn-cs"/>
            </a:rPr>
            <a:t>消費税</a:t>
          </a:r>
          <a:r>
            <a:rPr kumimoji="1" lang="ja-JP" altLang="en-US" sz="1100">
              <a:solidFill>
                <a:schemeClr val="dk1"/>
              </a:solidFill>
              <a:effectLst/>
              <a:latin typeface="+mn-lt"/>
              <a:ea typeface="+mn-ea"/>
              <a:cs typeface="+mn-cs"/>
            </a:rPr>
            <a:t>引上げ</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地方消費税</a:t>
          </a:r>
          <a:r>
            <a:rPr kumimoji="1" lang="ja-JP" altLang="ja-JP" sz="1100">
              <a:solidFill>
                <a:schemeClr val="dk1"/>
              </a:solidFill>
              <a:effectLst/>
              <a:latin typeface="+mn-lt"/>
              <a:ea typeface="+mn-ea"/>
              <a:cs typeface="+mn-cs"/>
            </a:rPr>
            <a:t>交付金の増により一般財源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したが、</a:t>
          </a:r>
          <a:r>
            <a:rPr kumimoji="1" lang="ja-JP" altLang="ja-JP" sz="1100">
              <a:solidFill>
                <a:schemeClr val="dk1"/>
              </a:solidFill>
              <a:effectLst/>
              <a:latin typeface="+mn-lt"/>
              <a:ea typeface="+mn-ea"/>
              <a:cs typeface="+mn-cs"/>
            </a:rPr>
            <a:t>臨時財政対策債発行可能額</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減少</a:t>
          </a:r>
          <a:r>
            <a:rPr kumimoji="1" lang="ja-JP" altLang="en-US" sz="1100">
              <a:solidFill>
                <a:schemeClr val="dk1"/>
              </a:solidFill>
              <a:effectLst/>
              <a:latin typeface="+mn-lt"/>
              <a:ea typeface="+mn-ea"/>
              <a:cs typeface="+mn-cs"/>
            </a:rPr>
            <a:t>幅がそれを上回った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国民健康保険における著しい給付の伸びにより繰出金が大幅増となっているほか、保育所や障害者施設の充実に伴う扶助費の増、地域手当の支給に伴う人件費の増などにより</a:t>
          </a:r>
          <a:r>
            <a:rPr kumimoji="1" lang="ja-JP" altLang="ja-JP" sz="1100">
              <a:solidFill>
                <a:schemeClr val="dk1"/>
              </a:solidFill>
              <a:effectLst/>
              <a:latin typeface="+mn-lt"/>
              <a:ea typeface="+mn-ea"/>
              <a:cs typeface="+mn-cs"/>
            </a:rPr>
            <a:t>、財政構造は硬直化</a:t>
          </a:r>
          <a:r>
            <a:rPr kumimoji="1" lang="ja-JP" altLang="en-US" sz="1100">
              <a:solidFill>
                <a:schemeClr val="dk1"/>
              </a:solidFill>
              <a:effectLst/>
              <a:latin typeface="+mn-lt"/>
              <a:ea typeface="+mn-ea"/>
              <a:cs typeface="+mn-cs"/>
            </a:rPr>
            <a:t>が進んだ</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類似団体と比較すると中間</a:t>
          </a:r>
          <a:r>
            <a:rPr kumimoji="1" lang="ja-JP" altLang="en-US" sz="1100">
              <a:solidFill>
                <a:schemeClr val="dk1"/>
              </a:solidFill>
              <a:effectLst/>
              <a:latin typeface="+mn-lt"/>
              <a:ea typeface="+mn-ea"/>
              <a:cs typeface="+mn-cs"/>
            </a:rPr>
            <a:t>より上位</a:t>
          </a:r>
          <a:r>
            <a:rPr kumimoji="1" lang="ja-JP" altLang="ja-JP" sz="1100">
              <a:solidFill>
                <a:schemeClr val="dk1"/>
              </a:solidFill>
              <a:effectLst/>
              <a:latin typeface="+mn-lt"/>
              <a:ea typeface="+mn-ea"/>
              <a:cs typeface="+mn-cs"/>
            </a:rPr>
            <a:t>にはあるものの、</a:t>
          </a:r>
          <a:r>
            <a:rPr lang="ja-JP" altLang="ja-JP" sz="1100" b="0" i="0" baseline="0">
              <a:solidFill>
                <a:schemeClr val="dk1"/>
              </a:solidFill>
              <a:effectLst/>
              <a:latin typeface="+mn-lt"/>
              <a:ea typeface="+mn-ea"/>
              <a:cs typeface="+mn-cs"/>
            </a:rPr>
            <a:t>扶助費等社会保障関係経費を抑制するための施策などを展開し、経常経費の抑制に努めていく。</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64008</xdr:rowOff>
    </xdr:from>
    <xdr:to>
      <xdr:col>7</xdr:col>
      <xdr:colOff>152400</xdr:colOff>
      <xdr:row>67</xdr:row>
      <xdr:rowOff>65532</xdr:rowOff>
    </xdr:to>
    <xdr:cxnSp macro="">
      <xdr:nvCxnSpPr>
        <xdr:cNvPr id="126" name="直線コネクタ 125"/>
        <xdr:cNvCxnSpPr/>
      </xdr:nvCxnSpPr>
      <xdr:spPr>
        <a:xfrm flipV="1">
          <a:off x="4953000" y="10351008"/>
          <a:ext cx="0" cy="12016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37609</xdr:rowOff>
    </xdr:from>
    <xdr:ext cx="762000" cy="259045"/>
    <xdr:sp macro="" textlink="">
      <xdr:nvSpPr>
        <xdr:cNvPr id="127"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7</xdr:col>
      <xdr:colOff>63500</xdr:colOff>
      <xdr:row>67</xdr:row>
      <xdr:rowOff>65532</xdr:rowOff>
    </xdr:from>
    <xdr:to>
      <xdr:col>7</xdr:col>
      <xdr:colOff>241300</xdr:colOff>
      <xdr:row>67</xdr:row>
      <xdr:rowOff>65532</xdr:rowOff>
    </xdr:to>
    <xdr:cxnSp macro="">
      <xdr:nvCxnSpPr>
        <xdr:cNvPr id="128" name="直線コネクタ 127"/>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150385</xdr:rowOff>
    </xdr:from>
    <xdr:ext cx="762000" cy="259045"/>
    <xdr:sp macro="" textlink="">
      <xdr:nvSpPr>
        <xdr:cNvPr id="129" name="財政構造の弾力性最大値テキスト"/>
        <xdr:cNvSpPr txBox="1"/>
      </xdr:nvSpPr>
      <xdr:spPr>
        <a:xfrm>
          <a:off x="5041900" y="1009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7</xdr:col>
      <xdr:colOff>63500</xdr:colOff>
      <xdr:row>60</xdr:row>
      <xdr:rowOff>64008</xdr:rowOff>
    </xdr:from>
    <xdr:to>
      <xdr:col>7</xdr:col>
      <xdr:colOff>241300</xdr:colOff>
      <xdr:row>60</xdr:row>
      <xdr:rowOff>64008</xdr:rowOff>
    </xdr:to>
    <xdr:cxnSp macro="">
      <xdr:nvCxnSpPr>
        <xdr:cNvPr id="130" name="直線コネクタ 129"/>
        <xdr:cNvCxnSpPr/>
      </xdr:nvCxnSpPr>
      <xdr:spPr>
        <a:xfrm>
          <a:off x="4864100" y="1035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97536</xdr:rowOff>
    </xdr:from>
    <xdr:to>
      <xdr:col>7</xdr:col>
      <xdr:colOff>152400</xdr:colOff>
      <xdr:row>63</xdr:row>
      <xdr:rowOff>17780</xdr:rowOff>
    </xdr:to>
    <xdr:cxnSp macro="">
      <xdr:nvCxnSpPr>
        <xdr:cNvPr id="131" name="直線コネクタ 130"/>
        <xdr:cNvCxnSpPr/>
      </xdr:nvCxnSpPr>
      <xdr:spPr>
        <a:xfrm>
          <a:off x="4114800" y="10727436"/>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54881</xdr:rowOff>
    </xdr:from>
    <xdr:ext cx="762000" cy="259045"/>
    <xdr:sp macro="" textlink="">
      <xdr:nvSpPr>
        <xdr:cNvPr id="132" name="財政構造の弾力性平均値テキスト"/>
        <xdr:cNvSpPr txBox="1"/>
      </xdr:nvSpPr>
      <xdr:spPr>
        <a:xfrm>
          <a:off x="5041900" y="1085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82804</xdr:rowOff>
    </xdr:from>
    <xdr:to>
      <xdr:col>7</xdr:col>
      <xdr:colOff>203200</xdr:colOff>
      <xdr:row>64</xdr:row>
      <xdr:rowOff>12954</xdr:rowOff>
    </xdr:to>
    <xdr:sp macro="" textlink="">
      <xdr:nvSpPr>
        <xdr:cNvPr id="133" name="フローチャート : 判断 132"/>
        <xdr:cNvSpPr/>
      </xdr:nvSpPr>
      <xdr:spPr>
        <a:xfrm>
          <a:off x="49022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62</xdr:row>
      <xdr:rowOff>97536</xdr:rowOff>
    </xdr:to>
    <xdr:cxnSp macro="">
      <xdr:nvCxnSpPr>
        <xdr:cNvPr id="134" name="直線コネクタ 133"/>
        <xdr:cNvCxnSpPr/>
      </xdr:nvCxnSpPr>
      <xdr:spPr>
        <a:xfrm>
          <a:off x="3225800" y="107081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148082</xdr:rowOff>
    </xdr:from>
    <xdr:to>
      <xdr:col>6</xdr:col>
      <xdr:colOff>50800</xdr:colOff>
      <xdr:row>63</xdr:row>
      <xdr:rowOff>78232</xdr:rowOff>
    </xdr:to>
    <xdr:sp macro="" textlink="">
      <xdr:nvSpPr>
        <xdr:cNvPr id="135" name="フローチャート : 判断 134"/>
        <xdr:cNvSpPr/>
      </xdr:nvSpPr>
      <xdr:spPr>
        <a:xfrm>
          <a:off x="40640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63009</xdr:rowOff>
    </xdr:from>
    <xdr:ext cx="736600" cy="259045"/>
    <xdr:sp macro="" textlink="">
      <xdr:nvSpPr>
        <xdr:cNvPr id="136" name="テキスト ボックス 135"/>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63</xdr:row>
      <xdr:rowOff>94996</xdr:rowOff>
    </xdr:to>
    <xdr:cxnSp macro="">
      <xdr:nvCxnSpPr>
        <xdr:cNvPr id="137" name="直線コネクタ 136"/>
        <xdr:cNvCxnSpPr/>
      </xdr:nvCxnSpPr>
      <xdr:spPr>
        <a:xfrm flipV="1">
          <a:off x="2336800" y="10708132"/>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162560</xdr:rowOff>
    </xdr:from>
    <xdr:to>
      <xdr:col>4</xdr:col>
      <xdr:colOff>533400</xdr:colOff>
      <xdr:row>63</xdr:row>
      <xdr:rowOff>92710</xdr:rowOff>
    </xdr:to>
    <xdr:sp macro="" textlink="">
      <xdr:nvSpPr>
        <xdr:cNvPr id="138" name="フローチャート : 判断 137"/>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77487</xdr:rowOff>
    </xdr:from>
    <xdr:ext cx="762000" cy="259045"/>
    <xdr:sp macro="" textlink="">
      <xdr:nvSpPr>
        <xdr:cNvPr id="139" name="テキスト ボックス 138"/>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73406</xdr:rowOff>
    </xdr:from>
    <xdr:to>
      <xdr:col>3</xdr:col>
      <xdr:colOff>279400</xdr:colOff>
      <xdr:row>63</xdr:row>
      <xdr:rowOff>94996</xdr:rowOff>
    </xdr:to>
    <xdr:cxnSp macro="">
      <xdr:nvCxnSpPr>
        <xdr:cNvPr id="140" name="直線コネクタ 139"/>
        <xdr:cNvCxnSpPr/>
      </xdr:nvCxnSpPr>
      <xdr:spPr>
        <a:xfrm>
          <a:off x="1447800" y="1070330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10414</xdr:rowOff>
    </xdr:from>
    <xdr:to>
      <xdr:col>3</xdr:col>
      <xdr:colOff>330200</xdr:colOff>
      <xdr:row>63</xdr:row>
      <xdr:rowOff>112014</xdr:rowOff>
    </xdr:to>
    <xdr:sp macro="" textlink="">
      <xdr:nvSpPr>
        <xdr:cNvPr id="141" name="フローチャート : 判断 140"/>
        <xdr:cNvSpPr/>
      </xdr:nvSpPr>
      <xdr:spPr>
        <a:xfrm>
          <a:off x="2286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122191</xdr:rowOff>
    </xdr:from>
    <xdr:ext cx="762000" cy="259045"/>
    <xdr:sp macro="" textlink="">
      <xdr:nvSpPr>
        <xdr:cNvPr id="142" name="テキスト ボックス 141"/>
        <xdr:cNvSpPr txBox="1"/>
      </xdr:nvSpPr>
      <xdr:spPr>
        <a:xfrm>
          <a:off x="1955800" y="1058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86.4</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3" name="フローチャート : 判断 142"/>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4" name="テキスト ボックス 143"/>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50" name="円/楕円 149"/>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51"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46736</xdr:rowOff>
    </xdr:from>
    <xdr:to>
      <xdr:col>6</xdr:col>
      <xdr:colOff>50800</xdr:colOff>
      <xdr:row>62</xdr:row>
      <xdr:rowOff>148336</xdr:rowOff>
    </xdr:to>
    <xdr:sp macro="" textlink="">
      <xdr:nvSpPr>
        <xdr:cNvPr id="152" name="円/楕円 151"/>
        <xdr:cNvSpPr/>
      </xdr:nvSpPr>
      <xdr:spPr>
        <a:xfrm>
          <a:off x="4064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53" name="テキスト ボックス 152"/>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4" name="円/楕円 153"/>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5" name="テキスト ボックス 154"/>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44196</xdr:rowOff>
    </xdr:from>
    <xdr:to>
      <xdr:col>3</xdr:col>
      <xdr:colOff>330200</xdr:colOff>
      <xdr:row>63</xdr:row>
      <xdr:rowOff>145796</xdr:rowOff>
    </xdr:to>
    <xdr:sp macro="" textlink="">
      <xdr:nvSpPr>
        <xdr:cNvPr id="156" name="円/楕円 155"/>
        <xdr:cNvSpPr/>
      </xdr:nvSpPr>
      <xdr:spPr>
        <a:xfrm>
          <a:off x="2286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130573</xdr:rowOff>
    </xdr:from>
    <xdr:ext cx="762000" cy="259045"/>
    <xdr:sp macro="" textlink="">
      <xdr:nvSpPr>
        <xdr:cNvPr id="157" name="テキスト ボックス 156"/>
        <xdr:cNvSpPr txBox="1"/>
      </xdr:nvSpPr>
      <xdr:spPr>
        <a:xfrm>
          <a:off x="1955800" y="109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22606</xdr:rowOff>
    </xdr:from>
    <xdr:to>
      <xdr:col>2</xdr:col>
      <xdr:colOff>127000</xdr:colOff>
      <xdr:row>62</xdr:row>
      <xdr:rowOff>124206</xdr:rowOff>
    </xdr:to>
    <xdr:sp macro="" textlink="">
      <xdr:nvSpPr>
        <xdr:cNvPr id="158" name="円/楕円 157"/>
        <xdr:cNvSpPr/>
      </xdr:nvSpPr>
      <xdr:spPr>
        <a:xfrm>
          <a:off x="13970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134383</xdr:rowOff>
    </xdr:from>
    <xdr:ext cx="762000" cy="259045"/>
    <xdr:sp macro="" textlink="">
      <xdr:nvSpPr>
        <xdr:cNvPr id="159" name="テキスト ボックス 158"/>
        <xdr:cNvSpPr txBox="1"/>
      </xdr:nvSpPr>
      <xdr:spPr>
        <a:xfrm>
          <a:off x="1066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人件費については、</a:t>
          </a:r>
          <a:r>
            <a:rPr kumimoji="1" lang="ja-JP" altLang="en-US" sz="1100">
              <a:solidFill>
                <a:schemeClr val="dk1"/>
              </a:solidFill>
              <a:effectLst/>
              <a:latin typeface="+mn-lt"/>
              <a:ea typeface="+mn-ea"/>
              <a:cs typeface="+mn-cs"/>
            </a:rPr>
            <a:t>地域手当が支給開始となったことや市立病院の指定管理者制度導入に伴う職員の配置転換により前年度比約</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の増となった。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物件費については、プレミアム商品券発行及びふるさと寄附返礼品送付の委託実施、マイナンバー制度へのシステム対応経費により</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の増となった。</a:t>
          </a:r>
          <a:endParaRPr kumimoji="1" lang="en-US" altLang="ja-JP" sz="1100">
            <a:solidFill>
              <a:schemeClr val="dk1"/>
            </a:solidFill>
            <a:effectLst/>
            <a:latin typeface="+mn-lt"/>
            <a:ea typeface="+mn-ea"/>
            <a:cs typeface="+mn-cs"/>
          </a:endParaRPr>
        </a:p>
        <a:p>
          <a:r>
            <a:rPr lang="ja-JP" altLang="ja-JP" sz="1100" b="0" i="0" baseline="0">
              <a:solidFill>
                <a:schemeClr val="dk1"/>
              </a:solidFill>
              <a:effectLst/>
              <a:latin typeface="+mn-lt"/>
              <a:ea typeface="+mn-ea"/>
              <a:cs typeface="+mn-cs"/>
            </a:rPr>
            <a:t>　今後も定員の適正管理に努めるとともに、公共施設等総合管理計画を参照しながら施設の維持管理経費を抑制し、適正な財政運営に努めていく。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9810</xdr:rowOff>
    </xdr:from>
    <xdr:to>
      <xdr:col>7</xdr:col>
      <xdr:colOff>152400</xdr:colOff>
      <xdr:row>89</xdr:row>
      <xdr:rowOff>113264</xdr:rowOff>
    </xdr:to>
    <xdr:cxnSp macro="">
      <xdr:nvCxnSpPr>
        <xdr:cNvPr id="189" name="直線コネクタ 188"/>
        <xdr:cNvCxnSpPr/>
      </xdr:nvCxnSpPr>
      <xdr:spPr>
        <a:xfrm flipV="1">
          <a:off x="4953000" y="14068710"/>
          <a:ext cx="0" cy="13036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85341</xdr:rowOff>
    </xdr:from>
    <xdr:ext cx="762000" cy="259045"/>
    <xdr:sp macro="" textlink="">
      <xdr:nvSpPr>
        <xdr:cNvPr id="190" name="人件費・物件費等の状況最小値テキスト"/>
        <xdr:cNvSpPr txBox="1"/>
      </xdr:nvSpPr>
      <xdr:spPr>
        <a:xfrm>
          <a:off x="5041900" y="1534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138,159</a:t>
          </a:r>
          <a:endParaRPr kumimoji="1" lang="ja-JP" altLang="en-US" sz="1000" b="1">
            <a:latin typeface="ＭＳ Ｐゴシック"/>
          </a:endParaRPr>
        </a:p>
      </xdr:txBody>
    </xdr:sp>
    <xdr:clientData/>
  </xdr:oneCellAnchor>
  <xdr:twoCellAnchor>
    <xdr:from>
      <xdr:col>7</xdr:col>
      <xdr:colOff>63500</xdr:colOff>
      <xdr:row>89</xdr:row>
      <xdr:rowOff>113264</xdr:rowOff>
    </xdr:from>
    <xdr:to>
      <xdr:col>7</xdr:col>
      <xdr:colOff>241300</xdr:colOff>
      <xdr:row>89</xdr:row>
      <xdr:rowOff>113264</xdr:rowOff>
    </xdr:to>
    <xdr:cxnSp macro="">
      <xdr:nvCxnSpPr>
        <xdr:cNvPr id="191" name="直線コネクタ 190"/>
        <xdr:cNvCxnSpPr/>
      </xdr:nvCxnSpPr>
      <xdr:spPr>
        <a:xfrm>
          <a:off x="4864100" y="1537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96187</xdr:rowOff>
    </xdr:from>
    <xdr:ext cx="762000" cy="259045"/>
    <xdr:sp macro="" textlink="">
      <xdr:nvSpPr>
        <xdr:cNvPr id="192" name="人件費・物件費等の状況最大値テキスト"/>
        <xdr:cNvSpPr txBox="1"/>
      </xdr:nvSpPr>
      <xdr:spPr>
        <a:xfrm>
          <a:off x="5041900" y="1381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73,330</a:t>
          </a:r>
          <a:endParaRPr kumimoji="1" lang="ja-JP" altLang="en-US" sz="1000" b="1">
            <a:latin typeface="ＭＳ Ｐゴシック"/>
          </a:endParaRPr>
        </a:p>
      </xdr:txBody>
    </xdr:sp>
    <xdr:clientData/>
  </xdr:oneCellAnchor>
  <xdr:twoCellAnchor>
    <xdr:from>
      <xdr:col>7</xdr:col>
      <xdr:colOff>63500</xdr:colOff>
      <xdr:row>82</xdr:row>
      <xdr:rowOff>9810</xdr:rowOff>
    </xdr:from>
    <xdr:to>
      <xdr:col>7</xdr:col>
      <xdr:colOff>241300</xdr:colOff>
      <xdr:row>82</xdr:row>
      <xdr:rowOff>9810</xdr:rowOff>
    </xdr:to>
    <xdr:cxnSp macro="">
      <xdr:nvCxnSpPr>
        <xdr:cNvPr id="193" name="直線コネクタ 192"/>
        <xdr:cNvCxnSpPr/>
      </xdr:nvCxnSpPr>
      <xdr:spPr>
        <a:xfrm>
          <a:off x="4864100" y="1406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87</xdr:row>
      <xdr:rowOff>27896</xdr:rowOff>
    </xdr:from>
    <xdr:to>
      <xdr:col>7</xdr:col>
      <xdr:colOff>152400</xdr:colOff>
      <xdr:row>87</xdr:row>
      <xdr:rowOff>114122</xdr:rowOff>
    </xdr:to>
    <xdr:cxnSp macro="">
      <xdr:nvCxnSpPr>
        <xdr:cNvPr id="194" name="直線コネクタ 193"/>
        <xdr:cNvCxnSpPr/>
      </xdr:nvCxnSpPr>
      <xdr:spPr>
        <a:xfrm>
          <a:off x="4114800" y="14944046"/>
          <a:ext cx="838200" cy="8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85</xdr:row>
      <xdr:rowOff>7284</xdr:rowOff>
    </xdr:from>
    <xdr:ext cx="762000" cy="259045"/>
    <xdr:sp macro="" textlink="">
      <xdr:nvSpPr>
        <xdr:cNvPr id="195" name="人件費・物件費等の状況平均値テキスト"/>
        <xdr:cNvSpPr txBox="1"/>
      </xdr:nvSpPr>
      <xdr:spPr>
        <a:xfrm>
          <a:off x="5041900" y="14580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162207</xdr:rowOff>
    </xdr:from>
    <xdr:to>
      <xdr:col>7</xdr:col>
      <xdr:colOff>203200</xdr:colOff>
      <xdr:row>86</xdr:row>
      <xdr:rowOff>92357</xdr:rowOff>
    </xdr:to>
    <xdr:sp macro="" textlink="">
      <xdr:nvSpPr>
        <xdr:cNvPr id="196" name="フローチャート : 判断 195"/>
        <xdr:cNvSpPr/>
      </xdr:nvSpPr>
      <xdr:spPr>
        <a:xfrm>
          <a:off x="4902200" y="147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65103</xdr:rowOff>
    </xdr:from>
    <xdr:to>
      <xdr:col>6</xdr:col>
      <xdr:colOff>0</xdr:colOff>
      <xdr:row>87</xdr:row>
      <xdr:rowOff>27896</xdr:rowOff>
    </xdr:to>
    <xdr:cxnSp macro="">
      <xdr:nvCxnSpPr>
        <xdr:cNvPr id="197" name="直線コネクタ 196"/>
        <xdr:cNvCxnSpPr/>
      </xdr:nvCxnSpPr>
      <xdr:spPr>
        <a:xfrm>
          <a:off x="3225800" y="14809803"/>
          <a:ext cx="889000" cy="13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86</xdr:row>
      <xdr:rowOff>91922</xdr:rowOff>
    </xdr:from>
    <xdr:to>
      <xdr:col>6</xdr:col>
      <xdr:colOff>50800</xdr:colOff>
      <xdr:row>87</xdr:row>
      <xdr:rowOff>22072</xdr:rowOff>
    </xdr:to>
    <xdr:sp macro="" textlink="">
      <xdr:nvSpPr>
        <xdr:cNvPr id="198" name="フローチャート : 判断 197"/>
        <xdr:cNvSpPr/>
      </xdr:nvSpPr>
      <xdr:spPr>
        <a:xfrm>
          <a:off x="4064000" y="1483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32249</xdr:rowOff>
    </xdr:from>
    <xdr:ext cx="736600" cy="259045"/>
    <xdr:sp macro="" textlink="">
      <xdr:nvSpPr>
        <xdr:cNvPr id="199" name="テキスト ボックス 198"/>
        <xdr:cNvSpPr txBox="1"/>
      </xdr:nvSpPr>
      <xdr:spPr>
        <a:xfrm>
          <a:off x="3733800" y="1460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114,045</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55854</xdr:rowOff>
    </xdr:from>
    <xdr:to>
      <xdr:col>4</xdr:col>
      <xdr:colOff>482600</xdr:colOff>
      <xdr:row>86</xdr:row>
      <xdr:rowOff>65103</xdr:rowOff>
    </xdr:to>
    <xdr:cxnSp macro="">
      <xdr:nvCxnSpPr>
        <xdr:cNvPr id="200" name="直線コネクタ 199"/>
        <xdr:cNvCxnSpPr/>
      </xdr:nvCxnSpPr>
      <xdr:spPr>
        <a:xfrm>
          <a:off x="2336800" y="14800554"/>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86</xdr:row>
      <xdr:rowOff>26690</xdr:rowOff>
    </xdr:from>
    <xdr:to>
      <xdr:col>4</xdr:col>
      <xdr:colOff>533400</xdr:colOff>
      <xdr:row>86</xdr:row>
      <xdr:rowOff>128290</xdr:rowOff>
    </xdr:to>
    <xdr:sp macro="" textlink="">
      <xdr:nvSpPr>
        <xdr:cNvPr id="201" name="フローチャート : 判断 200"/>
        <xdr:cNvSpPr/>
      </xdr:nvSpPr>
      <xdr:spPr>
        <a:xfrm>
          <a:off x="3175000" y="1477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113067</xdr:rowOff>
    </xdr:from>
    <xdr:ext cx="762000" cy="259045"/>
    <xdr:sp macro="" textlink="">
      <xdr:nvSpPr>
        <xdr:cNvPr id="202" name="テキスト ボックス 201"/>
        <xdr:cNvSpPr txBox="1"/>
      </xdr:nvSpPr>
      <xdr:spPr>
        <a:xfrm>
          <a:off x="2844800" y="1485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110,801</a:t>
          </a:r>
          <a:endParaRPr kumimoji="1" lang="ja-JP" altLang="en-US" sz="1000" b="1">
            <a:solidFill>
              <a:srgbClr val="000080"/>
            </a:solidFill>
            <a:latin typeface="ＭＳ Ｐゴシック"/>
          </a:endParaRPr>
        </a:p>
      </xdr:txBody>
    </xdr:sp>
    <xdr:clientData/>
  </xdr:oneCellAnchor>
  <xdr:twoCellAnchor>
    <xdr:from>
      <xdr:col>2</xdr:col>
      <xdr:colOff>76200</xdr:colOff>
      <xdr:row>86</xdr:row>
      <xdr:rowOff>55854</xdr:rowOff>
    </xdr:from>
    <xdr:to>
      <xdr:col>3</xdr:col>
      <xdr:colOff>279400</xdr:colOff>
      <xdr:row>87</xdr:row>
      <xdr:rowOff>15650</xdr:rowOff>
    </xdr:to>
    <xdr:cxnSp macro="">
      <xdr:nvCxnSpPr>
        <xdr:cNvPr id="203" name="直線コネクタ 202"/>
        <xdr:cNvCxnSpPr/>
      </xdr:nvCxnSpPr>
      <xdr:spPr>
        <a:xfrm flipV="1">
          <a:off x="1447800" y="14800554"/>
          <a:ext cx="889000" cy="13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86</xdr:row>
      <xdr:rowOff>50679</xdr:rowOff>
    </xdr:from>
    <xdr:to>
      <xdr:col>3</xdr:col>
      <xdr:colOff>330200</xdr:colOff>
      <xdr:row>86</xdr:row>
      <xdr:rowOff>152279</xdr:rowOff>
    </xdr:to>
    <xdr:sp macro="" textlink="">
      <xdr:nvSpPr>
        <xdr:cNvPr id="204" name="フローチャート : 判断 203"/>
        <xdr:cNvSpPr/>
      </xdr:nvSpPr>
      <xdr:spPr>
        <a:xfrm>
          <a:off x="2286000" y="1479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137056</xdr:rowOff>
    </xdr:from>
    <xdr:ext cx="762000" cy="259045"/>
    <xdr:sp macro="" textlink="">
      <xdr:nvSpPr>
        <xdr:cNvPr id="205" name="テキスト ボックス 204"/>
        <xdr:cNvSpPr txBox="1"/>
      </xdr:nvSpPr>
      <xdr:spPr>
        <a:xfrm>
          <a:off x="1955800" y="14881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111,994</a:t>
          </a:r>
          <a:endParaRPr kumimoji="1" lang="ja-JP" altLang="en-US" sz="1000" b="1">
            <a:solidFill>
              <a:srgbClr val="000080"/>
            </a:solidFill>
            <a:latin typeface="ＭＳ Ｐゴシック"/>
          </a:endParaRPr>
        </a:p>
      </xdr:txBody>
    </xdr:sp>
    <xdr:clientData/>
  </xdr:oneCellAnchor>
  <xdr:twoCellAnchor>
    <xdr:from>
      <xdr:col>2</xdr:col>
      <xdr:colOff>25400</xdr:colOff>
      <xdr:row>86</xdr:row>
      <xdr:rowOff>104690</xdr:rowOff>
    </xdr:from>
    <xdr:to>
      <xdr:col>2</xdr:col>
      <xdr:colOff>127000</xdr:colOff>
      <xdr:row>87</xdr:row>
      <xdr:rowOff>34840</xdr:rowOff>
    </xdr:to>
    <xdr:sp macro="" textlink="">
      <xdr:nvSpPr>
        <xdr:cNvPr id="206" name="フローチャート : 判断 205"/>
        <xdr:cNvSpPr/>
      </xdr:nvSpPr>
      <xdr:spPr>
        <a:xfrm>
          <a:off x="1397000" y="148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45017</xdr:rowOff>
    </xdr:from>
    <xdr:ext cx="762000" cy="259045"/>
    <xdr:sp macro="" textlink="">
      <xdr:nvSpPr>
        <xdr:cNvPr id="207" name="テキスト ボックス 206"/>
        <xdr:cNvSpPr txBox="1"/>
      </xdr:nvSpPr>
      <xdr:spPr>
        <a:xfrm>
          <a:off x="1066800" y="146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114,680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87</xdr:row>
      <xdr:rowOff>63322</xdr:rowOff>
    </xdr:from>
    <xdr:to>
      <xdr:col>7</xdr:col>
      <xdr:colOff>203200</xdr:colOff>
      <xdr:row>87</xdr:row>
      <xdr:rowOff>164922</xdr:rowOff>
    </xdr:to>
    <xdr:sp macro="" textlink="">
      <xdr:nvSpPr>
        <xdr:cNvPr id="213" name="円/楕円 212"/>
        <xdr:cNvSpPr/>
      </xdr:nvSpPr>
      <xdr:spPr>
        <a:xfrm>
          <a:off x="4902200" y="1497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35399</xdr:rowOff>
    </xdr:from>
    <xdr:ext cx="762000" cy="259045"/>
    <xdr:sp macro="" textlink="">
      <xdr:nvSpPr>
        <xdr:cNvPr id="214" name="人件費・物件費等の状況該当値テキスト"/>
        <xdr:cNvSpPr txBox="1"/>
      </xdr:nvSpPr>
      <xdr:spPr>
        <a:xfrm>
          <a:off x="5041900" y="1495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121,149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148546</xdr:rowOff>
    </xdr:from>
    <xdr:to>
      <xdr:col>6</xdr:col>
      <xdr:colOff>50800</xdr:colOff>
      <xdr:row>87</xdr:row>
      <xdr:rowOff>78696</xdr:rowOff>
    </xdr:to>
    <xdr:sp macro="" textlink="">
      <xdr:nvSpPr>
        <xdr:cNvPr id="215" name="円/楕円 214"/>
        <xdr:cNvSpPr/>
      </xdr:nvSpPr>
      <xdr:spPr>
        <a:xfrm>
          <a:off x="4064000" y="1489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63473</xdr:rowOff>
    </xdr:from>
    <xdr:ext cx="736600" cy="259045"/>
    <xdr:sp macro="" textlink="">
      <xdr:nvSpPr>
        <xdr:cNvPr id="216" name="テキスト ボックス 215"/>
        <xdr:cNvSpPr txBox="1"/>
      </xdr:nvSpPr>
      <xdr:spPr>
        <a:xfrm>
          <a:off x="3733800" y="14979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116,861</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14303</xdr:rowOff>
    </xdr:from>
    <xdr:to>
      <xdr:col>4</xdr:col>
      <xdr:colOff>533400</xdr:colOff>
      <xdr:row>86</xdr:row>
      <xdr:rowOff>115903</xdr:rowOff>
    </xdr:to>
    <xdr:sp macro="" textlink="">
      <xdr:nvSpPr>
        <xdr:cNvPr id="217" name="円/楕円 216"/>
        <xdr:cNvSpPr/>
      </xdr:nvSpPr>
      <xdr:spPr>
        <a:xfrm>
          <a:off x="3175000" y="1475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126080</xdr:rowOff>
    </xdr:from>
    <xdr:ext cx="762000" cy="259045"/>
    <xdr:sp macro="" textlink="">
      <xdr:nvSpPr>
        <xdr:cNvPr id="218" name="テキスト ボックス 217"/>
        <xdr:cNvSpPr txBox="1"/>
      </xdr:nvSpPr>
      <xdr:spPr>
        <a:xfrm>
          <a:off x="2844800" y="14527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110,185</a:t>
          </a:r>
          <a:endParaRPr kumimoji="1" lang="ja-JP" altLang="en-US" sz="1000" b="1">
            <a:solidFill>
              <a:srgbClr val="FF0000"/>
            </a:solidFill>
            <a:latin typeface="ＭＳ Ｐゴシック"/>
          </a:endParaRPr>
        </a:p>
      </xdr:txBody>
    </xdr:sp>
    <xdr:clientData/>
  </xdr:oneCellAnchor>
  <xdr:twoCellAnchor>
    <xdr:from>
      <xdr:col>3</xdr:col>
      <xdr:colOff>228600</xdr:colOff>
      <xdr:row>86</xdr:row>
      <xdr:rowOff>5054</xdr:rowOff>
    </xdr:from>
    <xdr:to>
      <xdr:col>3</xdr:col>
      <xdr:colOff>330200</xdr:colOff>
      <xdr:row>86</xdr:row>
      <xdr:rowOff>106654</xdr:rowOff>
    </xdr:to>
    <xdr:sp macro="" textlink="">
      <xdr:nvSpPr>
        <xdr:cNvPr id="219" name="円/楕円 218"/>
        <xdr:cNvSpPr/>
      </xdr:nvSpPr>
      <xdr:spPr>
        <a:xfrm>
          <a:off x="2286000" y="1474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116831</xdr:rowOff>
    </xdr:from>
    <xdr:ext cx="762000" cy="259045"/>
    <xdr:sp macro="" textlink="">
      <xdr:nvSpPr>
        <xdr:cNvPr id="220" name="テキスト ボックス 219"/>
        <xdr:cNvSpPr txBox="1"/>
      </xdr:nvSpPr>
      <xdr:spPr>
        <a:xfrm>
          <a:off x="1955800" y="14518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109,725</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136300</xdr:rowOff>
    </xdr:from>
    <xdr:to>
      <xdr:col>2</xdr:col>
      <xdr:colOff>127000</xdr:colOff>
      <xdr:row>87</xdr:row>
      <xdr:rowOff>66450</xdr:rowOff>
    </xdr:to>
    <xdr:sp macro="" textlink="">
      <xdr:nvSpPr>
        <xdr:cNvPr id="221" name="円/楕円 220"/>
        <xdr:cNvSpPr/>
      </xdr:nvSpPr>
      <xdr:spPr>
        <a:xfrm>
          <a:off x="1397000" y="1488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51227</xdr:rowOff>
    </xdr:from>
    <xdr:ext cx="762000" cy="259045"/>
    <xdr:sp macro="" textlink="">
      <xdr:nvSpPr>
        <xdr:cNvPr id="222" name="テキスト ボックス 221"/>
        <xdr:cNvSpPr txBox="1"/>
      </xdr:nvSpPr>
      <xdr:spPr>
        <a:xfrm>
          <a:off x="1066800" y="1496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116,252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月から管理職手当のカット、平成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年度から地域手当の支給凍結により、給与の適正化に努めてきた。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年度からは国家公務員の特別減額措置実施により悪化したが、平成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月から国家公務員給与削減措置に伴う給与削減を本市においても実施したたため、大幅に改善した。</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年度は、国家公務員の</a:t>
          </a:r>
          <a:r>
            <a:rPr kumimoji="1" lang="ja-JP" altLang="en-US" sz="1100">
              <a:solidFill>
                <a:schemeClr val="dk1"/>
              </a:solidFill>
              <a:effectLst/>
              <a:latin typeface="+mn-lt"/>
              <a:ea typeface="+mn-ea"/>
              <a:cs typeface="+mn-cs"/>
            </a:rPr>
            <a:t>地域手当支給地域の見直しに伴い、地域手当の支給を再開したことから、</a:t>
          </a:r>
          <a:r>
            <a:rPr kumimoji="1" lang="ja-JP" altLang="ja-JP" sz="1100">
              <a:solidFill>
                <a:schemeClr val="dk1"/>
              </a:solidFill>
              <a:effectLst/>
              <a:latin typeface="+mn-lt"/>
              <a:ea typeface="+mn-ea"/>
              <a:cs typeface="+mn-cs"/>
            </a:rPr>
            <a:t>指数</a:t>
          </a:r>
          <a:r>
            <a:rPr kumimoji="1" lang="ja-JP" altLang="en-US" sz="1100">
              <a:solidFill>
                <a:schemeClr val="dk1"/>
              </a:solidFill>
              <a:effectLst/>
              <a:latin typeface="+mn-lt"/>
              <a:ea typeface="+mn-ea"/>
              <a:cs typeface="+mn-cs"/>
            </a:rPr>
            <a:t>が上昇した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人事院勧告や滋賀県人事委員会勧告及び国家公務員給与制度を</a:t>
          </a:r>
          <a:r>
            <a:rPr kumimoji="1" lang="ja-JP" altLang="en-US" sz="1100">
              <a:solidFill>
                <a:schemeClr val="dk1"/>
              </a:solidFill>
              <a:effectLst/>
              <a:latin typeface="+mn-lt"/>
              <a:ea typeface="+mn-ea"/>
              <a:cs typeface="+mn-cs"/>
            </a:rPr>
            <a:t>基本</a:t>
          </a:r>
          <a:r>
            <a:rPr kumimoji="1" lang="ja-JP" altLang="ja-JP" sz="1100">
              <a:solidFill>
                <a:schemeClr val="dk1"/>
              </a:solidFill>
              <a:effectLst/>
              <a:latin typeface="+mn-lt"/>
              <a:ea typeface="+mn-ea"/>
              <a:cs typeface="+mn-cs"/>
            </a:rPr>
            <a:t>として給与の適正化に努める。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151695</xdr:rowOff>
    </xdr:from>
    <xdr:to>
      <xdr:col>24</xdr:col>
      <xdr:colOff>558800</xdr:colOff>
      <xdr:row>85</xdr:row>
      <xdr:rowOff>71966</xdr:rowOff>
    </xdr:to>
    <xdr:cxnSp macro="">
      <xdr:nvCxnSpPr>
        <xdr:cNvPr id="251" name="直線コネクタ 250"/>
        <xdr:cNvCxnSpPr/>
      </xdr:nvCxnSpPr>
      <xdr:spPr>
        <a:xfrm flipV="1">
          <a:off x="17018000" y="13867695"/>
          <a:ext cx="0" cy="777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44043</xdr:rowOff>
    </xdr:from>
    <xdr:ext cx="762000" cy="259045"/>
    <xdr:sp macro="" textlink="">
      <xdr:nvSpPr>
        <xdr:cNvPr id="252" name="給与水準   （国との比較）最小値テキスト"/>
        <xdr:cNvSpPr txBox="1"/>
      </xdr:nvSpPr>
      <xdr:spPr>
        <a:xfrm>
          <a:off x="17106900" y="1461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85</xdr:row>
      <xdr:rowOff>71966</xdr:rowOff>
    </xdr:from>
    <xdr:to>
      <xdr:col>24</xdr:col>
      <xdr:colOff>647700</xdr:colOff>
      <xdr:row>85</xdr:row>
      <xdr:rowOff>71966</xdr:rowOff>
    </xdr:to>
    <xdr:cxnSp macro="">
      <xdr:nvCxnSpPr>
        <xdr:cNvPr id="253" name="直線コネクタ 252"/>
        <xdr:cNvCxnSpPr/>
      </xdr:nvCxnSpPr>
      <xdr:spPr>
        <a:xfrm>
          <a:off x="16929100" y="1464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66622</xdr:rowOff>
    </xdr:from>
    <xdr:ext cx="762000" cy="259045"/>
    <xdr:sp macro="" textlink="">
      <xdr:nvSpPr>
        <xdr:cNvPr id="254" name="給与水準   （国との比較）最大値テキスト"/>
        <xdr:cNvSpPr txBox="1"/>
      </xdr:nvSpPr>
      <xdr:spPr>
        <a:xfrm>
          <a:off x="17106900" y="1361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24</xdr:col>
      <xdr:colOff>469900</xdr:colOff>
      <xdr:row>80</xdr:row>
      <xdr:rowOff>151695</xdr:rowOff>
    </xdr:from>
    <xdr:to>
      <xdr:col>24</xdr:col>
      <xdr:colOff>647700</xdr:colOff>
      <xdr:row>80</xdr:row>
      <xdr:rowOff>151695</xdr:rowOff>
    </xdr:to>
    <xdr:cxnSp macro="">
      <xdr:nvCxnSpPr>
        <xdr:cNvPr id="255" name="直線コネクタ 254"/>
        <xdr:cNvCxnSpPr/>
      </xdr:nvCxnSpPr>
      <xdr:spPr>
        <a:xfrm>
          <a:off x="16929100" y="138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84</xdr:row>
      <xdr:rowOff>2116</xdr:rowOff>
    </xdr:to>
    <xdr:cxnSp macro="">
      <xdr:nvCxnSpPr>
        <xdr:cNvPr id="256" name="直線コネクタ 255"/>
        <xdr:cNvCxnSpPr/>
      </xdr:nvCxnSpPr>
      <xdr:spPr>
        <a:xfrm>
          <a:off x="16179800" y="14296672"/>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45455</xdr:rowOff>
    </xdr:from>
    <xdr:ext cx="762000" cy="259045"/>
    <xdr:sp macro="" textlink="">
      <xdr:nvSpPr>
        <xdr:cNvPr id="257" name="給与水準   （国との比較）平均値テキスト"/>
        <xdr:cNvSpPr txBox="1"/>
      </xdr:nvSpPr>
      <xdr:spPr>
        <a:xfrm>
          <a:off x="17106900" y="14104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58" name="フローチャート : 判断 257"/>
        <xdr:cNvSpPr/>
      </xdr:nvSpPr>
      <xdr:spPr>
        <a:xfrm>
          <a:off x="169672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66322</xdr:rowOff>
    </xdr:from>
    <xdr:to>
      <xdr:col>23</xdr:col>
      <xdr:colOff>406400</xdr:colOff>
      <xdr:row>83</xdr:row>
      <xdr:rowOff>66322</xdr:rowOff>
    </xdr:to>
    <xdr:cxnSp macro="">
      <xdr:nvCxnSpPr>
        <xdr:cNvPr id="259" name="直線コネクタ 258"/>
        <xdr:cNvCxnSpPr/>
      </xdr:nvCxnSpPr>
      <xdr:spPr>
        <a:xfrm>
          <a:off x="15290800" y="14296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81</xdr:row>
      <xdr:rowOff>103716</xdr:rowOff>
    </xdr:from>
    <xdr:to>
      <xdr:col>23</xdr:col>
      <xdr:colOff>457200</xdr:colOff>
      <xdr:row>82</xdr:row>
      <xdr:rowOff>33866</xdr:rowOff>
    </xdr:to>
    <xdr:sp macro="" textlink="">
      <xdr:nvSpPr>
        <xdr:cNvPr id="260" name="フローチャート : 判断 259"/>
        <xdr:cNvSpPr/>
      </xdr:nvSpPr>
      <xdr:spPr>
        <a:xfrm>
          <a:off x="16129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44043</xdr:rowOff>
    </xdr:from>
    <xdr:ext cx="736600" cy="259045"/>
    <xdr:sp macro="" textlink="">
      <xdr:nvSpPr>
        <xdr:cNvPr id="261" name="テキスト ボックス 260"/>
        <xdr:cNvSpPr txBox="1"/>
      </xdr:nvSpPr>
      <xdr:spPr>
        <a:xfrm>
          <a:off x="15798800" y="1376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66322</xdr:rowOff>
    </xdr:from>
    <xdr:to>
      <xdr:col>22</xdr:col>
      <xdr:colOff>203200</xdr:colOff>
      <xdr:row>89</xdr:row>
      <xdr:rowOff>2822</xdr:rowOff>
    </xdr:to>
    <xdr:cxnSp macro="">
      <xdr:nvCxnSpPr>
        <xdr:cNvPr id="262" name="直線コネクタ 261"/>
        <xdr:cNvCxnSpPr/>
      </xdr:nvCxnSpPr>
      <xdr:spPr>
        <a:xfrm flipV="1">
          <a:off x="14401800" y="14296672"/>
          <a:ext cx="889000" cy="96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103716</xdr:rowOff>
    </xdr:from>
    <xdr:to>
      <xdr:col>22</xdr:col>
      <xdr:colOff>254000</xdr:colOff>
      <xdr:row>82</xdr:row>
      <xdr:rowOff>33866</xdr:rowOff>
    </xdr:to>
    <xdr:sp macro="" textlink="">
      <xdr:nvSpPr>
        <xdr:cNvPr id="263" name="フローチャート : 判断 262"/>
        <xdr:cNvSpPr/>
      </xdr:nvSpPr>
      <xdr:spPr>
        <a:xfrm>
          <a:off x="15240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44043</xdr:rowOff>
    </xdr:from>
    <xdr:ext cx="762000" cy="259045"/>
    <xdr:sp macro="" textlink="">
      <xdr:nvSpPr>
        <xdr:cNvPr id="264" name="テキスト ボックス 263"/>
        <xdr:cNvSpPr txBox="1"/>
      </xdr:nvSpPr>
      <xdr:spPr>
        <a:xfrm>
          <a:off x="14909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2822</xdr:rowOff>
    </xdr:from>
    <xdr:to>
      <xdr:col>21</xdr:col>
      <xdr:colOff>0</xdr:colOff>
      <xdr:row>89</xdr:row>
      <xdr:rowOff>69850</xdr:rowOff>
    </xdr:to>
    <xdr:cxnSp macro="">
      <xdr:nvCxnSpPr>
        <xdr:cNvPr id="265" name="直線コネクタ 264"/>
        <xdr:cNvCxnSpPr/>
      </xdr:nvCxnSpPr>
      <xdr:spPr>
        <a:xfrm flipV="1">
          <a:off x="13512800" y="152618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134055</xdr:rowOff>
    </xdr:from>
    <xdr:to>
      <xdr:col>21</xdr:col>
      <xdr:colOff>50800</xdr:colOff>
      <xdr:row>88</xdr:row>
      <xdr:rowOff>64205</xdr:rowOff>
    </xdr:to>
    <xdr:sp macro="" textlink="">
      <xdr:nvSpPr>
        <xdr:cNvPr id="266" name="フローチャート : 判断 265"/>
        <xdr:cNvSpPr/>
      </xdr:nvSpPr>
      <xdr:spPr>
        <a:xfrm>
          <a:off x="14351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74382</xdr:rowOff>
    </xdr:from>
    <xdr:ext cx="762000" cy="259045"/>
    <xdr:sp macro="" textlink="">
      <xdr:nvSpPr>
        <xdr:cNvPr id="267" name="テキスト ボックス 266"/>
        <xdr:cNvSpPr txBox="1"/>
      </xdr:nvSpPr>
      <xdr:spPr>
        <a:xfrm>
          <a:off x="14020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134055</xdr:rowOff>
    </xdr:from>
    <xdr:to>
      <xdr:col>19</xdr:col>
      <xdr:colOff>533400</xdr:colOff>
      <xdr:row>88</xdr:row>
      <xdr:rowOff>64205</xdr:rowOff>
    </xdr:to>
    <xdr:sp macro="" textlink="">
      <xdr:nvSpPr>
        <xdr:cNvPr id="268" name="フローチャート : 判断 267"/>
        <xdr:cNvSpPr/>
      </xdr:nvSpPr>
      <xdr:spPr>
        <a:xfrm>
          <a:off x="13462000" y="1505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74382</xdr:rowOff>
    </xdr:from>
    <xdr:ext cx="762000" cy="259045"/>
    <xdr:sp macro="" textlink="">
      <xdr:nvSpPr>
        <xdr:cNvPr id="269" name="テキスト ボックス 268"/>
        <xdr:cNvSpPr txBox="1"/>
      </xdr:nvSpPr>
      <xdr:spPr>
        <a:xfrm>
          <a:off x="13131800" y="14819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122766</xdr:rowOff>
    </xdr:from>
    <xdr:to>
      <xdr:col>24</xdr:col>
      <xdr:colOff>609600</xdr:colOff>
      <xdr:row>84</xdr:row>
      <xdr:rowOff>52916</xdr:rowOff>
    </xdr:to>
    <xdr:sp macro="" textlink="">
      <xdr:nvSpPr>
        <xdr:cNvPr id="275" name="円/楕円 274"/>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94843</xdr:rowOff>
    </xdr:from>
    <xdr:ext cx="762000" cy="259045"/>
    <xdr:sp macro="" textlink="">
      <xdr:nvSpPr>
        <xdr:cNvPr id="276" name="給与水準   （国との比較）該当値テキスト"/>
        <xdr:cNvSpPr txBox="1"/>
      </xdr:nvSpPr>
      <xdr:spPr>
        <a:xfrm>
          <a:off x="17106900" y="1432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7" name="円/楕円 276"/>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101899</xdr:rowOff>
    </xdr:from>
    <xdr:ext cx="736600" cy="259045"/>
    <xdr:sp macro="" textlink="">
      <xdr:nvSpPr>
        <xdr:cNvPr id="278" name="テキスト ボックス 277"/>
        <xdr:cNvSpPr txBox="1"/>
      </xdr:nvSpPr>
      <xdr:spPr>
        <a:xfrm>
          <a:off x="15798800" y="14332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15522</xdr:rowOff>
    </xdr:from>
    <xdr:to>
      <xdr:col>22</xdr:col>
      <xdr:colOff>254000</xdr:colOff>
      <xdr:row>83</xdr:row>
      <xdr:rowOff>117122</xdr:rowOff>
    </xdr:to>
    <xdr:sp macro="" textlink="">
      <xdr:nvSpPr>
        <xdr:cNvPr id="279" name="円/楕円 278"/>
        <xdr:cNvSpPr/>
      </xdr:nvSpPr>
      <xdr:spPr>
        <a:xfrm>
          <a:off x="15240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101899</xdr:rowOff>
    </xdr:from>
    <xdr:ext cx="762000" cy="259045"/>
    <xdr:sp macro="" textlink="">
      <xdr:nvSpPr>
        <xdr:cNvPr id="280" name="テキスト ボックス 279"/>
        <xdr:cNvSpPr txBox="1"/>
      </xdr:nvSpPr>
      <xdr:spPr>
        <a:xfrm>
          <a:off x="14909800" y="1433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123472</xdr:rowOff>
    </xdr:from>
    <xdr:to>
      <xdr:col>21</xdr:col>
      <xdr:colOff>50800</xdr:colOff>
      <xdr:row>89</xdr:row>
      <xdr:rowOff>53622</xdr:rowOff>
    </xdr:to>
    <xdr:sp macro="" textlink="">
      <xdr:nvSpPr>
        <xdr:cNvPr id="281" name="円/楕円 280"/>
        <xdr:cNvSpPr/>
      </xdr:nvSpPr>
      <xdr:spPr>
        <a:xfrm>
          <a:off x="14351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38399</xdr:rowOff>
    </xdr:from>
    <xdr:ext cx="762000" cy="259045"/>
    <xdr:sp macro="" textlink="">
      <xdr:nvSpPr>
        <xdr:cNvPr id="282" name="テキスト ボックス 281"/>
        <xdr:cNvSpPr txBox="1"/>
      </xdr:nvSpPr>
      <xdr:spPr>
        <a:xfrm>
          <a:off x="14020800" y="152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105427</xdr:rowOff>
    </xdr:from>
    <xdr:ext cx="762000" cy="259045"/>
    <xdr:sp macro="" textlink="">
      <xdr:nvSpPr>
        <xdr:cNvPr id="284" name="テキスト ボックス 283"/>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度の合併により職員数が増加したが、平成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年度から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集中改革プラン等に基づく定員管理の推進や退職者不補充等の効果により職員数は減少傾向にあっ</a:t>
          </a:r>
          <a:r>
            <a:rPr kumimoji="1" lang="ja-JP" altLang="en-US" sz="1100">
              <a:solidFill>
                <a:schemeClr val="dk1"/>
              </a:solidFill>
              <a:effectLst/>
              <a:latin typeface="+mn-lt"/>
              <a:ea typeface="+mn-ea"/>
              <a:cs typeface="+mn-cs"/>
            </a:rPr>
            <a:t>が、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年度については、ほぼ横ばいとなっている。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今後は、類似団体における位置づけも考慮しつつ</a:t>
          </a:r>
          <a:r>
            <a:rPr kumimoji="1" lang="ja-JP" altLang="ja-JP" sz="1100">
              <a:solidFill>
                <a:schemeClr val="dk1"/>
              </a:solidFill>
              <a:effectLst/>
              <a:latin typeface="+mn-lt"/>
              <a:ea typeface="+mn-ea"/>
              <a:cs typeface="+mn-cs"/>
            </a:rPr>
            <a:t>、本市が円滑な行政事務を行っていく上で適正な職員数</a:t>
          </a:r>
          <a:r>
            <a:rPr kumimoji="1" lang="ja-JP" altLang="en-US" sz="1100">
              <a:solidFill>
                <a:schemeClr val="dk1"/>
              </a:solidFill>
              <a:effectLst/>
              <a:latin typeface="+mn-lt"/>
              <a:ea typeface="+mn-ea"/>
              <a:cs typeface="+mn-cs"/>
            </a:rPr>
            <a:t>を維持するよう、</a:t>
          </a:r>
          <a:r>
            <a:rPr kumimoji="1" lang="ja-JP" altLang="ja-JP" sz="1100">
              <a:solidFill>
                <a:schemeClr val="dk1"/>
              </a:solidFill>
              <a:effectLst/>
              <a:latin typeface="+mn-lt"/>
              <a:ea typeface="+mn-ea"/>
              <a:cs typeface="+mn-cs"/>
            </a:rPr>
            <a:t>定員適正化計画に基づき適正な定員管理に努めていく。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106317</xdr:rowOff>
    </xdr:from>
    <xdr:to>
      <xdr:col>24</xdr:col>
      <xdr:colOff>558800</xdr:colOff>
      <xdr:row>67</xdr:row>
      <xdr:rowOff>55880</xdr:rowOff>
    </xdr:to>
    <xdr:cxnSp macro="">
      <xdr:nvCxnSpPr>
        <xdr:cNvPr id="316" name="直線コネクタ 315"/>
        <xdr:cNvCxnSpPr/>
      </xdr:nvCxnSpPr>
      <xdr:spPr>
        <a:xfrm flipV="1">
          <a:off x="17018000" y="10050417"/>
          <a:ext cx="0" cy="14926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7"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8" name="直線コネクタ 317"/>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21244</xdr:rowOff>
    </xdr:from>
    <xdr:ext cx="762000" cy="259045"/>
    <xdr:sp macro="" textlink="">
      <xdr:nvSpPr>
        <xdr:cNvPr id="319" name="定員管理の状況最大値テキスト"/>
        <xdr:cNvSpPr txBox="1"/>
      </xdr:nvSpPr>
      <xdr:spPr>
        <a:xfrm>
          <a:off x="17106900" y="979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4.34</a:t>
          </a:r>
          <a:endParaRPr kumimoji="1" lang="ja-JP" altLang="en-US" sz="1000" b="1">
            <a:latin typeface="ＭＳ Ｐゴシック"/>
          </a:endParaRPr>
        </a:p>
      </xdr:txBody>
    </xdr:sp>
    <xdr:clientData/>
  </xdr:oneCellAnchor>
  <xdr:twoCellAnchor>
    <xdr:from>
      <xdr:col>24</xdr:col>
      <xdr:colOff>469900</xdr:colOff>
      <xdr:row>58</xdr:row>
      <xdr:rowOff>106317</xdr:rowOff>
    </xdr:from>
    <xdr:to>
      <xdr:col>24</xdr:col>
      <xdr:colOff>647700</xdr:colOff>
      <xdr:row>58</xdr:row>
      <xdr:rowOff>106317</xdr:rowOff>
    </xdr:to>
    <xdr:cxnSp macro="">
      <xdr:nvCxnSpPr>
        <xdr:cNvPr id="320" name="直線コネクタ 319"/>
        <xdr:cNvCxnSpPr/>
      </xdr:nvCxnSpPr>
      <xdr:spPr>
        <a:xfrm>
          <a:off x="16929100" y="10050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108313</xdr:rowOff>
    </xdr:from>
    <xdr:to>
      <xdr:col>24</xdr:col>
      <xdr:colOff>558800</xdr:colOff>
      <xdr:row>64</xdr:row>
      <xdr:rowOff>111760</xdr:rowOff>
    </xdr:to>
    <xdr:cxnSp macro="">
      <xdr:nvCxnSpPr>
        <xdr:cNvPr id="321" name="直線コネクタ 320"/>
        <xdr:cNvCxnSpPr/>
      </xdr:nvCxnSpPr>
      <xdr:spPr>
        <a:xfrm>
          <a:off x="16179800" y="11081113"/>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89461</xdr:rowOff>
    </xdr:from>
    <xdr:ext cx="762000" cy="259045"/>
    <xdr:sp macro="" textlink="">
      <xdr:nvSpPr>
        <xdr:cNvPr id="322" name="定員管理の状況平均値テキスト"/>
        <xdr:cNvSpPr txBox="1"/>
      </xdr:nvSpPr>
      <xdr:spPr>
        <a:xfrm>
          <a:off x="17106900" y="1054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23" name="フローチャート : 判断 322"/>
        <xdr:cNvSpPr/>
      </xdr:nvSpPr>
      <xdr:spPr>
        <a:xfrm>
          <a:off x="16967200" y="1070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49712</xdr:rowOff>
    </xdr:from>
    <xdr:to>
      <xdr:col>23</xdr:col>
      <xdr:colOff>406400</xdr:colOff>
      <xdr:row>64</xdr:row>
      <xdr:rowOff>108313</xdr:rowOff>
    </xdr:to>
    <xdr:cxnSp macro="">
      <xdr:nvCxnSpPr>
        <xdr:cNvPr id="324" name="直線コネクタ 323"/>
        <xdr:cNvCxnSpPr/>
      </xdr:nvCxnSpPr>
      <xdr:spPr>
        <a:xfrm>
          <a:off x="15290800" y="11022512"/>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66947</xdr:rowOff>
    </xdr:from>
    <xdr:to>
      <xdr:col>23</xdr:col>
      <xdr:colOff>457200</xdr:colOff>
      <xdr:row>63</xdr:row>
      <xdr:rowOff>168547</xdr:rowOff>
    </xdr:to>
    <xdr:sp macro="" textlink="">
      <xdr:nvSpPr>
        <xdr:cNvPr id="325" name="フローチャート : 判断 324"/>
        <xdr:cNvSpPr/>
      </xdr:nvSpPr>
      <xdr:spPr>
        <a:xfrm>
          <a:off x="16129000" y="1086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7274</xdr:rowOff>
    </xdr:from>
    <xdr:ext cx="736600" cy="259045"/>
    <xdr:sp macro="" textlink="">
      <xdr:nvSpPr>
        <xdr:cNvPr id="326" name="テキスト ボックス 325"/>
        <xdr:cNvSpPr txBox="1"/>
      </xdr:nvSpPr>
      <xdr:spPr>
        <a:xfrm>
          <a:off x="15798800" y="1063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42817</xdr:rowOff>
    </xdr:from>
    <xdr:to>
      <xdr:col>22</xdr:col>
      <xdr:colOff>203200</xdr:colOff>
      <xdr:row>64</xdr:row>
      <xdr:rowOff>49712</xdr:rowOff>
    </xdr:to>
    <xdr:cxnSp macro="">
      <xdr:nvCxnSpPr>
        <xdr:cNvPr id="327" name="直線コネクタ 326"/>
        <xdr:cNvCxnSpPr/>
      </xdr:nvCxnSpPr>
      <xdr:spPr>
        <a:xfrm>
          <a:off x="14401800" y="1101561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63500</xdr:rowOff>
    </xdr:from>
    <xdr:to>
      <xdr:col>22</xdr:col>
      <xdr:colOff>254000</xdr:colOff>
      <xdr:row>63</xdr:row>
      <xdr:rowOff>165100</xdr:rowOff>
    </xdr:to>
    <xdr:sp macro="" textlink="">
      <xdr:nvSpPr>
        <xdr:cNvPr id="328" name="フローチャート : 判断 327"/>
        <xdr:cNvSpPr/>
      </xdr:nvSpPr>
      <xdr:spPr>
        <a:xfrm>
          <a:off x="15240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3827</xdr:rowOff>
    </xdr:from>
    <xdr:ext cx="762000" cy="259045"/>
    <xdr:sp macro="" textlink="">
      <xdr:nvSpPr>
        <xdr:cNvPr id="329" name="テキスト ボックス 328"/>
        <xdr:cNvSpPr txBox="1"/>
      </xdr:nvSpPr>
      <xdr:spPr>
        <a:xfrm>
          <a:off x="14909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42817</xdr:rowOff>
    </xdr:from>
    <xdr:to>
      <xdr:col>21</xdr:col>
      <xdr:colOff>0</xdr:colOff>
      <xdr:row>65</xdr:row>
      <xdr:rowOff>5806</xdr:rowOff>
    </xdr:to>
    <xdr:cxnSp macro="">
      <xdr:nvCxnSpPr>
        <xdr:cNvPr id="330" name="直線コネクタ 329"/>
        <xdr:cNvCxnSpPr/>
      </xdr:nvCxnSpPr>
      <xdr:spPr>
        <a:xfrm flipV="1">
          <a:off x="13512800" y="11015617"/>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70394</xdr:rowOff>
    </xdr:from>
    <xdr:to>
      <xdr:col>21</xdr:col>
      <xdr:colOff>50800</xdr:colOff>
      <xdr:row>64</xdr:row>
      <xdr:rowOff>544</xdr:rowOff>
    </xdr:to>
    <xdr:sp macro="" textlink="">
      <xdr:nvSpPr>
        <xdr:cNvPr id="331" name="フローチャート : 判断 330"/>
        <xdr:cNvSpPr/>
      </xdr:nvSpPr>
      <xdr:spPr>
        <a:xfrm>
          <a:off x="14351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10721</xdr:rowOff>
    </xdr:from>
    <xdr:ext cx="762000" cy="259045"/>
    <xdr:sp macro="" textlink="">
      <xdr:nvSpPr>
        <xdr:cNvPr id="332" name="テキスト ボックス 331"/>
        <xdr:cNvSpPr txBox="1"/>
      </xdr:nvSpPr>
      <xdr:spPr>
        <a:xfrm>
          <a:off x="14020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132443</xdr:rowOff>
    </xdr:from>
    <xdr:to>
      <xdr:col>19</xdr:col>
      <xdr:colOff>533400</xdr:colOff>
      <xdr:row>64</xdr:row>
      <xdr:rowOff>62593</xdr:rowOff>
    </xdr:to>
    <xdr:sp macro="" textlink="">
      <xdr:nvSpPr>
        <xdr:cNvPr id="333" name="フローチャート : 判断 332"/>
        <xdr:cNvSpPr/>
      </xdr:nvSpPr>
      <xdr:spPr>
        <a:xfrm>
          <a:off x="13462000" y="1093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72770</xdr:rowOff>
    </xdr:from>
    <xdr:ext cx="762000" cy="259045"/>
    <xdr:sp macro="" textlink="">
      <xdr:nvSpPr>
        <xdr:cNvPr id="334" name="テキスト ボックス 333"/>
        <xdr:cNvSpPr txBox="1"/>
      </xdr:nvSpPr>
      <xdr:spPr>
        <a:xfrm>
          <a:off x="13131800" y="1070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60960</xdr:rowOff>
    </xdr:from>
    <xdr:to>
      <xdr:col>24</xdr:col>
      <xdr:colOff>609600</xdr:colOff>
      <xdr:row>64</xdr:row>
      <xdr:rowOff>162560</xdr:rowOff>
    </xdr:to>
    <xdr:sp macro="" textlink="">
      <xdr:nvSpPr>
        <xdr:cNvPr id="340" name="円/楕円 339"/>
        <xdr:cNvSpPr/>
      </xdr:nvSpPr>
      <xdr:spPr>
        <a:xfrm>
          <a:off x="16967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33037</xdr:rowOff>
    </xdr:from>
    <xdr:ext cx="762000" cy="259045"/>
    <xdr:sp macro="" textlink="">
      <xdr:nvSpPr>
        <xdr:cNvPr id="341" name="定員管理の状況該当値テキスト"/>
        <xdr:cNvSpPr txBox="1"/>
      </xdr:nvSpPr>
      <xdr:spPr>
        <a:xfrm>
          <a:off x="17106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57513</xdr:rowOff>
    </xdr:from>
    <xdr:to>
      <xdr:col>23</xdr:col>
      <xdr:colOff>457200</xdr:colOff>
      <xdr:row>64</xdr:row>
      <xdr:rowOff>159113</xdr:rowOff>
    </xdr:to>
    <xdr:sp macro="" textlink="">
      <xdr:nvSpPr>
        <xdr:cNvPr id="342" name="円/楕円 341"/>
        <xdr:cNvSpPr/>
      </xdr:nvSpPr>
      <xdr:spPr>
        <a:xfrm>
          <a:off x="16129000" y="1103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143890</xdr:rowOff>
    </xdr:from>
    <xdr:ext cx="736600" cy="259045"/>
    <xdr:sp macro="" textlink="">
      <xdr:nvSpPr>
        <xdr:cNvPr id="343" name="テキスト ボックス 342"/>
        <xdr:cNvSpPr txBox="1"/>
      </xdr:nvSpPr>
      <xdr:spPr>
        <a:xfrm>
          <a:off x="15798800" y="111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170362</xdr:rowOff>
    </xdr:from>
    <xdr:to>
      <xdr:col>22</xdr:col>
      <xdr:colOff>254000</xdr:colOff>
      <xdr:row>64</xdr:row>
      <xdr:rowOff>100512</xdr:rowOff>
    </xdr:to>
    <xdr:sp macro="" textlink="">
      <xdr:nvSpPr>
        <xdr:cNvPr id="344" name="円/楕円 343"/>
        <xdr:cNvSpPr/>
      </xdr:nvSpPr>
      <xdr:spPr>
        <a:xfrm>
          <a:off x="15240000" y="10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85289</xdr:rowOff>
    </xdr:from>
    <xdr:ext cx="762000" cy="259045"/>
    <xdr:sp macro="" textlink="">
      <xdr:nvSpPr>
        <xdr:cNvPr id="345" name="テキスト ボックス 344"/>
        <xdr:cNvSpPr txBox="1"/>
      </xdr:nvSpPr>
      <xdr:spPr>
        <a:xfrm>
          <a:off x="14909800" y="1105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163467</xdr:rowOff>
    </xdr:from>
    <xdr:to>
      <xdr:col>21</xdr:col>
      <xdr:colOff>50800</xdr:colOff>
      <xdr:row>64</xdr:row>
      <xdr:rowOff>93617</xdr:rowOff>
    </xdr:to>
    <xdr:sp macro="" textlink="">
      <xdr:nvSpPr>
        <xdr:cNvPr id="346" name="円/楕円 345"/>
        <xdr:cNvSpPr/>
      </xdr:nvSpPr>
      <xdr:spPr>
        <a:xfrm>
          <a:off x="14351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78394</xdr:rowOff>
    </xdr:from>
    <xdr:ext cx="762000" cy="259045"/>
    <xdr:sp macro="" textlink="">
      <xdr:nvSpPr>
        <xdr:cNvPr id="347" name="テキスト ボックス 346"/>
        <xdr:cNvSpPr txBox="1"/>
      </xdr:nvSpPr>
      <xdr:spPr>
        <a:xfrm>
          <a:off x="14020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126456</xdr:rowOff>
    </xdr:from>
    <xdr:to>
      <xdr:col>19</xdr:col>
      <xdr:colOff>533400</xdr:colOff>
      <xdr:row>65</xdr:row>
      <xdr:rowOff>56606</xdr:rowOff>
    </xdr:to>
    <xdr:sp macro="" textlink="">
      <xdr:nvSpPr>
        <xdr:cNvPr id="348" name="円/楕円 347"/>
        <xdr:cNvSpPr/>
      </xdr:nvSpPr>
      <xdr:spPr>
        <a:xfrm>
          <a:off x="13462000" y="110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41383</xdr:rowOff>
    </xdr:from>
    <xdr:ext cx="762000" cy="259045"/>
    <xdr:sp macro="" textlink="">
      <xdr:nvSpPr>
        <xdr:cNvPr id="349" name="テキスト ボックス 348"/>
        <xdr:cNvSpPr txBox="1"/>
      </xdr:nvSpPr>
      <xdr:spPr>
        <a:xfrm>
          <a:off x="13131800" y="1118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元利償還金は増加</a:t>
          </a:r>
          <a:r>
            <a:rPr kumimoji="1" lang="ja-JP" altLang="en-US" sz="1100">
              <a:solidFill>
                <a:schemeClr val="dk1"/>
              </a:solidFill>
              <a:effectLst/>
              <a:latin typeface="+mn-lt"/>
              <a:ea typeface="+mn-ea"/>
              <a:cs typeface="+mn-cs"/>
            </a:rPr>
            <a:t>しているが、</a:t>
          </a:r>
          <a:r>
            <a:rPr kumimoji="1" lang="ja-JP" altLang="ja-JP" sz="1100">
              <a:solidFill>
                <a:schemeClr val="dk1"/>
              </a:solidFill>
              <a:effectLst/>
              <a:latin typeface="+mn-lt"/>
              <a:ea typeface="+mn-ea"/>
              <a:cs typeface="+mn-cs"/>
            </a:rPr>
            <a:t>元利償還金に係る基準財政需要額算入額も</a:t>
          </a:r>
          <a:r>
            <a:rPr kumimoji="1" lang="ja-JP" altLang="en-US" sz="1100">
              <a:solidFill>
                <a:schemeClr val="dk1"/>
              </a:solidFill>
              <a:effectLst/>
              <a:latin typeface="+mn-lt"/>
              <a:ea typeface="+mn-ea"/>
              <a:cs typeface="+mn-cs"/>
            </a:rPr>
            <a:t>同様に</a:t>
          </a:r>
          <a:r>
            <a:rPr kumimoji="1" lang="ja-JP" altLang="ja-JP" sz="1100">
              <a:solidFill>
                <a:schemeClr val="dk1"/>
              </a:solidFill>
              <a:effectLst/>
              <a:latin typeface="+mn-lt"/>
              <a:ea typeface="+mn-ea"/>
              <a:cs typeface="+mn-cs"/>
            </a:rPr>
            <a:t>増加しており、結果として前年度</a:t>
          </a:r>
          <a:r>
            <a:rPr kumimoji="1" lang="ja-JP" altLang="en-US" sz="1100">
              <a:solidFill>
                <a:schemeClr val="dk1"/>
              </a:solidFill>
              <a:effectLst/>
              <a:latin typeface="+mn-lt"/>
              <a:ea typeface="+mn-ea"/>
              <a:cs typeface="+mn-cs"/>
            </a:rPr>
            <a:t>同率</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現在は、合併特例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債など交付税算入率の高い市債を活用した財政運営により、実質公債費比率が改善</a:t>
          </a:r>
          <a:r>
            <a:rPr kumimoji="1" lang="ja-JP" altLang="en-US" sz="1100">
              <a:solidFill>
                <a:schemeClr val="dk1"/>
              </a:solidFill>
              <a:effectLst/>
              <a:latin typeface="+mn-lt"/>
              <a:ea typeface="+mn-ea"/>
              <a:cs typeface="+mn-cs"/>
            </a:rPr>
            <a:t>傾向</a:t>
          </a:r>
          <a:r>
            <a:rPr kumimoji="1" lang="ja-JP" altLang="ja-JP" sz="1100">
              <a:solidFill>
                <a:schemeClr val="dk1"/>
              </a:solidFill>
              <a:effectLst/>
              <a:latin typeface="+mn-lt"/>
              <a:ea typeface="+mn-ea"/>
              <a:cs typeface="+mn-cs"/>
            </a:rPr>
            <a:t>にあるが、合併の特例期限が迫っている状況下であり、将来世代への負担にも配慮し、起債発行抑制はもちろんのこと、交付税算入割合の高いものを優先するなど新規発行債の選別にも努める。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6" name="直線コネクタ 365"/>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7" name="テキスト ボックス 366"/>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8" name="直線コネクタ 367"/>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9" name="テキスト ボックス 368"/>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1" name="テキスト ボックス 370"/>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2" name="直線コネクタ 371"/>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3" name="テキスト ボックス 372"/>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6" name="直線コネクタ 375"/>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7"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8" name="直線コネクタ 377"/>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9"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80" name="直線コネクタ 379"/>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40</xdr:row>
      <xdr:rowOff>146304</xdr:rowOff>
    </xdr:to>
    <xdr:cxnSp macro="">
      <xdr:nvCxnSpPr>
        <xdr:cNvPr id="381" name="直線コネクタ 380"/>
        <xdr:cNvCxnSpPr/>
      </xdr:nvCxnSpPr>
      <xdr:spPr>
        <a:xfrm>
          <a:off x="16179800" y="70043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138701</xdr:rowOff>
    </xdr:from>
    <xdr:ext cx="762000" cy="259045"/>
    <xdr:sp macro="" textlink="">
      <xdr:nvSpPr>
        <xdr:cNvPr id="382" name="公債費負担の状況平均値テキスト"/>
        <xdr:cNvSpPr txBox="1"/>
      </xdr:nvSpPr>
      <xdr:spPr>
        <a:xfrm>
          <a:off x="17106900" y="665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122174</xdr:rowOff>
    </xdr:from>
    <xdr:to>
      <xdr:col>24</xdr:col>
      <xdr:colOff>609600</xdr:colOff>
      <xdr:row>40</xdr:row>
      <xdr:rowOff>52324</xdr:rowOff>
    </xdr:to>
    <xdr:sp macro="" textlink="">
      <xdr:nvSpPr>
        <xdr:cNvPr id="383" name="フローチャート : 判断 382"/>
        <xdr:cNvSpPr/>
      </xdr:nvSpPr>
      <xdr:spPr>
        <a:xfrm>
          <a:off x="169672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146304</xdr:rowOff>
    </xdr:from>
    <xdr:to>
      <xdr:col>23</xdr:col>
      <xdr:colOff>406400</xdr:colOff>
      <xdr:row>41</xdr:row>
      <xdr:rowOff>61722</xdr:rowOff>
    </xdr:to>
    <xdr:cxnSp macro="">
      <xdr:nvCxnSpPr>
        <xdr:cNvPr id="384" name="直線コネクタ 383"/>
        <xdr:cNvCxnSpPr/>
      </xdr:nvCxnSpPr>
      <xdr:spPr>
        <a:xfrm flipV="1">
          <a:off x="15290800" y="70043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85" name="フローチャート : 判断 384"/>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164863</xdr:rowOff>
    </xdr:from>
    <xdr:ext cx="736600" cy="259045"/>
    <xdr:sp macro="" textlink="">
      <xdr:nvSpPr>
        <xdr:cNvPr id="386" name="テキスト ボックス 385"/>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42</xdr:row>
      <xdr:rowOff>25400</xdr:rowOff>
    </xdr:to>
    <xdr:cxnSp macro="">
      <xdr:nvCxnSpPr>
        <xdr:cNvPr id="387" name="直線コネクタ 386"/>
        <xdr:cNvCxnSpPr/>
      </xdr:nvCxnSpPr>
      <xdr:spPr>
        <a:xfrm flipV="1">
          <a:off x="14401800" y="709117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165354</xdr:rowOff>
    </xdr:from>
    <xdr:to>
      <xdr:col>22</xdr:col>
      <xdr:colOff>254000</xdr:colOff>
      <xdr:row>42</xdr:row>
      <xdr:rowOff>95504</xdr:rowOff>
    </xdr:to>
    <xdr:sp macro="" textlink="">
      <xdr:nvSpPr>
        <xdr:cNvPr id="388" name="フローチャート : 判断 387"/>
        <xdr:cNvSpPr/>
      </xdr:nvSpPr>
      <xdr:spPr>
        <a:xfrm>
          <a:off x="15240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389" name="テキスト ボックス 388"/>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25400</xdr:rowOff>
    </xdr:from>
    <xdr:to>
      <xdr:col>21</xdr:col>
      <xdr:colOff>0</xdr:colOff>
      <xdr:row>42</xdr:row>
      <xdr:rowOff>170180</xdr:rowOff>
    </xdr:to>
    <xdr:cxnSp macro="">
      <xdr:nvCxnSpPr>
        <xdr:cNvPr id="390" name="直線コネクタ 389"/>
        <xdr:cNvCxnSpPr/>
      </xdr:nvCxnSpPr>
      <xdr:spPr>
        <a:xfrm flipV="1">
          <a:off x="13512800" y="722630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61468</xdr:rowOff>
    </xdr:from>
    <xdr:to>
      <xdr:col>21</xdr:col>
      <xdr:colOff>50800</xdr:colOff>
      <xdr:row>42</xdr:row>
      <xdr:rowOff>163068</xdr:rowOff>
    </xdr:to>
    <xdr:sp macro="" textlink="">
      <xdr:nvSpPr>
        <xdr:cNvPr id="391" name="フローチャート : 判断 390"/>
        <xdr:cNvSpPr/>
      </xdr:nvSpPr>
      <xdr:spPr>
        <a:xfrm>
          <a:off x="14351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147845</xdr:rowOff>
    </xdr:from>
    <xdr:ext cx="762000" cy="259045"/>
    <xdr:sp macro="" textlink="">
      <xdr:nvSpPr>
        <xdr:cNvPr id="392" name="テキスト ボックス 391"/>
        <xdr:cNvSpPr txBox="1"/>
      </xdr:nvSpPr>
      <xdr:spPr>
        <a:xfrm>
          <a:off x="14020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129032</xdr:rowOff>
    </xdr:from>
    <xdr:to>
      <xdr:col>19</xdr:col>
      <xdr:colOff>533400</xdr:colOff>
      <xdr:row>43</xdr:row>
      <xdr:rowOff>59182</xdr:rowOff>
    </xdr:to>
    <xdr:sp macro="" textlink="">
      <xdr:nvSpPr>
        <xdr:cNvPr id="393" name="フローチャート : 判断 392"/>
        <xdr:cNvSpPr/>
      </xdr:nvSpPr>
      <xdr:spPr>
        <a:xfrm>
          <a:off x="13462000" y="732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43959</xdr:rowOff>
    </xdr:from>
    <xdr:ext cx="762000" cy="259045"/>
    <xdr:sp macro="" textlink="">
      <xdr:nvSpPr>
        <xdr:cNvPr id="394" name="テキスト ボックス 393"/>
        <xdr:cNvSpPr txBox="1"/>
      </xdr:nvSpPr>
      <xdr:spPr>
        <a:xfrm>
          <a:off x="13131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400" name="円/楕円 399"/>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67581</xdr:rowOff>
    </xdr:from>
    <xdr:ext cx="762000" cy="259045"/>
    <xdr:sp macro="" textlink="">
      <xdr:nvSpPr>
        <xdr:cNvPr id="401"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95504</xdr:rowOff>
    </xdr:from>
    <xdr:to>
      <xdr:col>23</xdr:col>
      <xdr:colOff>457200</xdr:colOff>
      <xdr:row>41</xdr:row>
      <xdr:rowOff>25654</xdr:rowOff>
    </xdr:to>
    <xdr:sp macro="" textlink="">
      <xdr:nvSpPr>
        <xdr:cNvPr id="402" name="円/楕円 401"/>
        <xdr:cNvSpPr/>
      </xdr:nvSpPr>
      <xdr:spPr>
        <a:xfrm>
          <a:off x="16129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35831</xdr:rowOff>
    </xdr:from>
    <xdr:ext cx="736600" cy="259045"/>
    <xdr:sp macro="" textlink="">
      <xdr:nvSpPr>
        <xdr:cNvPr id="403" name="テキスト ボックス 402"/>
        <xdr:cNvSpPr txBox="1"/>
      </xdr:nvSpPr>
      <xdr:spPr>
        <a:xfrm>
          <a:off x="15798800" y="672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4" name="円/楕円 403"/>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405" name="テキスト ボックス 404"/>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146050</xdr:rowOff>
    </xdr:from>
    <xdr:to>
      <xdr:col>21</xdr:col>
      <xdr:colOff>50800</xdr:colOff>
      <xdr:row>42</xdr:row>
      <xdr:rowOff>76200</xdr:rowOff>
    </xdr:to>
    <xdr:sp macro="" textlink="">
      <xdr:nvSpPr>
        <xdr:cNvPr id="406" name="円/楕円 405"/>
        <xdr:cNvSpPr/>
      </xdr:nvSpPr>
      <xdr:spPr>
        <a:xfrm>
          <a:off x="14351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407" name="テキスト ボックス 406"/>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08" name="円/楕円 407"/>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59707</xdr:rowOff>
    </xdr:from>
    <xdr:ext cx="762000" cy="259045"/>
    <xdr:sp macro="" textlink="">
      <xdr:nvSpPr>
        <xdr:cNvPr id="409" name="テキスト ボックス 408"/>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年度末地方債残高は増加しているものの、地方債現在高に係る基準財政需要額算入額（合併特例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債、臨時財政対策債）の増加により</a:t>
          </a:r>
          <a:r>
            <a:rPr kumimoji="1" lang="ja-JP" altLang="en-US" sz="1100">
              <a:solidFill>
                <a:schemeClr val="dk1"/>
              </a:solidFill>
              <a:effectLst/>
              <a:latin typeface="+mn-lt"/>
              <a:ea typeface="+mn-ea"/>
              <a:cs typeface="+mn-cs"/>
            </a:rPr>
            <a:t>、分子がマイナスとなり算定されなくなった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ここ数年来指標が改善されているのは、合併特例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などの交付税算入割合の高い起債を中心に発行していることが要因である。今後も公債費負担において起債の発行抑制はもちろんのこと、将来世代への負担が軽くなるよう交付税算入割合の高いものを優先し新規発行債の選別など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127931</xdr:rowOff>
    </xdr:to>
    <xdr:cxnSp macro="">
      <xdr:nvCxnSpPr>
        <xdr:cNvPr id="438" name="直線コネクタ 437"/>
        <xdr:cNvCxnSpPr/>
      </xdr:nvCxnSpPr>
      <xdr:spPr>
        <a:xfrm flipV="1">
          <a:off x="17018000" y="2370667"/>
          <a:ext cx="0" cy="1357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100008</xdr:rowOff>
    </xdr:from>
    <xdr:ext cx="762000" cy="259045"/>
    <xdr:sp macro="" textlink="">
      <xdr:nvSpPr>
        <xdr:cNvPr id="439" name="将来負担の状況最小値テキスト"/>
        <xdr:cNvSpPr txBox="1"/>
      </xdr:nvSpPr>
      <xdr:spPr>
        <a:xfrm>
          <a:off x="17106900" y="3700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168.8</a:t>
          </a:r>
          <a:endParaRPr kumimoji="1" lang="ja-JP" altLang="en-US" sz="1000" b="1">
            <a:latin typeface="ＭＳ Ｐゴシック"/>
          </a:endParaRPr>
        </a:p>
      </xdr:txBody>
    </xdr:sp>
    <xdr:clientData/>
  </xdr:oneCellAnchor>
  <xdr:twoCellAnchor>
    <xdr:from>
      <xdr:col>24</xdr:col>
      <xdr:colOff>469900</xdr:colOff>
      <xdr:row>21</xdr:row>
      <xdr:rowOff>127931</xdr:rowOff>
    </xdr:from>
    <xdr:to>
      <xdr:col>24</xdr:col>
      <xdr:colOff>647700</xdr:colOff>
      <xdr:row>21</xdr:row>
      <xdr:rowOff>127931</xdr:rowOff>
    </xdr:to>
    <xdr:cxnSp macro="">
      <xdr:nvCxnSpPr>
        <xdr:cNvPr id="440" name="直線コネクタ 439"/>
        <xdr:cNvCxnSpPr/>
      </xdr:nvCxnSpPr>
      <xdr:spPr>
        <a:xfrm>
          <a:off x="16929100" y="372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127</xdr:rowOff>
    </xdr:from>
    <xdr:to>
      <xdr:col>23</xdr:col>
      <xdr:colOff>406400</xdr:colOff>
      <xdr:row>14</xdr:row>
      <xdr:rowOff>3344</xdr:rowOff>
    </xdr:to>
    <xdr:cxnSp macro="">
      <xdr:nvCxnSpPr>
        <xdr:cNvPr id="443" name="直線コネクタ 442"/>
        <xdr:cNvCxnSpPr/>
      </xdr:nvCxnSpPr>
      <xdr:spPr>
        <a:xfrm flipV="1">
          <a:off x="15290800" y="2400427"/>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18728</xdr:rowOff>
    </xdr:from>
    <xdr:ext cx="762000" cy="259045"/>
    <xdr:sp macro="" textlink="">
      <xdr:nvSpPr>
        <xdr:cNvPr id="444" name="将来負担の状況平均値テキスト"/>
        <xdr:cNvSpPr txBox="1"/>
      </xdr:nvSpPr>
      <xdr:spPr>
        <a:xfrm>
          <a:off x="17106900" y="2419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46651</xdr:rowOff>
    </xdr:from>
    <xdr:to>
      <xdr:col>24</xdr:col>
      <xdr:colOff>609600</xdr:colOff>
      <xdr:row>14</xdr:row>
      <xdr:rowOff>148251</xdr:rowOff>
    </xdr:to>
    <xdr:sp macro="" textlink="">
      <xdr:nvSpPr>
        <xdr:cNvPr id="445" name="フローチャート : 判断 444"/>
        <xdr:cNvSpPr/>
      </xdr:nvSpPr>
      <xdr:spPr>
        <a:xfrm>
          <a:off x="169672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14</xdr:row>
      <xdr:rowOff>3344</xdr:rowOff>
    </xdr:from>
    <xdr:to>
      <xdr:col>22</xdr:col>
      <xdr:colOff>203200</xdr:colOff>
      <xdr:row>15</xdr:row>
      <xdr:rowOff>5630</xdr:rowOff>
    </xdr:to>
    <xdr:cxnSp macro="">
      <xdr:nvCxnSpPr>
        <xdr:cNvPr id="446" name="直線コネクタ 445"/>
        <xdr:cNvCxnSpPr/>
      </xdr:nvCxnSpPr>
      <xdr:spPr>
        <a:xfrm flipV="1">
          <a:off x="14401800" y="240364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15960</xdr:rowOff>
    </xdr:from>
    <xdr:to>
      <xdr:col>23</xdr:col>
      <xdr:colOff>457200</xdr:colOff>
      <xdr:row>15</xdr:row>
      <xdr:rowOff>117560</xdr:rowOff>
    </xdr:to>
    <xdr:sp macro="" textlink="">
      <xdr:nvSpPr>
        <xdr:cNvPr id="447" name="フローチャート : 判断 446"/>
        <xdr:cNvSpPr/>
      </xdr:nvSpPr>
      <xdr:spPr>
        <a:xfrm>
          <a:off x="16129000" y="258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102337</xdr:rowOff>
    </xdr:from>
    <xdr:ext cx="736600" cy="259045"/>
    <xdr:sp macro="" textlink="">
      <xdr:nvSpPr>
        <xdr:cNvPr id="448" name="テキスト ボックス 447"/>
        <xdr:cNvSpPr txBox="1"/>
      </xdr:nvSpPr>
      <xdr:spPr>
        <a:xfrm>
          <a:off x="15798800" y="2674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5630</xdr:rowOff>
    </xdr:from>
    <xdr:to>
      <xdr:col>21</xdr:col>
      <xdr:colOff>0</xdr:colOff>
      <xdr:row>16</xdr:row>
      <xdr:rowOff>24807</xdr:rowOff>
    </xdr:to>
    <xdr:cxnSp macro="">
      <xdr:nvCxnSpPr>
        <xdr:cNvPr id="449" name="直線コネクタ 448"/>
        <xdr:cNvCxnSpPr/>
      </xdr:nvCxnSpPr>
      <xdr:spPr>
        <a:xfrm flipV="1">
          <a:off x="13512800" y="2577380"/>
          <a:ext cx="889000" cy="1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87545</xdr:rowOff>
    </xdr:from>
    <xdr:to>
      <xdr:col>22</xdr:col>
      <xdr:colOff>254000</xdr:colOff>
      <xdr:row>16</xdr:row>
      <xdr:rowOff>17695</xdr:rowOff>
    </xdr:to>
    <xdr:sp macro="" textlink="">
      <xdr:nvSpPr>
        <xdr:cNvPr id="450" name="フローチャート : 判断 449"/>
        <xdr:cNvSpPr/>
      </xdr:nvSpPr>
      <xdr:spPr>
        <a:xfrm>
          <a:off x="15240000" y="265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2472</xdr:rowOff>
    </xdr:from>
    <xdr:ext cx="762000" cy="259045"/>
    <xdr:sp macro="" textlink="">
      <xdr:nvSpPr>
        <xdr:cNvPr id="451" name="テキスト ボックス 450"/>
        <xdr:cNvSpPr txBox="1"/>
      </xdr:nvSpPr>
      <xdr:spPr>
        <a:xfrm>
          <a:off x="14909800" y="274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42.2</a:t>
          </a:r>
          <a:endParaRPr kumimoji="1" lang="ja-JP" altLang="en-US" sz="1000" b="1">
            <a:solidFill>
              <a:srgbClr val="000080"/>
            </a:solidFill>
            <a:latin typeface="ＭＳ Ｐゴシック"/>
          </a:endParaRPr>
        </a:p>
      </xdr:txBody>
    </xdr:sp>
    <xdr:clientData/>
  </xdr:oneCellAnchor>
  <xdr:twoCellAnchor>
    <xdr:from>
      <xdr:col>20</xdr:col>
      <xdr:colOff>635000</xdr:colOff>
      <xdr:row>16</xdr:row>
      <xdr:rowOff>22267</xdr:rowOff>
    </xdr:from>
    <xdr:to>
      <xdr:col>21</xdr:col>
      <xdr:colOff>50800</xdr:colOff>
      <xdr:row>16</xdr:row>
      <xdr:rowOff>123867</xdr:rowOff>
    </xdr:to>
    <xdr:sp macro="" textlink="">
      <xdr:nvSpPr>
        <xdr:cNvPr id="452" name="フローチャート : 判断 451"/>
        <xdr:cNvSpPr/>
      </xdr:nvSpPr>
      <xdr:spPr>
        <a:xfrm>
          <a:off x="14351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108644</xdr:rowOff>
    </xdr:from>
    <xdr:ext cx="762000" cy="259045"/>
    <xdr:sp macro="" textlink="">
      <xdr:nvSpPr>
        <xdr:cNvPr id="453" name="テキスト ボックス 452"/>
        <xdr:cNvSpPr txBox="1"/>
      </xdr:nvSpPr>
      <xdr:spPr>
        <a:xfrm>
          <a:off x="14020800" y="285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63288</xdr:rowOff>
    </xdr:from>
    <xdr:to>
      <xdr:col>19</xdr:col>
      <xdr:colOff>533400</xdr:colOff>
      <xdr:row>16</xdr:row>
      <xdr:rowOff>164888</xdr:rowOff>
    </xdr:to>
    <xdr:sp macro="" textlink="">
      <xdr:nvSpPr>
        <xdr:cNvPr id="454" name="フローチャート : 判断 453"/>
        <xdr:cNvSpPr/>
      </xdr:nvSpPr>
      <xdr:spPr>
        <a:xfrm>
          <a:off x="13462000" y="28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149665</xdr:rowOff>
    </xdr:from>
    <xdr:ext cx="762000" cy="259045"/>
    <xdr:sp macro="" textlink="">
      <xdr:nvSpPr>
        <xdr:cNvPr id="455" name="テキスト ボックス 454"/>
        <xdr:cNvSpPr txBox="1"/>
      </xdr:nvSpPr>
      <xdr:spPr>
        <a:xfrm>
          <a:off x="13131800" y="2892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355600</xdr:colOff>
      <xdr:row>13</xdr:row>
      <xdr:rowOff>120777</xdr:rowOff>
    </xdr:from>
    <xdr:to>
      <xdr:col>23</xdr:col>
      <xdr:colOff>457200</xdr:colOff>
      <xdr:row>14</xdr:row>
      <xdr:rowOff>50927</xdr:rowOff>
    </xdr:to>
    <xdr:sp macro="" textlink="">
      <xdr:nvSpPr>
        <xdr:cNvPr id="461" name="円/楕円 460"/>
        <xdr:cNvSpPr/>
      </xdr:nvSpPr>
      <xdr:spPr>
        <a:xfrm>
          <a:off x="16129000" y="234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61104</xdr:rowOff>
    </xdr:from>
    <xdr:ext cx="736600" cy="259045"/>
    <xdr:sp macro="" textlink="">
      <xdr:nvSpPr>
        <xdr:cNvPr id="462" name="テキスト ボックス 461"/>
        <xdr:cNvSpPr txBox="1"/>
      </xdr:nvSpPr>
      <xdr:spPr>
        <a:xfrm>
          <a:off x="15798800" y="2118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123994</xdr:rowOff>
    </xdr:from>
    <xdr:to>
      <xdr:col>22</xdr:col>
      <xdr:colOff>254000</xdr:colOff>
      <xdr:row>14</xdr:row>
      <xdr:rowOff>54144</xdr:rowOff>
    </xdr:to>
    <xdr:sp macro="" textlink="">
      <xdr:nvSpPr>
        <xdr:cNvPr id="463" name="円/楕円 462"/>
        <xdr:cNvSpPr/>
      </xdr:nvSpPr>
      <xdr:spPr>
        <a:xfrm>
          <a:off x="15240000" y="235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64321</xdr:rowOff>
    </xdr:from>
    <xdr:ext cx="762000" cy="259045"/>
    <xdr:sp macro="" textlink="">
      <xdr:nvSpPr>
        <xdr:cNvPr id="464" name="テキスト ボックス 463"/>
        <xdr:cNvSpPr txBox="1"/>
      </xdr:nvSpPr>
      <xdr:spPr>
        <a:xfrm>
          <a:off x="14909800" y="212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126280</xdr:rowOff>
    </xdr:from>
    <xdr:to>
      <xdr:col>21</xdr:col>
      <xdr:colOff>50800</xdr:colOff>
      <xdr:row>15</xdr:row>
      <xdr:rowOff>56430</xdr:rowOff>
    </xdr:to>
    <xdr:sp macro="" textlink="">
      <xdr:nvSpPr>
        <xdr:cNvPr id="465" name="円/楕円 464"/>
        <xdr:cNvSpPr/>
      </xdr:nvSpPr>
      <xdr:spPr>
        <a:xfrm>
          <a:off x="14351000" y="25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66607</xdr:rowOff>
    </xdr:from>
    <xdr:ext cx="762000" cy="259045"/>
    <xdr:sp macro="" textlink="">
      <xdr:nvSpPr>
        <xdr:cNvPr id="466" name="テキスト ボックス 465"/>
        <xdr:cNvSpPr txBox="1"/>
      </xdr:nvSpPr>
      <xdr:spPr>
        <a:xfrm>
          <a:off x="14020800" y="229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145457</xdr:rowOff>
    </xdr:from>
    <xdr:to>
      <xdr:col>19</xdr:col>
      <xdr:colOff>533400</xdr:colOff>
      <xdr:row>16</xdr:row>
      <xdr:rowOff>75607</xdr:rowOff>
    </xdr:to>
    <xdr:sp macro="" textlink="">
      <xdr:nvSpPr>
        <xdr:cNvPr id="467" name="円/楕円 466"/>
        <xdr:cNvSpPr/>
      </xdr:nvSpPr>
      <xdr:spPr>
        <a:xfrm>
          <a:off x="13462000" y="271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85784</xdr:rowOff>
    </xdr:from>
    <xdr:ext cx="762000" cy="259045"/>
    <xdr:sp macro="" textlink="">
      <xdr:nvSpPr>
        <xdr:cNvPr id="468" name="テキスト ボックス 467"/>
        <xdr:cNvSpPr txBox="1"/>
      </xdr:nvSpPr>
      <xdr:spPr>
        <a:xfrm>
          <a:off x="13131800" y="248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115,304
112,686
388.37
51,488,609
49,693,566
1,417,581
30,395,090
58,394,155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については、集中改革プラン・定員管理計画、採用抑制による職員数の減少等によって減少傾向にあったが、国家公務員給与削減措置終了に伴い本市においても給与削減を終了したことから、</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に転じた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年度については、</a:t>
          </a:r>
          <a:r>
            <a:rPr kumimoji="1" lang="ja-JP" altLang="ja-JP" sz="1100">
              <a:solidFill>
                <a:schemeClr val="dk1"/>
              </a:solidFill>
              <a:effectLst/>
              <a:latin typeface="+mn-lt"/>
              <a:ea typeface="+mn-ea"/>
              <a:cs typeface="+mn-cs"/>
            </a:rPr>
            <a:t>地域手当が支給開始となったことや市立病院の指定管理者制度導入に伴う職員の配置転換によ</a:t>
          </a:r>
          <a:r>
            <a:rPr kumimoji="1" lang="ja-JP" altLang="en-US" sz="1100">
              <a:solidFill>
                <a:schemeClr val="dk1"/>
              </a:solidFill>
              <a:effectLst/>
              <a:latin typeface="+mn-lt"/>
              <a:ea typeface="+mn-ea"/>
              <a:cs typeface="+mn-cs"/>
            </a:rPr>
            <a:t>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の増加となった。</a:t>
          </a:r>
          <a:endParaRPr lang="ja-JP" altLang="ja-JP" sz="1400">
            <a:effectLst/>
          </a:endParaRPr>
        </a:p>
        <a:p>
          <a:r>
            <a:rPr kumimoji="1" lang="ja-JP" altLang="ja-JP" sz="1100">
              <a:solidFill>
                <a:schemeClr val="dk1"/>
              </a:solidFill>
              <a:effectLst/>
              <a:latin typeface="+mn-lt"/>
              <a:ea typeface="+mn-ea"/>
              <a:cs typeface="+mn-cs"/>
            </a:rPr>
            <a:t>　今後、適正な定員管理はもとより、退職者の集中する年度を考慮して、退職手当基金の充当も視野に財源確保に努めていく。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40</xdr:row>
      <xdr:rowOff>154215</xdr:rowOff>
    </xdr:to>
    <xdr:cxnSp macro="">
      <xdr:nvCxnSpPr>
        <xdr:cNvPr id="63" name="直線コネクタ 62"/>
        <xdr:cNvCxnSpPr/>
      </xdr:nvCxnSpPr>
      <xdr:spPr>
        <a:xfrm flipV="1">
          <a:off x="4826000" y="5782128"/>
          <a:ext cx="0" cy="12300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126292</xdr:rowOff>
    </xdr:from>
    <xdr:ext cx="762000" cy="259045"/>
    <xdr:sp macro="" textlink="">
      <xdr:nvSpPr>
        <xdr:cNvPr id="64" name="人件費最小値テキスト"/>
        <xdr:cNvSpPr txBox="1"/>
      </xdr:nvSpPr>
      <xdr:spPr>
        <a:xfrm>
          <a:off x="4914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40</xdr:row>
      <xdr:rowOff>154215</xdr:rowOff>
    </xdr:from>
    <xdr:to>
      <xdr:col>7</xdr:col>
      <xdr:colOff>104775</xdr:colOff>
      <xdr:row>40</xdr:row>
      <xdr:rowOff>154215</xdr:rowOff>
    </xdr:to>
    <xdr:cxnSp macro="">
      <xdr:nvCxnSpPr>
        <xdr:cNvPr id="65" name="直線コネクタ 64"/>
        <xdr:cNvCxnSpPr/>
      </xdr:nvCxnSpPr>
      <xdr:spPr>
        <a:xfrm>
          <a:off x="4737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86178</xdr:rowOff>
    </xdr:from>
    <xdr:to>
      <xdr:col>7</xdr:col>
      <xdr:colOff>15875</xdr:colOff>
      <xdr:row>35</xdr:row>
      <xdr:rowOff>129722</xdr:rowOff>
    </xdr:to>
    <xdr:cxnSp macro="">
      <xdr:nvCxnSpPr>
        <xdr:cNvPr id="68" name="直線コネクタ 67"/>
        <xdr:cNvCxnSpPr/>
      </xdr:nvCxnSpPr>
      <xdr:spPr>
        <a:xfrm>
          <a:off x="3987800" y="6086928"/>
          <a:ext cx="8382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140805</xdr:rowOff>
    </xdr:from>
    <xdr:ext cx="762000" cy="259045"/>
    <xdr:sp macro="" textlink="">
      <xdr:nvSpPr>
        <xdr:cNvPr id="69" name="人件費平均値テキスト"/>
        <xdr:cNvSpPr txBox="1"/>
      </xdr:nvSpPr>
      <xdr:spPr>
        <a:xfrm>
          <a:off x="4914900" y="6313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168728</xdr:rowOff>
    </xdr:from>
    <xdr:to>
      <xdr:col>7</xdr:col>
      <xdr:colOff>66675</xdr:colOff>
      <xdr:row>37</xdr:row>
      <xdr:rowOff>98878</xdr:rowOff>
    </xdr:to>
    <xdr:sp macro="" textlink="">
      <xdr:nvSpPr>
        <xdr:cNvPr id="70" name="フローチャート : 判断 69"/>
        <xdr:cNvSpPr/>
      </xdr:nvSpPr>
      <xdr:spPr>
        <a:xfrm>
          <a:off x="47752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9978</xdr:rowOff>
    </xdr:from>
    <xdr:to>
      <xdr:col>5</xdr:col>
      <xdr:colOff>549275</xdr:colOff>
      <xdr:row>35</xdr:row>
      <xdr:rowOff>86178</xdr:rowOff>
    </xdr:to>
    <xdr:cxnSp macro="">
      <xdr:nvCxnSpPr>
        <xdr:cNvPr id="71" name="直線コネクタ 70"/>
        <xdr:cNvCxnSpPr/>
      </xdr:nvCxnSpPr>
      <xdr:spPr>
        <a:xfrm>
          <a:off x="3098800" y="60107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5443</xdr:rowOff>
    </xdr:from>
    <xdr:to>
      <xdr:col>5</xdr:col>
      <xdr:colOff>600075</xdr:colOff>
      <xdr:row>36</xdr:row>
      <xdr:rowOff>107043</xdr:rowOff>
    </xdr:to>
    <xdr:sp macro="" textlink="">
      <xdr:nvSpPr>
        <xdr:cNvPr id="72" name="フローチャート : 判断 71"/>
        <xdr:cNvSpPr/>
      </xdr:nvSpPr>
      <xdr:spPr>
        <a:xfrm>
          <a:off x="3937000" y="617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91820</xdr:rowOff>
    </xdr:from>
    <xdr:ext cx="736600" cy="259045"/>
    <xdr:sp macro="" textlink="">
      <xdr:nvSpPr>
        <xdr:cNvPr id="73" name="テキスト ボックス 72"/>
        <xdr:cNvSpPr txBox="1"/>
      </xdr:nvSpPr>
      <xdr:spPr>
        <a:xfrm>
          <a:off x="3606800" y="626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9978</xdr:rowOff>
    </xdr:from>
    <xdr:to>
      <xdr:col>4</xdr:col>
      <xdr:colOff>346075</xdr:colOff>
      <xdr:row>36</xdr:row>
      <xdr:rowOff>99786</xdr:rowOff>
    </xdr:to>
    <xdr:cxnSp macro="">
      <xdr:nvCxnSpPr>
        <xdr:cNvPr id="74" name="直線コネクタ 73"/>
        <xdr:cNvCxnSpPr/>
      </xdr:nvCxnSpPr>
      <xdr:spPr>
        <a:xfrm flipV="1">
          <a:off x="2209800" y="6010728"/>
          <a:ext cx="889000" cy="26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27214</xdr:rowOff>
    </xdr:from>
    <xdr:to>
      <xdr:col>4</xdr:col>
      <xdr:colOff>396875</xdr:colOff>
      <xdr:row>36</xdr:row>
      <xdr:rowOff>128814</xdr:rowOff>
    </xdr:to>
    <xdr:sp macro="" textlink="">
      <xdr:nvSpPr>
        <xdr:cNvPr id="75" name="フローチャート :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113591</xdr:rowOff>
    </xdr:from>
    <xdr:ext cx="762000" cy="259045"/>
    <xdr:sp macro="" textlink="">
      <xdr:nvSpPr>
        <xdr:cNvPr id="76" name="テキスト ボックス 75"/>
        <xdr:cNvSpPr txBox="1"/>
      </xdr:nvSpPr>
      <xdr:spPr>
        <a:xfrm>
          <a:off x="2717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99786</xdr:rowOff>
    </xdr:from>
    <xdr:to>
      <xdr:col>3</xdr:col>
      <xdr:colOff>142875</xdr:colOff>
      <xdr:row>36</xdr:row>
      <xdr:rowOff>165100</xdr:rowOff>
    </xdr:to>
    <xdr:cxnSp macro="">
      <xdr:nvCxnSpPr>
        <xdr:cNvPr id="77" name="直線コネクタ 76"/>
        <xdr:cNvCxnSpPr/>
      </xdr:nvCxnSpPr>
      <xdr:spPr>
        <a:xfrm flipV="1">
          <a:off x="1320800" y="62719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157843</xdr:rowOff>
    </xdr:from>
    <xdr:to>
      <xdr:col>1</xdr:col>
      <xdr:colOff>676275</xdr:colOff>
      <xdr:row>37</xdr:row>
      <xdr:rowOff>87993</xdr:rowOff>
    </xdr:to>
    <xdr:sp macro="" textlink="">
      <xdr:nvSpPr>
        <xdr:cNvPr id="80" name="フローチャート : 判断 79"/>
        <xdr:cNvSpPr/>
      </xdr:nvSpPr>
      <xdr:spPr>
        <a:xfrm>
          <a:off x="1270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72770</xdr:rowOff>
    </xdr:from>
    <xdr:ext cx="762000" cy="259045"/>
    <xdr:sp macro="" textlink="">
      <xdr:nvSpPr>
        <xdr:cNvPr id="81" name="テキスト ボックス 80"/>
        <xdr:cNvSpPr txBox="1"/>
      </xdr:nvSpPr>
      <xdr:spPr>
        <a:xfrm>
          <a:off x="939800" y="641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78922</xdr:rowOff>
    </xdr:from>
    <xdr:to>
      <xdr:col>7</xdr:col>
      <xdr:colOff>66675</xdr:colOff>
      <xdr:row>36</xdr:row>
      <xdr:rowOff>9072</xdr:rowOff>
    </xdr:to>
    <xdr:sp macro="" textlink="">
      <xdr:nvSpPr>
        <xdr:cNvPr id="87" name="円/楕円 86"/>
        <xdr:cNvSpPr/>
      </xdr:nvSpPr>
      <xdr:spPr>
        <a:xfrm>
          <a:off x="4775200" y="607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95449</xdr:rowOff>
    </xdr:from>
    <xdr:ext cx="762000" cy="259045"/>
    <xdr:sp macro="" textlink="">
      <xdr:nvSpPr>
        <xdr:cNvPr id="88" name="人件費該当値テキスト"/>
        <xdr:cNvSpPr txBox="1"/>
      </xdr:nvSpPr>
      <xdr:spPr>
        <a:xfrm>
          <a:off x="49149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35378</xdr:rowOff>
    </xdr:from>
    <xdr:to>
      <xdr:col>5</xdr:col>
      <xdr:colOff>600075</xdr:colOff>
      <xdr:row>35</xdr:row>
      <xdr:rowOff>136978</xdr:rowOff>
    </xdr:to>
    <xdr:sp macro="" textlink="">
      <xdr:nvSpPr>
        <xdr:cNvPr id="89" name="円/楕円 88"/>
        <xdr:cNvSpPr/>
      </xdr:nvSpPr>
      <xdr:spPr>
        <a:xfrm>
          <a:off x="39370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147155</xdr:rowOff>
    </xdr:from>
    <xdr:ext cx="736600" cy="259045"/>
    <xdr:sp macro="" textlink="">
      <xdr:nvSpPr>
        <xdr:cNvPr id="90" name="テキスト ボックス 89"/>
        <xdr:cNvSpPr txBox="1"/>
      </xdr:nvSpPr>
      <xdr:spPr>
        <a:xfrm>
          <a:off x="3606800" y="580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130628</xdr:rowOff>
    </xdr:from>
    <xdr:to>
      <xdr:col>4</xdr:col>
      <xdr:colOff>396875</xdr:colOff>
      <xdr:row>35</xdr:row>
      <xdr:rowOff>60778</xdr:rowOff>
    </xdr:to>
    <xdr:sp macro="" textlink="">
      <xdr:nvSpPr>
        <xdr:cNvPr id="91" name="円/楕円 90"/>
        <xdr:cNvSpPr/>
      </xdr:nvSpPr>
      <xdr:spPr>
        <a:xfrm>
          <a:off x="3048000" y="595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70955</xdr:rowOff>
    </xdr:from>
    <xdr:ext cx="762000" cy="259045"/>
    <xdr:sp macro="" textlink="">
      <xdr:nvSpPr>
        <xdr:cNvPr id="92" name="テキスト ボックス 91"/>
        <xdr:cNvSpPr txBox="1"/>
      </xdr:nvSpPr>
      <xdr:spPr>
        <a:xfrm>
          <a:off x="27178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48986</xdr:rowOff>
    </xdr:from>
    <xdr:to>
      <xdr:col>3</xdr:col>
      <xdr:colOff>193675</xdr:colOff>
      <xdr:row>36</xdr:row>
      <xdr:rowOff>150586</xdr:rowOff>
    </xdr:to>
    <xdr:sp macro="" textlink="">
      <xdr:nvSpPr>
        <xdr:cNvPr id="93" name="円/楕円 92"/>
        <xdr:cNvSpPr/>
      </xdr:nvSpPr>
      <xdr:spPr>
        <a:xfrm>
          <a:off x="2159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160763</xdr:rowOff>
    </xdr:from>
    <xdr:ext cx="762000" cy="259045"/>
    <xdr:sp macro="" textlink="">
      <xdr:nvSpPr>
        <xdr:cNvPr id="94" name="テキスト ボックス 93"/>
        <xdr:cNvSpPr txBox="1"/>
      </xdr:nvSpPr>
      <xdr:spPr>
        <a:xfrm>
          <a:off x="1828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95" name="円/楕円 94"/>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96" name="テキスト ボックス 95"/>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給食センターの新築に伴う委託料など、物件費に係る経常経費は増加しているが、経常一般財源が大幅に増加しているため、物件費に係る経常収支比率は</a:t>
          </a:r>
          <a:r>
            <a:rPr kumimoji="1" lang="en-US" altLang="ja-JP" sz="1100">
              <a:latin typeface="ＭＳ Ｐゴシック"/>
            </a:rPr>
            <a:t>0.2%</a:t>
          </a:r>
          <a:r>
            <a:rPr kumimoji="1" lang="ja-JP" altLang="en-US" sz="1100">
              <a:latin typeface="ＭＳ Ｐゴシック"/>
            </a:rPr>
            <a:t>減少した。</a:t>
          </a:r>
          <a:endParaRPr kumimoji="1" lang="en-US" altLang="ja-JP" sz="1100">
            <a:latin typeface="ＭＳ Ｐゴシック"/>
          </a:endParaRPr>
        </a:p>
        <a:p>
          <a:r>
            <a:rPr kumimoji="1" lang="ja-JP" altLang="en-US" sz="1100">
              <a:latin typeface="ＭＳ Ｐゴシック"/>
            </a:rPr>
            <a:t>　引き続き、外部委託経費の再点検を行うなど、経常経費の抑制に努める。</a:t>
          </a: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58964</xdr:rowOff>
    </xdr:from>
    <xdr:to>
      <xdr:col>24</xdr:col>
      <xdr:colOff>31750</xdr:colOff>
      <xdr:row>22</xdr:row>
      <xdr:rowOff>72572</xdr:rowOff>
    </xdr:to>
    <xdr:cxnSp macro="">
      <xdr:nvCxnSpPr>
        <xdr:cNvPr id="126" name="直線コネクタ 125"/>
        <xdr:cNvCxnSpPr/>
      </xdr:nvCxnSpPr>
      <xdr:spPr>
        <a:xfrm flipV="1">
          <a:off x="16510000" y="2287814"/>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44649</xdr:rowOff>
    </xdr:from>
    <xdr:ext cx="762000" cy="259045"/>
    <xdr:sp macro="" textlink="">
      <xdr:nvSpPr>
        <xdr:cNvPr id="127"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22</xdr:row>
      <xdr:rowOff>72572</xdr:rowOff>
    </xdr:from>
    <xdr:to>
      <xdr:col>24</xdr:col>
      <xdr:colOff>120650</xdr:colOff>
      <xdr:row>22</xdr:row>
      <xdr:rowOff>72572</xdr:rowOff>
    </xdr:to>
    <xdr:cxnSp macro="">
      <xdr:nvCxnSpPr>
        <xdr:cNvPr id="128" name="直線コネクタ 127"/>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145341</xdr:rowOff>
    </xdr:from>
    <xdr:ext cx="762000" cy="259045"/>
    <xdr:sp macro="" textlink="">
      <xdr:nvSpPr>
        <xdr:cNvPr id="129"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58964</xdr:rowOff>
    </xdr:from>
    <xdr:to>
      <xdr:col>24</xdr:col>
      <xdr:colOff>120650</xdr:colOff>
      <xdr:row>13</xdr:row>
      <xdr:rowOff>58964</xdr:rowOff>
    </xdr:to>
    <xdr:cxnSp macro="">
      <xdr:nvCxnSpPr>
        <xdr:cNvPr id="130" name="直線コネクタ 129"/>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151493</xdr:rowOff>
    </xdr:from>
    <xdr:to>
      <xdr:col>24</xdr:col>
      <xdr:colOff>31750</xdr:colOff>
      <xdr:row>16</xdr:row>
      <xdr:rowOff>1814</xdr:rowOff>
    </xdr:to>
    <xdr:cxnSp macro="">
      <xdr:nvCxnSpPr>
        <xdr:cNvPr id="131" name="直線コネクタ 130"/>
        <xdr:cNvCxnSpPr/>
      </xdr:nvCxnSpPr>
      <xdr:spPr>
        <a:xfrm flipV="1">
          <a:off x="15671800" y="27232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97263</xdr:rowOff>
    </xdr:from>
    <xdr:ext cx="762000" cy="259045"/>
    <xdr:sp macro="" textlink="">
      <xdr:nvSpPr>
        <xdr:cNvPr id="132"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125186</xdr:rowOff>
    </xdr:from>
    <xdr:to>
      <xdr:col>24</xdr:col>
      <xdr:colOff>82550</xdr:colOff>
      <xdr:row>17</xdr:row>
      <xdr:rowOff>55336</xdr:rowOff>
    </xdr:to>
    <xdr:sp macro="" textlink="">
      <xdr:nvSpPr>
        <xdr:cNvPr id="133" name="フローチャート : 判断 132"/>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86179</xdr:rowOff>
    </xdr:from>
    <xdr:to>
      <xdr:col>22</xdr:col>
      <xdr:colOff>565150</xdr:colOff>
      <xdr:row>16</xdr:row>
      <xdr:rowOff>1814</xdr:rowOff>
    </xdr:to>
    <xdr:cxnSp macro="">
      <xdr:nvCxnSpPr>
        <xdr:cNvPr id="134" name="直線コネクタ 133"/>
        <xdr:cNvCxnSpPr/>
      </xdr:nvCxnSpPr>
      <xdr:spPr>
        <a:xfrm>
          <a:off x="14782800" y="2657929"/>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133350</xdr:rowOff>
    </xdr:from>
    <xdr:to>
      <xdr:col>22</xdr:col>
      <xdr:colOff>615950</xdr:colOff>
      <xdr:row>16</xdr:row>
      <xdr:rowOff>63500</xdr:rowOff>
    </xdr:to>
    <xdr:sp macro="" textlink="">
      <xdr:nvSpPr>
        <xdr:cNvPr id="135" name="フローチャート : 判断 134"/>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48277</xdr:rowOff>
    </xdr:from>
    <xdr:ext cx="736600" cy="259045"/>
    <xdr:sp macro="" textlink="">
      <xdr:nvSpPr>
        <xdr:cNvPr id="136" name="テキスト ボックス 135"/>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86179</xdr:rowOff>
    </xdr:from>
    <xdr:to>
      <xdr:col>21</xdr:col>
      <xdr:colOff>361950</xdr:colOff>
      <xdr:row>15</xdr:row>
      <xdr:rowOff>118836</xdr:rowOff>
    </xdr:to>
    <xdr:cxnSp macro="">
      <xdr:nvCxnSpPr>
        <xdr:cNvPr id="137" name="直線コネクタ 136"/>
        <xdr:cNvCxnSpPr/>
      </xdr:nvCxnSpPr>
      <xdr:spPr>
        <a:xfrm flipV="1">
          <a:off x="13893800" y="2657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8" name="フローチャート : 判断 137"/>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9" name="テキスト ボックス 138"/>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159657</xdr:rowOff>
    </xdr:from>
    <xdr:to>
      <xdr:col>20</xdr:col>
      <xdr:colOff>158750</xdr:colOff>
      <xdr:row>15</xdr:row>
      <xdr:rowOff>118836</xdr:rowOff>
    </xdr:to>
    <xdr:cxnSp macro="">
      <xdr:nvCxnSpPr>
        <xdr:cNvPr id="140" name="直線コネクタ 139"/>
        <xdr:cNvCxnSpPr/>
      </xdr:nvCxnSpPr>
      <xdr:spPr>
        <a:xfrm>
          <a:off x="13004800" y="25599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46264</xdr:rowOff>
    </xdr:from>
    <xdr:to>
      <xdr:col>20</xdr:col>
      <xdr:colOff>209550</xdr:colOff>
      <xdr:row>15</xdr:row>
      <xdr:rowOff>147864</xdr:rowOff>
    </xdr:to>
    <xdr:sp macro="" textlink="">
      <xdr:nvSpPr>
        <xdr:cNvPr id="141" name="フローチャート : 判断 140"/>
        <xdr:cNvSpPr/>
      </xdr:nvSpPr>
      <xdr:spPr>
        <a:xfrm>
          <a:off x="13843000" y="261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158041</xdr:rowOff>
    </xdr:from>
    <xdr:ext cx="762000" cy="259045"/>
    <xdr:sp macro="" textlink="">
      <xdr:nvSpPr>
        <xdr:cNvPr id="142" name="テキスト ボックス 141"/>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163286</xdr:rowOff>
    </xdr:from>
    <xdr:to>
      <xdr:col>19</xdr:col>
      <xdr:colOff>6350</xdr:colOff>
      <xdr:row>15</xdr:row>
      <xdr:rowOff>93436</xdr:rowOff>
    </xdr:to>
    <xdr:sp macro="" textlink="">
      <xdr:nvSpPr>
        <xdr:cNvPr id="143" name="フローチャート : 判断 142"/>
        <xdr:cNvSpPr/>
      </xdr:nvSpPr>
      <xdr:spPr>
        <a:xfrm>
          <a:off x="12954000" y="256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78213</xdr:rowOff>
    </xdr:from>
    <xdr:ext cx="762000" cy="259045"/>
    <xdr:sp macro="" textlink="">
      <xdr:nvSpPr>
        <xdr:cNvPr id="144" name="テキスト ボックス 143"/>
        <xdr:cNvSpPr txBox="1"/>
      </xdr:nvSpPr>
      <xdr:spPr>
        <a:xfrm>
          <a:off x="12623800" y="2649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50" name="円/楕円 149"/>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51"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2" name="円/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35379</xdr:rowOff>
    </xdr:from>
    <xdr:to>
      <xdr:col>21</xdr:col>
      <xdr:colOff>412750</xdr:colOff>
      <xdr:row>15</xdr:row>
      <xdr:rowOff>136979</xdr:rowOff>
    </xdr:to>
    <xdr:sp macro="" textlink="">
      <xdr:nvSpPr>
        <xdr:cNvPr id="154" name="円/楕円 153"/>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55" name="テキスト ボックス 154"/>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6" name="円/楕円 155"/>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154413</xdr:rowOff>
    </xdr:from>
    <xdr:ext cx="762000" cy="259045"/>
    <xdr:sp macro="" textlink="">
      <xdr:nvSpPr>
        <xdr:cNvPr id="157" name="テキスト ボックス 156"/>
        <xdr:cNvSpPr txBox="1"/>
      </xdr:nvSpPr>
      <xdr:spPr>
        <a:xfrm>
          <a:off x="13512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58" name="円/楕円 157"/>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49184</xdr:rowOff>
    </xdr:from>
    <xdr:ext cx="762000" cy="259045"/>
    <xdr:sp macro="" textlink="">
      <xdr:nvSpPr>
        <xdr:cNvPr id="159" name="テキスト ボックス 158"/>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扶助費に係る経常収支比率については、保育に係る臨時職員を増員したことにより扶助費に振替える賃金が増加したことや、</a:t>
          </a:r>
          <a:r>
            <a:rPr kumimoji="1" lang="ja-JP" altLang="ja-JP" sz="1100">
              <a:solidFill>
                <a:schemeClr val="dk1"/>
              </a:solidFill>
              <a:effectLst/>
              <a:latin typeface="+mn-lt"/>
              <a:ea typeface="+mn-ea"/>
              <a:cs typeface="+mn-cs"/>
            </a:rPr>
            <a:t>障害者施設の充実に</a:t>
          </a:r>
          <a:r>
            <a:rPr kumimoji="1" lang="ja-JP" altLang="en-US" sz="1100">
              <a:solidFill>
                <a:schemeClr val="dk1"/>
              </a:solidFill>
              <a:effectLst/>
              <a:latin typeface="+mn-lt"/>
              <a:ea typeface="+mn-ea"/>
              <a:cs typeface="+mn-cs"/>
            </a:rPr>
            <a:t>より障害福祉サービス給付費が増加したため、</a:t>
          </a:r>
          <a:r>
            <a:rPr kumimoji="1" lang="en-US" altLang="ja-JP" sz="1100">
              <a:solidFill>
                <a:schemeClr val="dk1"/>
              </a:solidFill>
              <a:effectLst/>
              <a:latin typeface="+mn-lt"/>
              <a:ea typeface="+mn-ea"/>
              <a:cs typeface="+mn-cs"/>
            </a:rPr>
            <a:t>0.9%</a:t>
          </a:r>
          <a:r>
            <a:rPr kumimoji="1" lang="ja-JP" altLang="en-US" sz="1100">
              <a:solidFill>
                <a:schemeClr val="dk1"/>
              </a:solidFill>
              <a:effectLst/>
              <a:latin typeface="+mn-lt"/>
              <a:ea typeface="+mn-ea"/>
              <a:cs typeface="+mn-cs"/>
            </a:rPr>
            <a:t>の増となった。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定住・移住人口の増加を目指して、単独</a:t>
          </a:r>
          <a:r>
            <a:rPr kumimoji="1" lang="ja-JP" altLang="en-US" sz="1100">
              <a:solidFill>
                <a:schemeClr val="dk1"/>
              </a:solidFill>
              <a:effectLst/>
              <a:latin typeface="+mn-lt"/>
              <a:ea typeface="+mn-ea"/>
              <a:cs typeface="+mn-cs"/>
            </a:rPr>
            <a:t>福祉</a:t>
          </a:r>
          <a:r>
            <a:rPr kumimoji="1" lang="ja-JP" altLang="ja-JP" sz="1100">
              <a:solidFill>
                <a:schemeClr val="dk1"/>
              </a:solidFill>
              <a:effectLst/>
              <a:latin typeface="+mn-lt"/>
              <a:ea typeface="+mn-ea"/>
              <a:cs typeface="+mn-cs"/>
            </a:rPr>
            <a:t>の拡充なども検討しているところではあるが、他の制度との調整など適正化に努めていく。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54</xdr:row>
      <xdr:rowOff>61685</xdr:rowOff>
    </xdr:from>
    <xdr:to>
      <xdr:col>7</xdr:col>
      <xdr:colOff>15875</xdr:colOff>
      <xdr:row>61</xdr:row>
      <xdr:rowOff>167822</xdr:rowOff>
    </xdr:to>
    <xdr:cxnSp macro="">
      <xdr:nvCxnSpPr>
        <xdr:cNvPr id="189" name="直線コネクタ 188"/>
        <xdr:cNvCxnSpPr/>
      </xdr:nvCxnSpPr>
      <xdr:spPr>
        <a:xfrm flipV="1">
          <a:off x="4826000" y="9319985"/>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61</xdr:row>
      <xdr:rowOff>167822</xdr:rowOff>
    </xdr:from>
    <xdr:to>
      <xdr:col>7</xdr:col>
      <xdr:colOff>104775</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148062</xdr:rowOff>
    </xdr:from>
    <xdr:ext cx="762000" cy="259045"/>
    <xdr:sp macro="" textlink="">
      <xdr:nvSpPr>
        <xdr:cNvPr id="192" name="扶助費最大値テキスト"/>
        <xdr:cNvSpPr txBox="1"/>
      </xdr:nvSpPr>
      <xdr:spPr>
        <a:xfrm>
          <a:off x="4914900" y="906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6</xdr:col>
      <xdr:colOff>612775</xdr:colOff>
      <xdr:row>54</xdr:row>
      <xdr:rowOff>61685</xdr:rowOff>
    </xdr:from>
    <xdr:to>
      <xdr:col>7</xdr:col>
      <xdr:colOff>104775</xdr:colOff>
      <xdr:row>54</xdr:row>
      <xdr:rowOff>61685</xdr:rowOff>
    </xdr:to>
    <xdr:cxnSp macro="">
      <xdr:nvCxnSpPr>
        <xdr:cNvPr id="193" name="直線コネクタ 192"/>
        <xdr:cNvCxnSpPr/>
      </xdr:nvCxnSpPr>
      <xdr:spPr>
        <a:xfrm>
          <a:off x="4737100" y="931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55</xdr:row>
      <xdr:rowOff>102507</xdr:rowOff>
    </xdr:to>
    <xdr:cxnSp macro="">
      <xdr:nvCxnSpPr>
        <xdr:cNvPr id="194" name="直線コネクタ 193"/>
        <xdr:cNvCxnSpPr/>
      </xdr:nvCxnSpPr>
      <xdr:spPr>
        <a:xfrm>
          <a:off x="3987800" y="9385300"/>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7455</xdr:rowOff>
    </xdr:from>
    <xdr:ext cx="762000" cy="259045"/>
    <xdr:sp macro="" textlink="">
      <xdr:nvSpPr>
        <xdr:cNvPr id="195" name="扶助費平均値テキスト"/>
        <xdr:cNvSpPr txBox="1"/>
      </xdr:nvSpPr>
      <xdr:spPr>
        <a:xfrm>
          <a:off x="4914900" y="978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35378</xdr:rowOff>
    </xdr:from>
    <xdr:to>
      <xdr:col>7</xdr:col>
      <xdr:colOff>66675</xdr:colOff>
      <xdr:row>57</xdr:row>
      <xdr:rowOff>136978</xdr:rowOff>
    </xdr:to>
    <xdr:sp macro="" textlink="">
      <xdr:nvSpPr>
        <xdr:cNvPr id="196" name="フローチャート : 判断 195"/>
        <xdr:cNvSpPr/>
      </xdr:nvSpPr>
      <xdr:spPr>
        <a:xfrm>
          <a:off x="47752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127000</xdr:rowOff>
    </xdr:to>
    <xdr:cxnSp macro="">
      <xdr:nvCxnSpPr>
        <xdr:cNvPr id="197" name="直線コネクタ 196"/>
        <xdr:cNvCxnSpPr/>
      </xdr:nvCxnSpPr>
      <xdr:spPr>
        <a:xfrm>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8" name="フローチャート : 判断 197"/>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9" name="テキスト ボックス 198"/>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78015</xdr:rowOff>
    </xdr:to>
    <xdr:cxnSp macro="">
      <xdr:nvCxnSpPr>
        <xdr:cNvPr id="200" name="直線コネクタ 199"/>
        <xdr:cNvCxnSpPr/>
      </xdr:nvCxnSpPr>
      <xdr:spPr>
        <a:xfrm flipV="1">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108857</xdr:rowOff>
    </xdr:from>
    <xdr:to>
      <xdr:col>4</xdr:col>
      <xdr:colOff>396875</xdr:colOff>
      <xdr:row>55</xdr:row>
      <xdr:rowOff>39007</xdr:rowOff>
    </xdr:to>
    <xdr:sp macro="" textlink="">
      <xdr:nvSpPr>
        <xdr:cNvPr id="201" name="フローチャート : 判断 200"/>
        <xdr:cNvSpPr/>
      </xdr:nvSpPr>
      <xdr:spPr>
        <a:xfrm>
          <a:off x="3048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23784</xdr:rowOff>
    </xdr:from>
    <xdr:ext cx="762000" cy="259045"/>
    <xdr:sp macro="" textlink="">
      <xdr:nvSpPr>
        <xdr:cNvPr id="202" name="テキスト ボックス 201"/>
        <xdr:cNvSpPr txBox="1"/>
      </xdr:nvSpPr>
      <xdr:spPr>
        <a:xfrm>
          <a:off x="2717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20865</xdr:rowOff>
    </xdr:from>
    <xdr:to>
      <xdr:col>3</xdr:col>
      <xdr:colOff>142875</xdr:colOff>
      <xdr:row>54</xdr:row>
      <xdr:rowOff>78015</xdr:rowOff>
    </xdr:to>
    <xdr:cxnSp macro="">
      <xdr:nvCxnSpPr>
        <xdr:cNvPr id="203" name="直線コネクタ 202"/>
        <xdr:cNvCxnSpPr/>
      </xdr:nvCxnSpPr>
      <xdr:spPr>
        <a:xfrm>
          <a:off x="1320800" y="9107715"/>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4" name="フローチャート : 判断 20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56442</xdr:rowOff>
    </xdr:from>
    <xdr:ext cx="762000" cy="259045"/>
    <xdr:sp macro="" textlink="">
      <xdr:nvSpPr>
        <xdr:cNvPr id="205" name="テキスト ボックス 204"/>
        <xdr:cNvSpPr txBox="1"/>
      </xdr:nvSpPr>
      <xdr:spPr>
        <a:xfrm>
          <a:off x="1828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06" name="フローチャート : 判断 205"/>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80934</xdr:rowOff>
    </xdr:from>
    <xdr:ext cx="762000" cy="259045"/>
    <xdr:sp macro="" textlink="">
      <xdr:nvSpPr>
        <xdr:cNvPr id="207" name="テキスト ボックス 206"/>
        <xdr:cNvSpPr txBox="1"/>
      </xdr:nvSpPr>
      <xdr:spPr>
        <a:xfrm>
          <a:off x="939800" y="933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13" name="円/楕円 212"/>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14"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15" name="円/楕円 214"/>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16" name="テキスト ボックス 215"/>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7" name="円/楕円 216"/>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8" name="テキスト ボックス 217"/>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27215</xdr:rowOff>
    </xdr:from>
    <xdr:to>
      <xdr:col>3</xdr:col>
      <xdr:colOff>193675</xdr:colOff>
      <xdr:row>54</xdr:row>
      <xdr:rowOff>128815</xdr:rowOff>
    </xdr:to>
    <xdr:sp macro="" textlink="">
      <xdr:nvSpPr>
        <xdr:cNvPr id="219" name="円/楕円 218"/>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138992</xdr:rowOff>
    </xdr:from>
    <xdr:ext cx="762000" cy="259045"/>
    <xdr:sp macro="" textlink="">
      <xdr:nvSpPr>
        <xdr:cNvPr id="220" name="テキスト ボックス 219"/>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141515</xdr:rowOff>
    </xdr:from>
    <xdr:to>
      <xdr:col>1</xdr:col>
      <xdr:colOff>676275</xdr:colOff>
      <xdr:row>53</xdr:row>
      <xdr:rowOff>71665</xdr:rowOff>
    </xdr:to>
    <xdr:sp macro="" textlink="">
      <xdr:nvSpPr>
        <xdr:cNvPr id="221" name="円/楕円 220"/>
        <xdr:cNvSpPr/>
      </xdr:nvSpPr>
      <xdr:spPr>
        <a:xfrm>
          <a:off x="1270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81842</xdr:rowOff>
    </xdr:from>
    <xdr:ext cx="762000" cy="259045"/>
    <xdr:sp macro="" textlink="">
      <xdr:nvSpPr>
        <xdr:cNvPr id="222" name="テキスト ボックス 221"/>
        <xdr:cNvSpPr txBox="1"/>
      </xdr:nvSpPr>
      <xdr:spPr>
        <a:xfrm>
          <a:off x="939800" y="882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その他の多くを占める繰出金について、特に基準外繰入を行う会計においては、各会計の運営状況に注視し、連結した適正な財政運営を図っていく必要がある。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62</xdr:row>
      <xdr:rowOff>12700</xdr:rowOff>
    </xdr:to>
    <xdr:cxnSp macro="">
      <xdr:nvCxnSpPr>
        <xdr:cNvPr id="250" name="直線コネクタ 249"/>
        <xdr:cNvCxnSpPr/>
      </xdr:nvCxnSpPr>
      <xdr:spPr>
        <a:xfrm flipV="1">
          <a:off x="16510000" y="90805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51"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52" name="直線コネクタ 251"/>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53"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4" name="直線コネクタ 253"/>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95250</xdr:rowOff>
    </xdr:from>
    <xdr:to>
      <xdr:col>24</xdr:col>
      <xdr:colOff>31750</xdr:colOff>
      <xdr:row>56</xdr:row>
      <xdr:rowOff>0</xdr:rowOff>
    </xdr:to>
    <xdr:cxnSp macro="">
      <xdr:nvCxnSpPr>
        <xdr:cNvPr id="255" name="直線コネクタ 254"/>
        <xdr:cNvCxnSpPr/>
      </xdr:nvCxnSpPr>
      <xdr:spPr>
        <a:xfrm>
          <a:off x="15671800" y="9525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56"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63500</xdr:rowOff>
    </xdr:from>
    <xdr:to>
      <xdr:col>24</xdr:col>
      <xdr:colOff>82550</xdr:colOff>
      <xdr:row>56</xdr:row>
      <xdr:rowOff>165100</xdr:rowOff>
    </xdr:to>
    <xdr:sp macro="" textlink="">
      <xdr:nvSpPr>
        <xdr:cNvPr id="257" name="フローチャート : 判断 256"/>
        <xdr:cNvSpPr/>
      </xdr:nvSpPr>
      <xdr:spPr>
        <a:xfrm>
          <a:off x="164592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95250</xdr:rowOff>
    </xdr:from>
    <xdr:to>
      <xdr:col>22</xdr:col>
      <xdr:colOff>565150</xdr:colOff>
      <xdr:row>56</xdr:row>
      <xdr:rowOff>101600</xdr:rowOff>
    </xdr:to>
    <xdr:cxnSp macro="">
      <xdr:nvCxnSpPr>
        <xdr:cNvPr id="258" name="直線コネクタ 257"/>
        <xdr:cNvCxnSpPr/>
      </xdr:nvCxnSpPr>
      <xdr:spPr>
        <a:xfrm flipV="1">
          <a:off x="14782800" y="95250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50800</xdr:rowOff>
    </xdr:from>
    <xdr:to>
      <xdr:col>22</xdr:col>
      <xdr:colOff>615950</xdr:colOff>
      <xdr:row>56</xdr:row>
      <xdr:rowOff>152400</xdr:rowOff>
    </xdr:to>
    <xdr:sp macro="" textlink="">
      <xdr:nvSpPr>
        <xdr:cNvPr id="259" name="フローチャート : 判断 258"/>
        <xdr:cNvSpPr/>
      </xdr:nvSpPr>
      <xdr:spPr>
        <a:xfrm>
          <a:off x="15621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60" name="テキスト ボックス 259"/>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133350</xdr:rowOff>
    </xdr:from>
    <xdr:to>
      <xdr:col>21</xdr:col>
      <xdr:colOff>361950</xdr:colOff>
      <xdr:row>56</xdr:row>
      <xdr:rowOff>101600</xdr:rowOff>
    </xdr:to>
    <xdr:cxnSp macro="">
      <xdr:nvCxnSpPr>
        <xdr:cNvPr id="261" name="直線コネクタ 260"/>
        <xdr:cNvCxnSpPr/>
      </xdr:nvCxnSpPr>
      <xdr:spPr>
        <a:xfrm>
          <a:off x="13893800" y="956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62" name="フローチャート : 判断 261"/>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63" name="テキスト ボックス 262"/>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25400</xdr:rowOff>
    </xdr:from>
    <xdr:to>
      <xdr:col>20</xdr:col>
      <xdr:colOff>158750</xdr:colOff>
      <xdr:row>55</xdr:row>
      <xdr:rowOff>133350</xdr:rowOff>
    </xdr:to>
    <xdr:cxnSp macro="">
      <xdr:nvCxnSpPr>
        <xdr:cNvPr id="264" name="直線コネクタ 263"/>
        <xdr:cNvCxnSpPr/>
      </xdr:nvCxnSpPr>
      <xdr:spPr>
        <a:xfrm>
          <a:off x="13004800" y="92837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5" name="フローチャート : 判断 264"/>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48277</xdr:rowOff>
    </xdr:from>
    <xdr:ext cx="762000" cy="259045"/>
    <xdr:sp macro="" textlink="">
      <xdr:nvSpPr>
        <xdr:cNvPr id="266" name="テキスト ボックス 265"/>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69850</xdr:rowOff>
    </xdr:from>
    <xdr:to>
      <xdr:col>19</xdr:col>
      <xdr:colOff>6350</xdr:colOff>
      <xdr:row>56</xdr:row>
      <xdr:rowOff>0</xdr:rowOff>
    </xdr:to>
    <xdr:sp macro="" textlink="">
      <xdr:nvSpPr>
        <xdr:cNvPr id="267" name="フローチャート : 判断 266"/>
        <xdr:cNvSpPr/>
      </xdr:nvSpPr>
      <xdr:spPr>
        <a:xfrm>
          <a:off x="12954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156227</xdr:rowOff>
    </xdr:from>
    <xdr:ext cx="762000" cy="259045"/>
    <xdr:sp macro="" textlink="">
      <xdr:nvSpPr>
        <xdr:cNvPr id="268" name="テキスト ボックス 267"/>
        <xdr:cNvSpPr txBox="1"/>
      </xdr:nvSpPr>
      <xdr:spPr>
        <a:xfrm>
          <a:off x="12623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120650</xdr:rowOff>
    </xdr:from>
    <xdr:to>
      <xdr:col>24</xdr:col>
      <xdr:colOff>82550</xdr:colOff>
      <xdr:row>56</xdr:row>
      <xdr:rowOff>50800</xdr:rowOff>
    </xdr:to>
    <xdr:sp macro="" textlink="">
      <xdr:nvSpPr>
        <xdr:cNvPr id="274" name="円/楕円 273"/>
        <xdr:cNvSpPr/>
      </xdr:nvSpPr>
      <xdr:spPr>
        <a:xfrm>
          <a:off x="16459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137177</xdr:rowOff>
    </xdr:from>
    <xdr:ext cx="762000" cy="259045"/>
    <xdr:sp macro="" textlink="">
      <xdr:nvSpPr>
        <xdr:cNvPr id="275" name="その他該当値テキスト"/>
        <xdr:cNvSpPr txBox="1"/>
      </xdr:nvSpPr>
      <xdr:spPr>
        <a:xfrm>
          <a:off x="16598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44450</xdr:rowOff>
    </xdr:from>
    <xdr:to>
      <xdr:col>22</xdr:col>
      <xdr:colOff>615950</xdr:colOff>
      <xdr:row>55</xdr:row>
      <xdr:rowOff>146050</xdr:rowOff>
    </xdr:to>
    <xdr:sp macro="" textlink="">
      <xdr:nvSpPr>
        <xdr:cNvPr id="276" name="円/楕円 275"/>
        <xdr:cNvSpPr/>
      </xdr:nvSpPr>
      <xdr:spPr>
        <a:xfrm>
          <a:off x="15621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156227</xdr:rowOff>
    </xdr:from>
    <xdr:ext cx="736600" cy="259045"/>
    <xdr:sp macro="" textlink="">
      <xdr:nvSpPr>
        <xdr:cNvPr id="277" name="テキスト ボックス 276"/>
        <xdr:cNvSpPr txBox="1"/>
      </xdr:nvSpPr>
      <xdr:spPr>
        <a:xfrm>
          <a:off x="15290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50800</xdr:rowOff>
    </xdr:from>
    <xdr:to>
      <xdr:col>21</xdr:col>
      <xdr:colOff>412750</xdr:colOff>
      <xdr:row>56</xdr:row>
      <xdr:rowOff>152400</xdr:rowOff>
    </xdr:to>
    <xdr:sp macro="" textlink="">
      <xdr:nvSpPr>
        <xdr:cNvPr id="278" name="円/楕円 277"/>
        <xdr:cNvSpPr/>
      </xdr:nvSpPr>
      <xdr:spPr>
        <a:xfrm>
          <a:off x="14732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137177</xdr:rowOff>
    </xdr:from>
    <xdr:ext cx="762000" cy="259045"/>
    <xdr:sp macro="" textlink="">
      <xdr:nvSpPr>
        <xdr:cNvPr id="279" name="テキスト ボックス 27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82550</xdr:rowOff>
    </xdr:from>
    <xdr:to>
      <xdr:col>20</xdr:col>
      <xdr:colOff>209550</xdr:colOff>
      <xdr:row>56</xdr:row>
      <xdr:rowOff>12700</xdr:rowOff>
    </xdr:to>
    <xdr:sp macro="" textlink="">
      <xdr:nvSpPr>
        <xdr:cNvPr id="280" name="円/楕円 279"/>
        <xdr:cNvSpPr/>
      </xdr:nvSpPr>
      <xdr:spPr>
        <a:xfrm>
          <a:off x="13843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22877</xdr:rowOff>
    </xdr:from>
    <xdr:ext cx="762000" cy="259045"/>
    <xdr:sp macro="" textlink="">
      <xdr:nvSpPr>
        <xdr:cNvPr id="281" name="テキスト ボックス 280"/>
        <xdr:cNvSpPr txBox="1"/>
      </xdr:nvSpPr>
      <xdr:spPr>
        <a:xfrm>
          <a:off x="13512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146050</xdr:rowOff>
    </xdr:from>
    <xdr:to>
      <xdr:col>19</xdr:col>
      <xdr:colOff>6350</xdr:colOff>
      <xdr:row>54</xdr:row>
      <xdr:rowOff>76200</xdr:rowOff>
    </xdr:to>
    <xdr:sp macro="" textlink="">
      <xdr:nvSpPr>
        <xdr:cNvPr id="282" name="円/楕円 281"/>
        <xdr:cNvSpPr/>
      </xdr:nvSpPr>
      <xdr:spPr>
        <a:xfrm>
          <a:off x="12954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86377</xdr:rowOff>
    </xdr:from>
    <xdr:ext cx="762000" cy="259045"/>
    <xdr:sp macro="" textlink="">
      <xdr:nvSpPr>
        <xdr:cNvPr id="283" name="テキスト ボックス 282"/>
        <xdr:cNvSpPr txBox="1"/>
      </xdr:nvSpPr>
      <xdr:spPr>
        <a:xfrm>
          <a:off x="12623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救急及び小児科維持のため、市立能登川病院の指定管理者に対し政策的医療交付金を交付したことなどから、</a:t>
          </a:r>
          <a:r>
            <a:rPr kumimoji="1" lang="en-US" altLang="ja-JP" sz="1100">
              <a:latin typeface="ＭＳ Ｐゴシック"/>
            </a:rPr>
            <a:t>0.4%</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a:t>
          </a:r>
          <a:r>
            <a:rPr kumimoji="1" lang="en-US" altLang="ja-JP" sz="1100">
              <a:latin typeface="ＭＳ Ｐゴシック"/>
            </a:rPr>
            <a:t>2</a:t>
          </a:r>
          <a:r>
            <a:rPr kumimoji="1" lang="ja-JP" altLang="en-US" sz="1100">
              <a:latin typeface="ＭＳ Ｐゴシック"/>
            </a:rPr>
            <a:t>度の合併を経ているが、一部事務組合については統合していない分野も存在するため、広域行政の在り方について引き続き検討が必要と考える。</a:t>
          </a: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77470</xdr:rowOff>
    </xdr:from>
    <xdr:to>
      <xdr:col>24</xdr:col>
      <xdr:colOff>31750</xdr:colOff>
      <xdr:row>40</xdr:row>
      <xdr:rowOff>157480</xdr:rowOff>
    </xdr:to>
    <xdr:cxnSp macro="">
      <xdr:nvCxnSpPr>
        <xdr:cNvPr id="310" name="直線コネクタ 309"/>
        <xdr:cNvCxnSpPr/>
      </xdr:nvCxnSpPr>
      <xdr:spPr>
        <a:xfrm flipV="1">
          <a:off x="16510000" y="57353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1"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2" name="直線コネクタ 311"/>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163847</xdr:rowOff>
    </xdr:from>
    <xdr:ext cx="762000" cy="259045"/>
    <xdr:sp macro="" textlink="">
      <xdr:nvSpPr>
        <xdr:cNvPr id="313" name="補助費等最大値テキスト"/>
        <xdr:cNvSpPr txBox="1"/>
      </xdr:nvSpPr>
      <xdr:spPr>
        <a:xfrm>
          <a:off x="16598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77470</xdr:rowOff>
    </xdr:from>
    <xdr:to>
      <xdr:col>24</xdr:col>
      <xdr:colOff>120650</xdr:colOff>
      <xdr:row>33</xdr:row>
      <xdr:rowOff>77470</xdr:rowOff>
    </xdr:to>
    <xdr:cxnSp macro="">
      <xdr:nvCxnSpPr>
        <xdr:cNvPr id="314" name="直線コネクタ 313"/>
        <xdr:cNvCxnSpPr/>
      </xdr:nvCxnSpPr>
      <xdr:spPr>
        <a:xfrm>
          <a:off x="16421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123190</xdr:rowOff>
    </xdr:from>
    <xdr:to>
      <xdr:col>24</xdr:col>
      <xdr:colOff>31750</xdr:colOff>
      <xdr:row>37</xdr:row>
      <xdr:rowOff>153670</xdr:rowOff>
    </xdr:to>
    <xdr:cxnSp macro="">
      <xdr:nvCxnSpPr>
        <xdr:cNvPr id="315" name="直線コネクタ 314"/>
        <xdr:cNvCxnSpPr/>
      </xdr:nvCxnSpPr>
      <xdr:spPr>
        <a:xfrm>
          <a:off x="15671800" y="6466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146067</xdr:rowOff>
    </xdr:from>
    <xdr:ext cx="762000" cy="259045"/>
    <xdr:sp macro="" textlink="">
      <xdr:nvSpPr>
        <xdr:cNvPr id="316" name="補助費等平均値テキスト"/>
        <xdr:cNvSpPr txBox="1"/>
      </xdr:nvSpPr>
      <xdr:spPr>
        <a:xfrm>
          <a:off x="16598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129540</xdr:rowOff>
    </xdr:from>
    <xdr:to>
      <xdr:col>24</xdr:col>
      <xdr:colOff>82550</xdr:colOff>
      <xdr:row>37</xdr:row>
      <xdr:rowOff>59690</xdr:rowOff>
    </xdr:to>
    <xdr:sp macro="" textlink="">
      <xdr:nvSpPr>
        <xdr:cNvPr id="317" name="フローチャート : 判断 316"/>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123190</xdr:rowOff>
    </xdr:from>
    <xdr:to>
      <xdr:col>22</xdr:col>
      <xdr:colOff>565150</xdr:colOff>
      <xdr:row>37</xdr:row>
      <xdr:rowOff>146050</xdr:rowOff>
    </xdr:to>
    <xdr:cxnSp macro="">
      <xdr:nvCxnSpPr>
        <xdr:cNvPr id="318" name="直線コネクタ 317"/>
        <xdr:cNvCxnSpPr/>
      </xdr:nvCxnSpPr>
      <xdr:spPr>
        <a:xfrm flipV="1">
          <a:off x="14782800" y="6466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102870</xdr:rowOff>
    </xdr:from>
    <xdr:to>
      <xdr:col>22</xdr:col>
      <xdr:colOff>615950</xdr:colOff>
      <xdr:row>38</xdr:row>
      <xdr:rowOff>33020</xdr:rowOff>
    </xdr:to>
    <xdr:sp macro="" textlink="">
      <xdr:nvSpPr>
        <xdr:cNvPr id="319" name="フローチャート : 判断 318"/>
        <xdr:cNvSpPr/>
      </xdr:nvSpPr>
      <xdr:spPr>
        <a:xfrm>
          <a:off x="15621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17797</xdr:rowOff>
    </xdr:from>
    <xdr:ext cx="736600" cy="259045"/>
    <xdr:sp macro="" textlink="">
      <xdr:nvSpPr>
        <xdr:cNvPr id="320" name="テキスト ボックス 319"/>
        <xdr:cNvSpPr txBox="1"/>
      </xdr:nvSpPr>
      <xdr:spPr>
        <a:xfrm>
          <a:off x="15290800" y="653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146050</xdr:rowOff>
    </xdr:from>
    <xdr:to>
      <xdr:col>21</xdr:col>
      <xdr:colOff>361950</xdr:colOff>
      <xdr:row>38</xdr:row>
      <xdr:rowOff>73660</xdr:rowOff>
    </xdr:to>
    <xdr:cxnSp macro="">
      <xdr:nvCxnSpPr>
        <xdr:cNvPr id="321" name="直線コネクタ 320"/>
        <xdr:cNvCxnSpPr/>
      </xdr:nvCxnSpPr>
      <xdr:spPr>
        <a:xfrm flipV="1">
          <a:off x="13893800" y="64897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125730</xdr:rowOff>
    </xdr:from>
    <xdr:to>
      <xdr:col>21</xdr:col>
      <xdr:colOff>412750</xdr:colOff>
      <xdr:row>38</xdr:row>
      <xdr:rowOff>55880</xdr:rowOff>
    </xdr:to>
    <xdr:sp macro="" textlink="">
      <xdr:nvSpPr>
        <xdr:cNvPr id="322" name="フローチャート : 判断 321"/>
        <xdr:cNvSpPr/>
      </xdr:nvSpPr>
      <xdr:spPr>
        <a:xfrm>
          <a:off x="14732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40657</xdr:rowOff>
    </xdr:from>
    <xdr:ext cx="762000" cy="259045"/>
    <xdr:sp macro="" textlink="">
      <xdr:nvSpPr>
        <xdr:cNvPr id="323" name="テキスト ボックス 322"/>
        <xdr:cNvSpPr txBox="1"/>
      </xdr:nvSpPr>
      <xdr:spPr>
        <a:xfrm>
          <a:off x="14401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73660</xdr:rowOff>
    </xdr:from>
    <xdr:to>
      <xdr:col>20</xdr:col>
      <xdr:colOff>158750</xdr:colOff>
      <xdr:row>39</xdr:row>
      <xdr:rowOff>8890</xdr:rowOff>
    </xdr:to>
    <xdr:cxnSp macro="">
      <xdr:nvCxnSpPr>
        <xdr:cNvPr id="324" name="直線コネクタ 323"/>
        <xdr:cNvCxnSpPr/>
      </xdr:nvCxnSpPr>
      <xdr:spPr>
        <a:xfrm flipV="1">
          <a:off x="13004800" y="6588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140970</xdr:rowOff>
    </xdr:from>
    <xdr:to>
      <xdr:col>20</xdr:col>
      <xdr:colOff>209550</xdr:colOff>
      <xdr:row>38</xdr:row>
      <xdr:rowOff>71120</xdr:rowOff>
    </xdr:to>
    <xdr:sp macro="" textlink="">
      <xdr:nvSpPr>
        <xdr:cNvPr id="325" name="フローチャート : 判断 324"/>
        <xdr:cNvSpPr/>
      </xdr:nvSpPr>
      <xdr:spPr>
        <a:xfrm>
          <a:off x="138430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81297</xdr:rowOff>
    </xdr:from>
    <xdr:ext cx="762000" cy="259045"/>
    <xdr:sp macro="" textlink="">
      <xdr:nvSpPr>
        <xdr:cNvPr id="326" name="テキスト ボックス 325"/>
        <xdr:cNvSpPr txBox="1"/>
      </xdr:nvSpPr>
      <xdr:spPr>
        <a:xfrm>
          <a:off x="13512800" y="625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163830</xdr:rowOff>
    </xdr:from>
    <xdr:to>
      <xdr:col>19</xdr:col>
      <xdr:colOff>6350</xdr:colOff>
      <xdr:row>38</xdr:row>
      <xdr:rowOff>93980</xdr:rowOff>
    </xdr:to>
    <xdr:sp macro="" textlink="">
      <xdr:nvSpPr>
        <xdr:cNvPr id="327" name="フローチャート : 判断 326"/>
        <xdr:cNvSpPr/>
      </xdr:nvSpPr>
      <xdr:spPr>
        <a:xfrm>
          <a:off x="12954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104157</xdr:rowOff>
    </xdr:from>
    <xdr:ext cx="762000" cy="259045"/>
    <xdr:sp macro="" textlink="">
      <xdr:nvSpPr>
        <xdr:cNvPr id="328" name="テキスト ボックス 327"/>
        <xdr:cNvSpPr txBox="1"/>
      </xdr:nvSpPr>
      <xdr:spPr>
        <a:xfrm>
          <a:off x="12623800" y="627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102870</xdr:rowOff>
    </xdr:from>
    <xdr:to>
      <xdr:col>24</xdr:col>
      <xdr:colOff>82550</xdr:colOff>
      <xdr:row>38</xdr:row>
      <xdr:rowOff>33020</xdr:rowOff>
    </xdr:to>
    <xdr:sp macro="" textlink="">
      <xdr:nvSpPr>
        <xdr:cNvPr id="334" name="円/楕円 333"/>
        <xdr:cNvSpPr/>
      </xdr:nvSpPr>
      <xdr:spPr>
        <a:xfrm>
          <a:off x="16459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74947</xdr:rowOff>
    </xdr:from>
    <xdr:ext cx="762000" cy="259045"/>
    <xdr:sp macro="" textlink="">
      <xdr:nvSpPr>
        <xdr:cNvPr id="335" name="補助費等該当値テキスト"/>
        <xdr:cNvSpPr txBox="1"/>
      </xdr:nvSpPr>
      <xdr:spPr>
        <a:xfrm>
          <a:off x="16598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72390</xdr:rowOff>
    </xdr:from>
    <xdr:to>
      <xdr:col>22</xdr:col>
      <xdr:colOff>615950</xdr:colOff>
      <xdr:row>38</xdr:row>
      <xdr:rowOff>2540</xdr:rowOff>
    </xdr:to>
    <xdr:sp macro="" textlink="">
      <xdr:nvSpPr>
        <xdr:cNvPr id="336" name="円/楕円 335"/>
        <xdr:cNvSpPr/>
      </xdr:nvSpPr>
      <xdr:spPr>
        <a:xfrm>
          <a:off x="15621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12717</xdr:rowOff>
    </xdr:from>
    <xdr:ext cx="736600" cy="259045"/>
    <xdr:sp macro="" textlink="">
      <xdr:nvSpPr>
        <xdr:cNvPr id="337" name="テキスト ボックス 336"/>
        <xdr:cNvSpPr txBox="1"/>
      </xdr:nvSpPr>
      <xdr:spPr>
        <a:xfrm>
          <a:off x="15290800" y="618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95250</xdr:rowOff>
    </xdr:from>
    <xdr:to>
      <xdr:col>21</xdr:col>
      <xdr:colOff>412750</xdr:colOff>
      <xdr:row>38</xdr:row>
      <xdr:rowOff>25400</xdr:rowOff>
    </xdr:to>
    <xdr:sp macro="" textlink="">
      <xdr:nvSpPr>
        <xdr:cNvPr id="338" name="円/楕円 337"/>
        <xdr:cNvSpPr/>
      </xdr:nvSpPr>
      <xdr:spPr>
        <a:xfrm>
          <a:off x="14732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35577</xdr:rowOff>
    </xdr:from>
    <xdr:ext cx="762000" cy="259045"/>
    <xdr:sp macro="" textlink="">
      <xdr:nvSpPr>
        <xdr:cNvPr id="339" name="テキスト ボックス 338"/>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22860</xdr:rowOff>
    </xdr:from>
    <xdr:to>
      <xdr:col>20</xdr:col>
      <xdr:colOff>209550</xdr:colOff>
      <xdr:row>38</xdr:row>
      <xdr:rowOff>124460</xdr:rowOff>
    </xdr:to>
    <xdr:sp macro="" textlink="">
      <xdr:nvSpPr>
        <xdr:cNvPr id="340" name="円/楕円 339"/>
        <xdr:cNvSpPr/>
      </xdr:nvSpPr>
      <xdr:spPr>
        <a:xfrm>
          <a:off x="13843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109237</xdr:rowOff>
    </xdr:from>
    <xdr:ext cx="762000" cy="259045"/>
    <xdr:sp macro="" textlink="">
      <xdr:nvSpPr>
        <xdr:cNvPr id="341" name="テキスト ボックス 340"/>
        <xdr:cNvSpPr txBox="1"/>
      </xdr:nvSpPr>
      <xdr:spPr>
        <a:xfrm>
          <a:off x="13512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129540</xdr:rowOff>
    </xdr:from>
    <xdr:to>
      <xdr:col>19</xdr:col>
      <xdr:colOff>6350</xdr:colOff>
      <xdr:row>39</xdr:row>
      <xdr:rowOff>59690</xdr:rowOff>
    </xdr:to>
    <xdr:sp macro="" textlink="">
      <xdr:nvSpPr>
        <xdr:cNvPr id="342" name="円/楕円 341"/>
        <xdr:cNvSpPr/>
      </xdr:nvSpPr>
      <xdr:spPr>
        <a:xfrm>
          <a:off x="12954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44467</xdr:rowOff>
    </xdr:from>
    <xdr:ext cx="762000" cy="259045"/>
    <xdr:sp macro="" textlink="">
      <xdr:nvSpPr>
        <xdr:cNvPr id="343" name="テキスト ボックス 342"/>
        <xdr:cNvSpPr txBox="1"/>
      </xdr:nvSpPr>
      <xdr:spPr>
        <a:xfrm>
          <a:off x="12623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公債費に係る経常収支比率について、合併特例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債を活用した大型事業を随時行っていることにより元金償還金</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構成比率の変動により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公的資金補償金免除繰上償還の実施や、市独自の合併特例債発行ガイドラインに準じた新規発行の抑制に努めるとともに、合併特例期限終了後も将来世代に過度の負担が生じないよう交付税算入割合の高い起債の選別など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8" name="直線コネクタ 35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9" name="テキスト ボックス 35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0" name="直線コネクタ 35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1" name="テキスト ボックス 36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2" name="直線コネクタ 36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3" name="テキスト ボックス 36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4" name="直線コネクタ 36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5" name="テキスト ボックス 36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165863</xdr:rowOff>
    </xdr:to>
    <xdr:cxnSp macro="">
      <xdr:nvCxnSpPr>
        <xdr:cNvPr id="368" name="直線コネクタ 367"/>
        <xdr:cNvCxnSpPr/>
      </xdr:nvCxnSpPr>
      <xdr:spPr>
        <a:xfrm flipV="1">
          <a:off x="4826000" y="12796012"/>
          <a:ext cx="0" cy="914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137940</xdr:rowOff>
    </xdr:from>
    <xdr:ext cx="762000" cy="259045"/>
    <xdr:sp macro="" textlink="">
      <xdr:nvSpPr>
        <xdr:cNvPr id="369" name="公債費最小値テキスト"/>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612775</xdr:colOff>
      <xdr:row>79</xdr:row>
      <xdr:rowOff>165863</xdr:rowOff>
    </xdr:from>
    <xdr:to>
      <xdr:col>7</xdr:col>
      <xdr:colOff>104775</xdr:colOff>
      <xdr:row>79</xdr:row>
      <xdr:rowOff>165863</xdr:rowOff>
    </xdr:to>
    <xdr:cxnSp macro="">
      <xdr:nvCxnSpPr>
        <xdr:cNvPr id="370" name="直線コネクタ 369"/>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2" name="直線コネクタ 37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53848</xdr:rowOff>
    </xdr:to>
    <xdr:cxnSp macro="">
      <xdr:nvCxnSpPr>
        <xdr:cNvPr id="373" name="直線コネクタ 372"/>
        <xdr:cNvCxnSpPr/>
      </xdr:nvCxnSpPr>
      <xdr:spPr>
        <a:xfrm flipV="1">
          <a:off x="3987800" y="134178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4"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5" name="フローチャート : 判断 374"/>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53848</xdr:rowOff>
    </xdr:to>
    <xdr:cxnSp macro="">
      <xdr:nvCxnSpPr>
        <xdr:cNvPr id="376" name="直線コネクタ 375"/>
        <xdr:cNvCxnSpPr/>
      </xdr:nvCxnSpPr>
      <xdr:spPr>
        <a:xfrm>
          <a:off x="3098800" y="13417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7" name="フローチャート : 判断 376"/>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50816</xdr:rowOff>
    </xdr:from>
    <xdr:ext cx="736600" cy="259045"/>
    <xdr:sp macro="" textlink="">
      <xdr:nvSpPr>
        <xdr:cNvPr id="378" name="テキスト ボックス 377"/>
        <xdr:cNvSpPr txBox="1"/>
      </xdr:nvSpPr>
      <xdr:spPr>
        <a:xfrm>
          <a:off x="3606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44704</xdr:rowOff>
    </xdr:from>
    <xdr:to>
      <xdr:col>4</xdr:col>
      <xdr:colOff>346075</xdr:colOff>
      <xdr:row>78</xdr:row>
      <xdr:rowOff>85852</xdr:rowOff>
    </xdr:to>
    <xdr:cxnSp macro="">
      <xdr:nvCxnSpPr>
        <xdr:cNvPr id="379" name="直線コネクタ 378"/>
        <xdr:cNvCxnSpPr/>
      </xdr:nvCxnSpPr>
      <xdr:spPr>
        <a:xfrm flipV="1">
          <a:off x="2209800" y="134178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128778</xdr:rowOff>
    </xdr:from>
    <xdr:to>
      <xdr:col>4</xdr:col>
      <xdr:colOff>396875</xdr:colOff>
      <xdr:row>78</xdr:row>
      <xdr:rowOff>58928</xdr:rowOff>
    </xdr:to>
    <xdr:sp macro="" textlink="">
      <xdr:nvSpPr>
        <xdr:cNvPr id="380" name="フローチャート : 判断 379"/>
        <xdr:cNvSpPr/>
      </xdr:nvSpPr>
      <xdr:spPr>
        <a:xfrm>
          <a:off x="3048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69105</xdr:rowOff>
    </xdr:from>
    <xdr:ext cx="762000" cy="259045"/>
    <xdr:sp macro="" textlink="">
      <xdr:nvSpPr>
        <xdr:cNvPr id="381" name="テキスト ボックス 380"/>
        <xdr:cNvSpPr txBox="1"/>
      </xdr:nvSpPr>
      <xdr:spPr>
        <a:xfrm>
          <a:off x="2717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30987</xdr:rowOff>
    </xdr:from>
    <xdr:to>
      <xdr:col>3</xdr:col>
      <xdr:colOff>142875</xdr:colOff>
      <xdr:row>78</xdr:row>
      <xdr:rowOff>85852</xdr:rowOff>
    </xdr:to>
    <xdr:cxnSp macro="">
      <xdr:nvCxnSpPr>
        <xdr:cNvPr id="382" name="直線コネクタ 381"/>
        <xdr:cNvCxnSpPr/>
      </xdr:nvCxnSpPr>
      <xdr:spPr>
        <a:xfrm>
          <a:off x="1320800" y="13404087"/>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83" name="フローチャート : 判断 382"/>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84" name="テキスト ボックス 383"/>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128778</xdr:rowOff>
    </xdr:from>
    <xdr:to>
      <xdr:col>1</xdr:col>
      <xdr:colOff>676275</xdr:colOff>
      <xdr:row>78</xdr:row>
      <xdr:rowOff>58928</xdr:rowOff>
    </xdr:to>
    <xdr:sp macro="" textlink="">
      <xdr:nvSpPr>
        <xdr:cNvPr id="385" name="フローチャート : 判断 384"/>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69105</xdr:rowOff>
    </xdr:from>
    <xdr:ext cx="762000" cy="259045"/>
    <xdr:sp macro="" textlink="">
      <xdr:nvSpPr>
        <xdr:cNvPr id="386" name="テキスト ボックス 385"/>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165354</xdr:rowOff>
    </xdr:from>
    <xdr:to>
      <xdr:col>7</xdr:col>
      <xdr:colOff>66675</xdr:colOff>
      <xdr:row>78</xdr:row>
      <xdr:rowOff>95504</xdr:rowOff>
    </xdr:to>
    <xdr:sp macro="" textlink="">
      <xdr:nvSpPr>
        <xdr:cNvPr id="392" name="円/楕円 391"/>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137431</xdr:rowOff>
    </xdr:from>
    <xdr:ext cx="762000" cy="259045"/>
    <xdr:sp macro="" textlink="">
      <xdr:nvSpPr>
        <xdr:cNvPr id="393" name="公債費該当値テキスト"/>
        <xdr:cNvSpPr txBox="1"/>
      </xdr:nvSpPr>
      <xdr:spPr>
        <a:xfrm>
          <a:off x="49149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3048</xdr:rowOff>
    </xdr:from>
    <xdr:to>
      <xdr:col>5</xdr:col>
      <xdr:colOff>600075</xdr:colOff>
      <xdr:row>78</xdr:row>
      <xdr:rowOff>104648</xdr:rowOff>
    </xdr:to>
    <xdr:sp macro="" textlink="">
      <xdr:nvSpPr>
        <xdr:cNvPr id="394" name="円/楕円 393"/>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89425</xdr:rowOff>
    </xdr:from>
    <xdr:ext cx="736600" cy="259045"/>
    <xdr:sp macro="" textlink="">
      <xdr:nvSpPr>
        <xdr:cNvPr id="395" name="テキスト ボックス 394"/>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96" name="円/楕円 395"/>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80281</xdr:rowOff>
    </xdr:from>
    <xdr:ext cx="762000" cy="259045"/>
    <xdr:sp macro="" textlink="">
      <xdr:nvSpPr>
        <xdr:cNvPr id="397" name="テキスト ボックス 396"/>
        <xdr:cNvSpPr txBox="1"/>
      </xdr:nvSpPr>
      <xdr:spPr>
        <a:xfrm>
          <a:off x="2717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35052</xdr:rowOff>
    </xdr:from>
    <xdr:to>
      <xdr:col>3</xdr:col>
      <xdr:colOff>193675</xdr:colOff>
      <xdr:row>78</xdr:row>
      <xdr:rowOff>136652</xdr:rowOff>
    </xdr:to>
    <xdr:sp macro="" textlink="">
      <xdr:nvSpPr>
        <xdr:cNvPr id="398" name="円/楕円 397"/>
        <xdr:cNvSpPr/>
      </xdr:nvSpPr>
      <xdr:spPr>
        <a:xfrm>
          <a:off x="2159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121429</xdr:rowOff>
    </xdr:from>
    <xdr:ext cx="762000" cy="259045"/>
    <xdr:sp macro="" textlink="">
      <xdr:nvSpPr>
        <xdr:cNvPr id="399" name="テキスト ボックス 398"/>
        <xdr:cNvSpPr txBox="1"/>
      </xdr:nvSpPr>
      <xdr:spPr>
        <a:xfrm>
          <a:off x="1828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400" name="円/楕円 399"/>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401" name="テキスト ボックス 400"/>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公債費を除く経常収支比率において類似団体内</a:t>
          </a:r>
          <a:r>
            <a:rPr kumimoji="1" lang="ja-JP" altLang="en-US" sz="1100">
              <a:solidFill>
                <a:schemeClr val="dk1"/>
              </a:solidFill>
              <a:effectLst/>
              <a:latin typeface="+mn-lt"/>
              <a:ea typeface="+mn-ea"/>
              <a:cs typeface="+mn-cs"/>
            </a:rPr>
            <a:t>上位にある</a:t>
          </a:r>
          <a:r>
            <a:rPr kumimoji="1" lang="ja-JP" altLang="ja-JP" sz="1100">
              <a:solidFill>
                <a:schemeClr val="dk1"/>
              </a:solidFill>
              <a:effectLst/>
              <a:latin typeface="+mn-lt"/>
              <a:ea typeface="+mn-ea"/>
              <a:cs typeface="+mn-cs"/>
            </a:rPr>
            <a:t>ことは、借入・償還ともに本市では公債費が経常収支比率に与える影響が他と比べて大きいことを示している。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合併以降、合併特例措置により普通交付税や臨時財政対策債の額が上積みされていることや、合併特例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債の起債の増加による影響と考えられるため、合併特例措置期間の終期を見据えて、適正な財政規模への移行が求められる。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79</xdr:row>
      <xdr:rowOff>152146</xdr:rowOff>
    </xdr:to>
    <xdr:cxnSp macro="">
      <xdr:nvCxnSpPr>
        <xdr:cNvPr id="427" name="直線コネクタ 426"/>
        <xdr:cNvCxnSpPr/>
      </xdr:nvCxnSpPr>
      <xdr:spPr>
        <a:xfrm flipV="1">
          <a:off x="16510000" y="1263142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124223</xdr:rowOff>
    </xdr:from>
    <xdr:ext cx="762000" cy="259045"/>
    <xdr:sp macro="" textlink="">
      <xdr:nvSpPr>
        <xdr:cNvPr id="428" name="公債費以外最小値テキスト"/>
        <xdr:cNvSpPr txBox="1"/>
      </xdr:nvSpPr>
      <xdr:spPr>
        <a:xfrm>
          <a:off x="16598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79</xdr:row>
      <xdr:rowOff>152146</xdr:rowOff>
    </xdr:from>
    <xdr:to>
      <xdr:col>24</xdr:col>
      <xdr:colOff>120650</xdr:colOff>
      <xdr:row>79</xdr:row>
      <xdr:rowOff>152146</xdr:rowOff>
    </xdr:to>
    <xdr:cxnSp macro="">
      <xdr:nvCxnSpPr>
        <xdr:cNvPr id="429" name="直線コネクタ 428"/>
        <xdr:cNvCxnSpPr/>
      </xdr:nvCxnSpPr>
      <xdr:spPr>
        <a:xfrm>
          <a:off x="16421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30"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31" name="直線コネクタ 430"/>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136144</xdr:rowOff>
    </xdr:from>
    <xdr:to>
      <xdr:col>24</xdr:col>
      <xdr:colOff>31750</xdr:colOff>
      <xdr:row>75</xdr:row>
      <xdr:rowOff>60706</xdr:rowOff>
    </xdr:to>
    <xdr:cxnSp macro="">
      <xdr:nvCxnSpPr>
        <xdr:cNvPr id="432" name="直線コネクタ 431"/>
        <xdr:cNvCxnSpPr/>
      </xdr:nvCxnSpPr>
      <xdr:spPr>
        <a:xfrm>
          <a:off x="15671800" y="1282344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33"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34" name="フローチャート : 判断 433"/>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127000</xdr:rowOff>
    </xdr:from>
    <xdr:to>
      <xdr:col>22</xdr:col>
      <xdr:colOff>565150</xdr:colOff>
      <xdr:row>74</xdr:row>
      <xdr:rowOff>136144</xdr:rowOff>
    </xdr:to>
    <xdr:cxnSp macro="">
      <xdr:nvCxnSpPr>
        <xdr:cNvPr id="435" name="直線コネクタ 434"/>
        <xdr:cNvCxnSpPr/>
      </xdr:nvCxnSpPr>
      <xdr:spPr>
        <a:xfrm>
          <a:off x="14782800" y="12814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73914</xdr:rowOff>
    </xdr:from>
    <xdr:to>
      <xdr:col>22</xdr:col>
      <xdr:colOff>615950</xdr:colOff>
      <xdr:row>76</xdr:row>
      <xdr:rowOff>4065</xdr:rowOff>
    </xdr:to>
    <xdr:sp macro="" textlink="">
      <xdr:nvSpPr>
        <xdr:cNvPr id="436" name="フローチャート : 判断 435"/>
        <xdr:cNvSpPr/>
      </xdr:nvSpPr>
      <xdr:spPr>
        <a:xfrm>
          <a:off x="15621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160290</xdr:rowOff>
    </xdr:from>
    <xdr:ext cx="736600" cy="259045"/>
    <xdr:sp macro="" textlink="">
      <xdr:nvSpPr>
        <xdr:cNvPr id="437" name="テキスト ボックス 436"/>
        <xdr:cNvSpPr txBox="1"/>
      </xdr:nvSpPr>
      <xdr:spPr>
        <a:xfrm>
          <a:off x="15290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127000</xdr:rowOff>
    </xdr:from>
    <xdr:to>
      <xdr:col>21</xdr:col>
      <xdr:colOff>361950</xdr:colOff>
      <xdr:row>75</xdr:row>
      <xdr:rowOff>92710</xdr:rowOff>
    </xdr:to>
    <xdr:cxnSp macro="">
      <xdr:nvCxnSpPr>
        <xdr:cNvPr id="438" name="直線コネクタ 437"/>
        <xdr:cNvCxnSpPr/>
      </xdr:nvCxnSpPr>
      <xdr:spPr>
        <a:xfrm flipV="1">
          <a:off x="13893800" y="12814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69342</xdr:rowOff>
    </xdr:from>
    <xdr:to>
      <xdr:col>21</xdr:col>
      <xdr:colOff>412750</xdr:colOff>
      <xdr:row>75</xdr:row>
      <xdr:rowOff>170942</xdr:rowOff>
    </xdr:to>
    <xdr:sp macro="" textlink="">
      <xdr:nvSpPr>
        <xdr:cNvPr id="439" name="フローチャート : 判断 438"/>
        <xdr:cNvSpPr/>
      </xdr:nvSpPr>
      <xdr:spPr>
        <a:xfrm>
          <a:off x="14732000" y="1292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155719</xdr:rowOff>
    </xdr:from>
    <xdr:ext cx="762000" cy="259045"/>
    <xdr:sp macro="" textlink="">
      <xdr:nvSpPr>
        <xdr:cNvPr id="440" name="テキスト ボックス 439"/>
        <xdr:cNvSpPr txBox="1"/>
      </xdr:nvSpPr>
      <xdr:spPr>
        <a:xfrm>
          <a:off x="14401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136144</xdr:rowOff>
    </xdr:from>
    <xdr:to>
      <xdr:col>20</xdr:col>
      <xdr:colOff>158750</xdr:colOff>
      <xdr:row>75</xdr:row>
      <xdr:rowOff>92710</xdr:rowOff>
    </xdr:to>
    <xdr:cxnSp macro="">
      <xdr:nvCxnSpPr>
        <xdr:cNvPr id="441" name="直線コネクタ 440"/>
        <xdr:cNvCxnSpPr/>
      </xdr:nvCxnSpPr>
      <xdr:spPr>
        <a:xfrm>
          <a:off x="13004800" y="1282344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78486</xdr:rowOff>
    </xdr:from>
    <xdr:to>
      <xdr:col>20</xdr:col>
      <xdr:colOff>209550</xdr:colOff>
      <xdr:row>76</xdr:row>
      <xdr:rowOff>8635</xdr:rowOff>
    </xdr:to>
    <xdr:sp macro="" textlink="">
      <xdr:nvSpPr>
        <xdr:cNvPr id="442" name="フローチャート : 判断 441"/>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164864</xdr:rowOff>
    </xdr:from>
    <xdr:ext cx="762000" cy="259045"/>
    <xdr:sp macro="" textlink="">
      <xdr:nvSpPr>
        <xdr:cNvPr id="443" name="テキスト ボックス 442"/>
        <xdr:cNvSpPr txBox="1"/>
      </xdr:nvSpPr>
      <xdr:spPr>
        <a:xfrm>
          <a:off x="13512800" y="13023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23622</xdr:rowOff>
    </xdr:from>
    <xdr:to>
      <xdr:col>19</xdr:col>
      <xdr:colOff>6350</xdr:colOff>
      <xdr:row>75</xdr:row>
      <xdr:rowOff>125222</xdr:rowOff>
    </xdr:to>
    <xdr:sp macro="" textlink="">
      <xdr:nvSpPr>
        <xdr:cNvPr id="444" name="フローチャート : 判断 443"/>
        <xdr:cNvSpPr/>
      </xdr:nvSpPr>
      <xdr:spPr>
        <a:xfrm>
          <a:off x="12954000" y="1288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109999</xdr:rowOff>
    </xdr:from>
    <xdr:ext cx="762000" cy="259045"/>
    <xdr:sp macro="" textlink="">
      <xdr:nvSpPr>
        <xdr:cNvPr id="445" name="テキスト ボックス 444"/>
        <xdr:cNvSpPr txBox="1"/>
      </xdr:nvSpPr>
      <xdr:spPr>
        <a:xfrm>
          <a:off x="12623800" y="1296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9906</xdr:rowOff>
    </xdr:from>
    <xdr:to>
      <xdr:col>24</xdr:col>
      <xdr:colOff>82550</xdr:colOff>
      <xdr:row>75</xdr:row>
      <xdr:rowOff>111506</xdr:rowOff>
    </xdr:to>
    <xdr:sp macro="" textlink="">
      <xdr:nvSpPr>
        <xdr:cNvPr id="451" name="円/楕円 450"/>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26433</xdr:rowOff>
    </xdr:from>
    <xdr:ext cx="762000" cy="259045"/>
    <xdr:sp macro="" textlink="">
      <xdr:nvSpPr>
        <xdr:cNvPr id="452" name="公債費以外該当値テキスト"/>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85344</xdr:rowOff>
    </xdr:from>
    <xdr:to>
      <xdr:col>22</xdr:col>
      <xdr:colOff>615950</xdr:colOff>
      <xdr:row>75</xdr:row>
      <xdr:rowOff>15494</xdr:rowOff>
    </xdr:to>
    <xdr:sp macro="" textlink="">
      <xdr:nvSpPr>
        <xdr:cNvPr id="453" name="円/楕円 452"/>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25671</xdr:rowOff>
    </xdr:from>
    <xdr:ext cx="736600" cy="259045"/>
    <xdr:sp macro="" textlink="">
      <xdr:nvSpPr>
        <xdr:cNvPr id="454" name="テキスト ボックス 453"/>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76200</xdr:rowOff>
    </xdr:from>
    <xdr:to>
      <xdr:col>21</xdr:col>
      <xdr:colOff>412750</xdr:colOff>
      <xdr:row>75</xdr:row>
      <xdr:rowOff>6350</xdr:rowOff>
    </xdr:to>
    <xdr:sp macro="" textlink="">
      <xdr:nvSpPr>
        <xdr:cNvPr id="455" name="円/楕円 454"/>
        <xdr:cNvSpPr/>
      </xdr:nvSpPr>
      <xdr:spPr>
        <a:xfrm>
          <a:off x="14732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16527</xdr:rowOff>
    </xdr:from>
    <xdr:ext cx="762000" cy="259045"/>
    <xdr:sp macro="" textlink="">
      <xdr:nvSpPr>
        <xdr:cNvPr id="456" name="テキスト ボックス 455"/>
        <xdr:cNvSpPr txBox="1"/>
      </xdr:nvSpPr>
      <xdr:spPr>
        <a:xfrm>
          <a:off x="14401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41910</xdr:rowOff>
    </xdr:from>
    <xdr:to>
      <xdr:col>20</xdr:col>
      <xdr:colOff>209550</xdr:colOff>
      <xdr:row>75</xdr:row>
      <xdr:rowOff>143510</xdr:rowOff>
    </xdr:to>
    <xdr:sp macro="" textlink="">
      <xdr:nvSpPr>
        <xdr:cNvPr id="457" name="円/楕円 456"/>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153687</xdr:rowOff>
    </xdr:from>
    <xdr:ext cx="762000" cy="259045"/>
    <xdr:sp macro="" textlink="">
      <xdr:nvSpPr>
        <xdr:cNvPr id="458" name="テキスト ボックス 457"/>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85344</xdr:rowOff>
    </xdr:from>
    <xdr:to>
      <xdr:col>19</xdr:col>
      <xdr:colOff>6350</xdr:colOff>
      <xdr:row>75</xdr:row>
      <xdr:rowOff>15494</xdr:rowOff>
    </xdr:to>
    <xdr:sp macro="" textlink="">
      <xdr:nvSpPr>
        <xdr:cNvPr id="459" name="円/楕円 458"/>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25671</xdr:rowOff>
    </xdr:from>
    <xdr:ext cx="762000" cy="259045"/>
    <xdr:sp macro="" textlink="">
      <xdr:nvSpPr>
        <xdr:cNvPr id="460" name="テキスト ボックス 459"/>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滋賀県東近江市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96482</xdr:rowOff>
    </xdr:from>
    <xdr:to>
      <xdr:col>4</xdr:col>
      <xdr:colOff>1117600</xdr:colOff>
      <xdr:row>20</xdr:row>
      <xdr:rowOff>145478</xdr:rowOff>
    </xdr:to>
    <xdr:cxnSp macro="">
      <xdr:nvCxnSpPr>
        <xdr:cNvPr id="45" name="直線コネクタ 44"/>
        <xdr:cNvCxnSpPr/>
      </xdr:nvCxnSpPr>
      <xdr:spPr bwMode="auto">
        <a:xfrm flipV="1">
          <a:off x="5651500" y="2030057"/>
          <a:ext cx="0" cy="15920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117555</xdr:rowOff>
    </xdr:from>
    <xdr:ext cx="762000" cy="259045"/>
    <xdr:sp macro="" textlink="">
      <xdr:nvSpPr>
        <xdr:cNvPr id="46" name="人口1人当たり決算額の推移最小値テキスト130"/>
        <xdr:cNvSpPr txBox="1"/>
      </xdr:nvSpPr>
      <xdr:spPr>
        <a:xfrm>
          <a:off x="5740400" y="3594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48,265</a:t>
          </a:r>
          <a:endParaRPr kumimoji="1" lang="ja-JP" altLang="en-US" sz="1000" b="1">
            <a:latin typeface="ＭＳ Ｐゴシック"/>
          </a:endParaRPr>
        </a:p>
      </xdr:txBody>
    </xdr:sp>
    <xdr:clientData/>
  </xdr:oneCellAnchor>
  <xdr:twoCellAnchor>
    <xdr:from>
      <xdr:col>4</xdr:col>
      <xdr:colOff>1028700</xdr:colOff>
      <xdr:row>20</xdr:row>
      <xdr:rowOff>145478</xdr:rowOff>
    </xdr:from>
    <xdr:to>
      <xdr:col>5</xdr:col>
      <xdr:colOff>73025</xdr:colOff>
      <xdr:row>20</xdr:row>
      <xdr:rowOff>145478</xdr:rowOff>
    </xdr:to>
    <xdr:cxnSp macro="">
      <xdr:nvCxnSpPr>
        <xdr:cNvPr id="47" name="直線コネクタ 46"/>
        <xdr:cNvCxnSpPr/>
      </xdr:nvCxnSpPr>
      <xdr:spPr bwMode="auto">
        <a:xfrm>
          <a:off x="5562600" y="36221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11409</xdr:rowOff>
    </xdr:from>
    <xdr:ext cx="762000" cy="259045"/>
    <xdr:sp macro="" textlink="">
      <xdr:nvSpPr>
        <xdr:cNvPr id="48" name="人口1人当たり決算額の推移最大値テキスト130"/>
        <xdr:cNvSpPr txBox="1"/>
      </xdr:nvSpPr>
      <xdr:spPr>
        <a:xfrm>
          <a:off x="5740400" y="177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90,051</a:t>
          </a:r>
          <a:endParaRPr kumimoji="1" lang="ja-JP" altLang="en-US" sz="1000" b="1">
            <a:latin typeface="ＭＳ Ｐゴシック"/>
          </a:endParaRPr>
        </a:p>
      </xdr:txBody>
    </xdr:sp>
    <xdr:clientData/>
  </xdr:oneCellAnchor>
  <xdr:twoCellAnchor>
    <xdr:from>
      <xdr:col>4</xdr:col>
      <xdr:colOff>1028700</xdr:colOff>
      <xdr:row>11</xdr:row>
      <xdr:rowOff>96482</xdr:rowOff>
    </xdr:from>
    <xdr:to>
      <xdr:col>5</xdr:col>
      <xdr:colOff>73025</xdr:colOff>
      <xdr:row>11</xdr:row>
      <xdr:rowOff>96482</xdr:rowOff>
    </xdr:to>
    <xdr:cxnSp macro="">
      <xdr:nvCxnSpPr>
        <xdr:cNvPr id="49" name="直線コネクタ 48"/>
        <xdr:cNvCxnSpPr/>
      </xdr:nvCxnSpPr>
      <xdr:spPr bwMode="auto">
        <a:xfrm>
          <a:off x="5562600" y="2030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13</xdr:row>
      <xdr:rowOff>56248</xdr:rowOff>
    </xdr:from>
    <xdr:to>
      <xdr:col>4</xdr:col>
      <xdr:colOff>1117600</xdr:colOff>
      <xdr:row>13</xdr:row>
      <xdr:rowOff>72022</xdr:rowOff>
    </xdr:to>
    <xdr:cxnSp macro="">
      <xdr:nvCxnSpPr>
        <xdr:cNvPr id="50" name="直線コネクタ 49"/>
        <xdr:cNvCxnSpPr/>
      </xdr:nvCxnSpPr>
      <xdr:spPr bwMode="auto">
        <a:xfrm>
          <a:off x="5003800" y="2332723"/>
          <a:ext cx="647700" cy="157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110609</xdr:rowOff>
    </xdr:from>
    <xdr:ext cx="762000" cy="259045"/>
    <xdr:sp macro="" textlink="">
      <xdr:nvSpPr>
        <xdr:cNvPr id="51" name="人口1人当たり決算額の推移平均値テキスト130"/>
        <xdr:cNvSpPr txBox="1"/>
      </xdr:nvSpPr>
      <xdr:spPr>
        <a:xfrm>
          <a:off x="5740400" y="2901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138532</xdr:rowOff>
    </xdr:from>
    <xdr:to>
      <xdr:col>5</xdr:col>
      <xdr:colOff>34925</xdr:colOff>
      <xdr:row>17</xdr:row>
      <xdr:rowOff>68682</xdr:rowOff>
    </xdr:to>
    <xdr:sp macro="" textlink="">
      <xdr:nvSpPr>
        <xdr:cNvPr id="52" name="フローチャート : 判断 51"/>
        <xdr:cNvSpPr/>
      </xdr:nvSpPr>
      <xdr:spPr bwMode="auto">
        <a:xfrm>
          <a:off x="5600700" y="292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13</xdr:row>
      <xdr:rowOff>56248</xdr:rowOff>
    </xdr:from>
    <xdr:to>
      <xdr:col>4</xdr:col>
      <xdr:colOff>469900</xdr:colOff>
      <xdr:row>14</xdr:row>
      <xdr:rowOff>61277</xdr:rowOff>
    </xdr:to>
    <xdr:cxnSp macro="">
      <xdr:nvCxnSpPr>
        <xdr:cNvPr id="53" name="直線コネクタ 52"/>
        <xdr:cNvCxnSpPr/>
      </xdr:nvCxnSpPr>
      <xdr:spPr bwMode="auto">
        <a:xfrm flipV="1">
          <a:off x="4305300" y="2332723"/>
          <a:ext cx="698500" cy="17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54407</xdr:rowOff>
    </xdr:from>
    <xdr:to>
      <xdr:col>4</xdr:col>
      <xdr:colOff>520700</xdr:colOff>
      <xdr:row>15</xdr:row>
      <xdr:rowOff>156007</xdr:rowOff>
    </xdr:to>
    <xdr:sp macro="" textlink="">
      <xdr:nvSpPr>
        <xdr:cNvPr id="54" name="フローチャート : 判断 53"/>
        <xdr:cNvSpPr/>
      </xdr:nvSpPr>
      <xdr:spPr bwMode="auto">
        <a:xfrm>
          <a:off x="4953000" y="267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140784</xdr:rowOff>
    </xdr:from>
    <xdr:ext cx="736600" cy="259045"/>
    <xdr:sp macro="" textlink="">
      <xdr:nvSpPr>
        <xdr:cNvPr id="55" name="テキスト ボックス 54"/>
        <xdr:cNvSpPr txBox="1"/>
      </xdr:nvSpPr>
      <xdr:spPr>
        <a:xfrm>
          <a:off x="4622800" y="2760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71,822</a:t>
          </a:r>
          <a:endParaRPr kumimoji="1" lang="ja-JP" altLang="en-US" sz="1000" b="1">
            <a:solidFill>
              <a:srgbClr val="000080"/>
            </a:solidFill>
            <a:latin typeface="ＭＳ Ｐゴシック"/>
          </a:endParaRPr>
        </a:p>
      </xdr:txBody>
    </xdr:sp>
    <xdr:clientData/>
  </xdr:oneCellAnchor>
  <xdr:twoCellAnchor>
    <xdr:from>
      <xdr:col>3</xdr:col>
      <xdr:colOff>206375</xdr:colOff>
      <xdr:row>13</xdr:row>
      <xdr:rowOff>115341</xdr:rowOff>
    </xdr:from>
    <xdr:to>
      <xdr:col>3</xdr:col>
      <xdr:colOff>904875</xdr:colOff>
      <xdr:row>14</xdr:row>
      <xdr:rowOff>61277</xdr:rowOff>
    </xdr:to>
    <xdr:cxnSp macro="">
      <xdr:nvCxnSpPr>
        <xdr:cNvPr id="56" name="直線コネクタ 55"/>
        <xdr:cNvCxnSpPr/>
      </xdr:nvCxnSpPr>
      <xdr:spPr bwMode="auto">
        <a:xfrm>
          <a:off x="3606800" y="2391816"/>
          <a:ext cx="698500" cy="117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74905</xdr:rowOff>
    </xdr:from>
    <xdr:to>
      <xdr:col>3</xdr:col>
      <xdr:colOff>955675</xdr:colOff>
      <xdr:row>16</xdr:row>
      <xdr:rowOff>5055</xdr:rowOff>
    </xdr:to>
    <xdr:sp macro="" textlink="">
      <xdr:nvSpPr>
        <xdr:cNvPr id="57" name="フローチャート : 判断 56"/>
        <xdr:cNvSpPr/>
      </xdr:nvSpPr>
      <xdr:spPr bwMode="auto">
        <a:xfrm>
          <a:off x="4254500" y="2694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161282</xdr:rowOff>
    </xdr:from>
    <xdr:ext cx="762000" cy="259045"/>
    <xdr:sp macro="" textlink="">
      <xdr:nvSpPr>
        <xdr:cNvPr id="58" name="テキスト ボックス 57"/>
        <xdr:cNvSpPr txBox="1"/>
      </xdr:nvSpPr>
      <xdr:spPr>
        <a:xfrm>
          <a:off x="3924300" y="278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71,284</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136335</xdr:rowOff>
    </xdr:from>
    <xdr:to>
      <xdr:col>3</xdr:col>
      <xdr:colOff>206375</xdr:colOff>
      <xdr:row>13</xdr:row>
      <xdr:rowOff>115341</xdr:rowOff>
    </xdr:to>
    <xdr:cxnSp macro="">
      <xdr:nvCxnSpPr>
        <xdr:cNvPr id="59" name="直線コネクタ 58"/>
        <xdr:cNvCxnSpPr/>
      </xdr:nvCxnSpPr>
      <xdr:spPr bwMode="auto">
        <a:xfrm>
          <a:off x="2908300" y="2069910"/>
          <a:ext cx="698500" cy="321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34023</xdr:rowOff>
    </xdr:from>
    <xdr:to>
      <xdr:col>3</xdr:col>
      <xdr:colOff>257175</xdr:colOff>
      <xdr:row>15</xdr:row>
      <xdr:rowOff>135623</xdr:rowOff>
    </xdr:to>
    <xdr:sp macro="" textlink="">
      <xdr:nvSpPr>
        <xdr:cNvPr id="60" name="フローチャート : 判断 59"/>
        <xdr:cNvSpPr/>
      </xdr:nvSpPr>
      <xdr:spPr bwMode="auto">
        <a:xfrm>
          <a:off x="3556000" y="2653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120400</xdr:rowOff>
    </xdr:from>
    <xdr:ext cx="762000" cy="259045"/>
    <xdr:sp macro="" textlink="">
      <xdr:nvSpPr>
        <xdr:cNvPr id="61" name="テキスト ボックス 60"/>
        <xdr:cNvSpPr txBox="1"/>
      </xdr:nvSpPr>
      <xdr:spPr>
        <a:xfrm>
          <a:off x="3225800" y="2739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72,357</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81305</xdr:rowOff>
    </xdr:from>
    <xdr:to>
      <xdr:col>2</xdr:col>
      <xdr:colOff>692150</xdr:colOff>
      <xdr:row>15</xdr:row>
      <xdr:rowOff>11455</xdr:rowOff>
    </xdr:to>
    <xdr:sp macro="" textlink="">
      <xdr:nvSpPr>
        <xdr:cNvPr id="62" name="フローチャート : 判断 61"/>
        <xdr:cNvSpPr/>
      </xdr:nvSpPr>
      <xdr:spPr bwMode="auto">
        <a:xfrm>
          <a:off x="2857500" y="2529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167682</xdr:rowOff>
    </xdr:from>
    <xdr:ext cx="762000" cy="259045"/>
    <xdr:sp macro="" textlink="">
      <xdr:nvSpPr>
        <xdr:cNvPr id="63" name="テキスト ボックス 62"/>
        <xdr:cNvSpPr txBox="1"/>
      </xdr:nvSpPr>
      <xdr:spPr>
        <a:xfrm>
          <a:off x="2527300" y="26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21222</xdr:rowOff>
    </xdr:from>
    <xdr:to>
      <xdr:col>5</xdr:col>
      <xdr:colOff>34925</xdr:colOff>
      <xdr:row>13</xdr:row>
      <xdr:rowOff>122822</xdr:rowOff>
    </xdr:to>
    <xdr:sp macro="" textlink="">
      <xdr:nvSpPr>
        <xdr:cNvPr id="69" name="円/楕円 68"/>
        <xdr:cNvSpPr/>
      </xdr:nvSpPr>
      <xdr:spPr bwMode="auto">
        <a:xfrm>
          <a:off x="5600700" y="2297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37749</xdr:rowOff>
    </xdr:from>
    <xdr:ext cx="762000" cy="259045"/>
    <xdr:sp macro="" textlink="">
      <xdr:nvSpPr>
        <xdr:cNvPr id="70" name="人口1人当たり決算額の推移該当値テキスト130"/>
        <xdr:cNvSpPr txBox="1"/>
      </xdr:nvSpPr>
      <xdr:spPr>
        <a:xfrm>
          <a:off x="5740400" y="214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81,693</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5448</xdr:rowOff>
    </xdr:from>
    <xdr:to>
      <xdr:col>4</xdr:col>
      <xdr:colOff>520700</xdr:colOff>
      <xdr:row>13</xdr:row>
      <xdr:rowOff>107048</xdr:rowOff>
    </xdr:to>
    <xdr:sp macro="" textlink="">
      <xdr:nvSpPr>
        <xdr:cNvPr id="71" name="円/楕円 70"/>
        <xdr:cNvSpPr/>
      </xdr:nvSpPr>
      <xdr:spPr bwMode="auto">
        <a:xfrm>
          <a:off x="4953000" y="2281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11</xdr:row>
      <xdr:rowOff>117225</xdr:rowOff>
    </xdr:from>
    <xdr:ext cx="736600" cy="259045"/>
    <xdr:sp macro="" textlink="">
      <xdr:nvSpPr>
        <xdr:cNvPr id="72" name="テキスト ボックス 71"/>
        <xdr:cNvSpPr txBox="1"/>
      </xdr:nvSpPr>
      <xdr:spPr>
        <a:xfrm>
          <a:off x="4622800" y="2050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82,107</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10477</xdr:rowOff>
    </xdr:from>
    <xdr:to>
      <xdr:col>3</xdr:col>
      <xdr:colOff>955675</xdr:colOff>
      <xdr:row>14</xdr:row>
      <xdr:rowOff>112077</xdr:rowOff>
    </xdr:to>
    <xdr:sp macro="" textlink="">
      <xdr:nvSpPr>
        <xdr:cNvPr id="73" name="円/楕円 72"/>
        <xdr:cNvSpPr/>
      </xdr:nvSpPr>
      <xdr:spPr bwMode="auto">
        <a:xfrm>
          <a:off x="4254500" y="2458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12</xdr:row>
      <xdr:rowOff>122254</xdr:rowOff>
    </xdr:from>
    <xdr:ext cx="762000" cy="259045"/>
    <xdr:sp macro="" textlink="">
      <xdr:nvSpPr>
        <xdr:cNvPr id="74" name="テキスト ボックス 73"/>
        <xdr:cNvSpPr txBox="1"/>
      </xdr:nvSpPr>
      <xdr:spPr>
        <a:xfrm>
          <a:off x="3924300" y="222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77,475</a:t>
          </a:r>
          <a:endParaRPr kumimoji="1" lang="ja-JP" altLang="en-US" sz="1000" b="1">
            <a:solidFill>
              <a:srgbClr val="FF0000"/>
            </a:solidFill>
            <a:latin typeface="ＭＳ Ｐゴシック"/>
          </a:endParaRPr>
        </a:p>
      </xdr:txBody>
    </xdr:sp>
    <xdr:clientData/>
  </xdr:oneCellAnchor>
  <xdr:twoCellAnchor>
    <xdr:from>
      <xdr:col>3</xdr:col>
      <xdr:colOff>155575</xdr:colOff>
      <xdr:row>13</xdr:row>
      <xdr:rowOff>64541</xdr:rowOff>
    </xdr:from>
    <xdr:to>
      <xdr:col>3</xdr:col>
      <xdr:colOff>257175</xdr:colOff>
      <xdr:row>13</xdr:row>
      <xdr:rowOff>166141</xdr:rowOff>
    </xdr:to>
    <xdr:sp macro="" textlink="">
      <xdr:nvSpPr>
        <xdr:cNvPr id="75" name="円/楕円 74"/>
        <xdr:cNvSpPr/>
      </xdr:nvSpPr>
      <xdr:spPr bwMode="auto">
        <a:xfrm>
          <a:off x="3556000" y="2341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4868</xdr:rowOff>
    </xdr:from>
    <xdr:ext cx="762000" cy="259045"/>
    <xdr:sp macro="" textlink="">
      <xdr:nvSpPr>
        <xdr:cNvPr id="76" name="テキスト ボックス 75"/>
        <xdr:cNvSpPr txBox="1"/>
      </xdr:nvSpPr>
      <xdr:spPr>
        <a:xfrm>
          <a:off x="3225800" y="21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80,556</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85535</xdr:rowOff>
    </xdr:from>
    <xdr:to>
      <xdr:col>2</xdr:col>
      <xdr:colOff>692150</xdr:colOff>
      <xdr:row>12</xdr:row>
      <xdr:rowOff>15685</xdr:rowOff>
    </xdr:to>
    <xdr:sp macro="" textlink="">
      <xdr:nvSpPr>
        <xdr:cNvPr id="77" name="円/楕円 76"/>
        <xdr:cNvSpPr/>
      </xdr:nvSpPr>
      <xdr:spPr bwMode="auto">
        <a:xfrm>
          <a:off x="2857500" y="2019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10</xdr:row>
      <xdr:rowOff>25862</xdr:rowOff>
    </xdr:from>
    <xdr:ext cx="762000" cy="259045"/>
    <xdr:sp macro="" textlink="">
      <xdr:nvSpPr>
        <xdr:cNvPr id="78" name="テキスト ボックス 77"/>
        <xdr:cNvSpPr txBox="1"/>
      </xdr:nvSpPr>
      <xdr:spPr>
        <a:xfrm>
          <a:off x="2527300" y="178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124676</xdr:rowOff>
    </xdr:from>
    <xdr:to>
      <xdr:col>4</xdr:col>
      <xdr:colOff>1117600</xdr:colOff>
      <xdr:row>37</xdr:row>
      <xdr:rowOff>174434</xdr:rowOff>
    </xdr:to>
    <xdr:cxnSp macro="">
      <xdr:nvCxnSpPr>
        <xdr:cNvPr id="106" name="直線コネクタ 105"/>
        <xdr:cNvCxnSpPr/>
      </xdr:nvCxnSpPr>
      <xdr:spPr bwMode="auto">
        <a:xfrm flipV="1">
          <a:off x="5651500" y="6049226"/>
          <a:ext cx="0" cy="1249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146511</xdr:rowOff>
    </xdr:from>
    <xdr:ext cx="762000" cy="259045"/>
    <xdr:sp macro="" textlink="">
      <xdr:nvSpPr>
        <xdr:cNvPr id="107" name="人口1人当たり決算額の推移最小値テキスト445"/>
        <xdr:cNvSpPr txBox="1"/>
      </xdr:nvSpPr>
      <xdr:spPr>
        <a:xfrm>
          <a:off x="5740400" y="727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-3,245</a:t>
          </a:r>
          <a:endParaRPr kumimoji="1" lang="ja-JP" altLang="en-US" sz="1000" b="1">
            <a:latin typeface="ＭＳ Ｐゴシック"/>
          </a:endParaRPr>
        </a:p>
      </xdr:txBody>
    </xdr:sp>
    <xdr:clientData/>
  </xdr:oneCellAnchor>
  <xdr:twoCellAnchor>
    <xdr:from>
      <xdr:col>4</xdr:col>
      <xdr:colOff>1028700</xdr:colOff>
      <xdr:row>37</xdr:row>
      <xdr:rowOff>174434</xdr:rowOff>
    </xdr:from>
    <xdr:to>
      <xdr:col>5</xdr:col>
      <xdr:colOff>73025</xdr:colOff>
      <xdr:row>37</xdr:row>
      <xdr:rowOff>174434</xdr:rowOff>
    </xdr:to>
    <xdr:cxnSp macro="">
      <xdr:nvCxnSpPr>
        <xdr:cNvPr id="108" name="直線コネクタ 107"/>
        <xdr:cNvCxnSpPr/>
      </xdr:nvCxnSpPr>
      <xdr:spPr bwMode="auto">
        <a:xfrm>
          <a:off x="5562600" y="72991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39603</xdr:rowOff>
    </xdr:from>
    <xdr:ext cx="762000" cy="259045"/>
    <xdr:sp macro="" textlink="">
      <xdr:nvSpPr>
        <xdr:cNvPr id="109" name="人口1人当たり決算額の推移最大値テキスト445"/>
        <xdr:cNvSpPr txBox="1"/>
      </xdr:nvSpPr>
      <xdr:spPr>
        <a:xfrm>
          <a:off x="5740400" y="5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29,561</a:t>
          </a:r>
          <a:endParaRPr kumimoji="1" lang="ja-JP" altLang="en-US" sz="1000" b="1">
            <a:latin typeface="ＭＳ Ｐゴシック"/>
          </a:endParaRPr>
        </a:p>
      </xdr:txBody>
    </xdr:sp>
    <xdr:clientData/>
  </xdr:oneCellAnchor>
  <xdr:twoCellAnchor>
    <xdr:from>
      <xdr:col>4</xdr:col>
      <xdr:colOff>1028700</xdr:colOff>
      <xdr:row>33</xdr:row>
      <xdr:rowOff>124676</xdr:rowOff>
    </xdr:from>
    <xdr:to>
      <xdr:col>5</xdr:col>
      <xdr:colOff>73025</xdr:colOff>
      <xdr:row>33</xdr:row>
      <xdr:rowOff>124676</xdr:rowOff>
    </xdr:to>
    <xdr:cxnSp macro="">
      <xdr:nvCxnSpPr>
        <xdr:cNvPr id="110" name="直線コネクタ 109"/>
        <xdr:cNvCxnSpPr/>
      </xdr:nvCxnSpPr>
      <xdr:spPr bwMode="auto">
        <a:xfrm>
          <a:off x="5562600" y="6049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221869</xdr:rowOff>
    </xdr:from>
    <xdr:to>
      <xdr:col>4</xdr:col>
      <xdr:colOff>1117600</xdr:colOff>
      <xdr:row>34</xdr:row>
      <xdr:rowOff>336741</xdr:rowOff>
    </xdr:to>
    <xdr:cxnSp macro="">
      <xdr:nvCxnSpPr>
        <xdr:cNvPr id="111" name="直線コネクタ 110"/>
        <xdr:cNvCxnSpPr/>
      </xdr:nvCxnSpPr>
      <xdr:spPr bwMode="auto">
        <a:xfrm flipV="1">
          <a:off x="5003800" y="6489319"/>
          <a:ext cx="647700" cy="114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60850</xdr:rowOff>
    </xdr:from>
    <xdr:ext cx="762000" cy="259045"/>
    <xdr:sp macro="" textlink="">
      <xdr:nvSpPr>
        <xdr:cNvPr id="112" name="人口1人当たり決算額の推移平均値テキスト445"/>
        <xdr:cNvSpPr txBox="1"/>
      </xdr:nvSpPr>
      <xdr:spPr>
        <a:xfrm>
          <a:off x="5740400" y="66712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88773</xdr:rowOff>
    </xdr:from>
    <xdr:to>
      <xdr:col>5</xdr:col>
      <xdr:colOff>34925</xdr:colOff>
      <xdr:row>35</xdr:row>
      <xdr:rowOff>190373</xdr:rowOff>
    </xdr:to>
    <xdr:sp macro="" textlink="">
      <xdr:nvSpPr>
        <xdr:cNvPr id="113" name="フローチャート : 判断 112"/>
        <xdr:cNvSpPr/>
      </xdr:nvSpPr>
      <xdr:spPr bwMode="auto">
        <a:xfrm>
          <a:off x="56007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274104</xdr:rowOff>
    </xdr:from>
    <xdr:to>
      <xdr:col>4</xdr:col>
      <xdr:colOff>469900</xdr:colOff>
      <xdr:row>34</xdr:row>
      <xdr:rowOff>336741</xdr:rowOff>
    </xdr:to>
    <xdr:cxnSp macro="">
      <xdr:nvCxnSpPr>
        <xdr:cNvPr id="114" name="直線コネクタ 113"/>
        <xdr:cNvCxnSpPr/>
      </xdr:nvCxnSpPr>
      <xdr:spPr bwMode="auto">
        <a:xfrm>
          <a:off x="4305300" y="6541554"/>
          <a:ext cx="698500" cy="62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182575</xdr:rowOff>
    </xdr:from>
    <xdr:to>
      <xdr:col>4</xdr:col>
      <xdr:colOff>520700</xdr:colOff>
      <xdr:row>34</xdr:row>
      <xdr:rowOff>284175</xdr:rowOff>
    </xdr:to>
    <xdr:sp macro="" textlink="">
      <xdr:nvSpPr>
        <xdr:cNvPr id="115" name="フローチャート : 判断 114"/>
        <xdr:cNvSpPr/>
      </xdr:nvSpPr>
      <xdr:spPr bwMode="auto">
        <a:xfrm>
          <a:off x="4953000" y="64500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294352</xdr:rowOff>
    </xdr:from>
    <xdr:ext cx="736600" cy="259045"/>
    <xdr:sp macro="" textlink="">
      <xdr:nvSpPr>
        <xdr:cNvPr id="116" name="テキスト ボックス 115"/>
        <xdr:cNvSpPr txBox="1"/>
      </xdr:nvSpPr>
      <xdr:spPr>
        <a:xfrm>
          <a:off x="4622800" y="6218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17,708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219583</xdr:rowOff>
    </xdr:from>
    <xdr:to>
      <xdr:col>3</xdr:col>
      <xdr:colOff>904875</xdr:colOff>
      <xdr:row>34</xdr:row>
      <xdr:rowOff>274104</xdr:rowOff>
    </xdr:to>
    <xdr:cxnSp macro="">
      <xdr:nvCxnSpPr>
        <xdr:cNvPr id="117" name="直線コネクタ 116"/>
        <xdr:cNvCxnSpPr/>
      </xdr:nvCxnSpPr>
      <xdr:spPr bwMode="auto">
        <a:xfrm>
          <a:off x="3606800" y="6487033"/>
          <a:ext cx="698500" cy="5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98565</xdr:rowOff>
    </xdr:from>
    <xdr:to>
      <xdr:col>3</xdr:col>
      <xdr:colOff>955675</xdr:colOff>
      <xdr:row>34</xdr:row>
      <xdr:rowOff>200165</xdr:rowOff>
    </xdr:to>
    <xdr:sp macro="" textlink="">
      <xdr:nvSpPr>
        <xdr:cNvPr id="118" name="フローチャート : 判断 117"/>
        <xdr:cNvSpPr/>
      </xdr:nvSpPr>
      <xdr:spPr bwMode="auto">
        <a:xfrm>
          <a:off x="4254500" y="6366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210342</xdr:rowOff>
    </xdr:from>
    <xdr:ext cx="762000" cy="259045"/>
    <xdr:sp macro="" textlink="">
      <xdr:nvSpPr>
        <xdr:cNvPr id="119" name="テキスト ボックス 118"/>
        <xdr:cNvSpPr txBox="1"/>
      </xdr:nvSpPr>
      <xdr:spPr>
        <a:xfrm>
          <a:off x="3924300" y="613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19,913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84328</xdr:rowOff>
    </xdr:from>
    <xdr:to>
      <xdr:col>3</xdr:col>
      <xdr:colOff>206375</xdr:colOff>
      <xdr:row>34</xdr:row>
      <xdr:rowOff>219583</xdr:rowOff>
    </xdr:to>
    <xdr:cxnSp macro="">
      <xdr:nvCxnSpPr>
        <xdr:cNvPr id="120" name="直線コネクタ 119"/>
        <xdr:cNvCxnSpPr/>
      </xdr:nvCxnSpPr>
      <xdr:spPr bwMode="auto">
        <a:xfrm>
          <a:off x="2908300" y="6351778"/>
          <a:ext cx="698500" cy="1352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50483</xdr:rowOff>
    </xdr:from>
    <xdr:to>
      <xdr:col>3</xdr:col>
      <xdr:colOff>257175</xdr:colOff>
      <xdr:row>34</xdr:row>
      <xdr:rowOff>152083</xdr:rowOff>
    </xdr:to>
    <xdr:sp macro="" textlink="">
      <xdr:nvSpPr>
        <xdr:cNvPr id="121" name="フローチャート : 判断 120"/>
        <xdr:cNvSpPr/>
      </xdr:nvSpPr>
      <xdr:spPr bwMode="auto">
        <a:xfrm>
          <a:off x="3556000" y="6317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162260</xdr:rowOff>
    </xdr:from>
    <xdr:ext cx="762000" cy="259045"/>
    <xdr:sp macro="" textlink="">
      <xdr:nvSpPr>
        <xdr:cNvPr id="122" name="テキスト ボックス 121"/>
        <xdr:cNvSpPr txBox="1"/>
      </xdr:nvSpPr>
      <xdr:spPr>
        <a:xfrm>
          <a:off x="3225800" y="6086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21,175</a:t>
          </a:r>
          <a:endParaRPr kumimoji="1" lang="ja-JP" altLang="en-US" sz="1000" b="1">
            <a:solidFill>
              <a:srgbClr val="000080"/>
            </a:solidFill>
            <a:latin typeface="ＭＳ Ｐゴシック"/>
          </a:endParaRPr>
        </a:p>
      </xdr:txBody>
    </xdr:sp>
    <xdr:clientData/>
  </xdr:oneCellAnchor>
  <xdr:twoCellAnchor>
    <xdr:from>
      <xdr:col>2</xdr:col>
      <xdr:colOff>590550</xdr:colOff>
      <xdr:row>33</xdr:row>
      <xdr:rowOff>326022</xdr:rowOff>
    </xdr:from>
    <xdr:to>
      <xdr:col>2</xdr:col>
      <xdr:colOff>692150</xdr:colOff>
      <xdr:row>34</xdr:row>
      <xdr:rowOff>84722</xdr:rowOff>
    </xdr:to>
    <xdr:sp macro="" textlink="">
      <xdr:nvSpPr>
        <xdr:cNvPr id="123" name="フローチャート : 判断 122"/>
        <xdr:cNvSpPr/>
      </xdr:nvSpPr>
      <xdr:spPr bwMode="auto">
        <a:xfrm>
          <a:off x="2857500" y="6250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94899</xdr:rowOff>
    </xdr:from>
    <xdr:ext cx="762000" cy="259045"/>
    <xdr:sp macro="" textlink="">
      <xdr:nvSpPr>
        <xdr:cNvPr id="124" name="テキスト ボックス 123"/>
        <xdr:cNvSpPr txBox="1"/>
      </xdr:nvSpPr>
      <xdr:spPr>
        <a:xfrm>
          <a:off x="2527300" y="601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22,943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171069</xdr:rowOff>
    </xdr:from>
    <xdr:to>
      <xdr:col>5</xdr:col>
      <xdr:colOff>34925</xdr:colOff>
      <xdr:row>34</xdr:row>
      <xdr:rowOff>272669</xdr:rowOff>
    </xdr:to>
    <xdr:sp macro="" textlink="">
      <xdr:nvSpPr>
        <xdr:cNvPr id="130" name="円/楕円 129"/>
        <xdr:cNvSpPr/>
      </xdr:nvSpPr>
      <xdr:spPr bwMode="auto">
        <a:xfrm>
          <a:off x="5600700" y="643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16146</xdr:rowOff>
    </xdr:from>
    <xdr:ext cx="762000" cy="259045"/>
    <xdr:sp macro="" textlink="">
      <xdr:nvSpPr>
        <xdr:cNvPr id="131" name="人口1人当たり決算額の推移該当値テキスト445"/>
        <xdr:cNvSpPr txBox="1"/>
      </xdr:nvSpPr>
      <xdr:spPr>
        <a:xfrm>
          <a:off x="5740400" y="628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18,010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285941</xdr:rowOff>
    </xdr:from>
    <xdr:to>
      <xdr:col>4</xdr:col>
      <xdr:colOff>520700</xdr:colOff>
      <xdr:row>35</xdr:row>
      <xdr:rowOff>44641</xdr:rowOff>
    </xdr:to>
    <xdr:sp macro="" textlink="">
      <xdr:nvSpPr>
        <xdr:cNvPr id="132" name="円/楕円 131"/>
        <xdr:cNvSpPr/>
      </xdr:nvSpPr>
      <xdr:spPr bwMode="auto">
        <a:xfrm>
          <a:off x="4953000" y="655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29418</xdr:rowOff>
    </xdr:from>
    <xdr:ext cx="736600" cy="259045"/>
    <xdr:sp macro="" textlink="">
      <xdr:nvSpPr>
        <xdr:cNvPr id="133" name="テキスト ボックス 132"/>
        <xdr:cNvSpPr txBox="1"/>
      </xdr:nvSpPr>
      <xdr:spPr>
        <a:xfrm>
          <a:off x="4622800" y="6639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223304</xdr:rowOff>
    </xdr:from>
    <xdr:to>
      <xdr:col>3</xdr:col>
      <xdr:colOff>955675</xdr:colOff>
      <xdr:row>34</xdr:row>
      <xdr:rowOff>324904</xdr:rowOff>
    </xdr:to>
    <xdr:sp macro="" textlink="">
      <xdr:nvSpPr>
        <xdr:cNvPr id="134" name="円/楕円 133"/>
        <xdr:cNvSpPr/>
      </xdr:nvSpPr>
      <xdr:spPr bwMode="auto">
        <a:xfrm>
          <a:off x="4254500" y="6490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309681</xdr:rowOff>
    </xdr:from>
    <xdr:ext cx="762000" cy="259045"/>
    <xdr:sp macro="" textlink="">
      <xdr:nvSpPr>
        <xdr:cNvPr id="135" name="テキスト ボックス 134"/>
        <xdr:cNvSpPr txBox="1"/>
      </xdr:nvSpPr>
      <xdr:spPr>
        <a:xfrm>
          <a:off x="3924300" y="657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16,639</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168783</xdr:rowOff>
    </xdr:from>
    <xdr:to>
      <xdr:col>3</xdr:col>
      <xdr:colOff>257175</xdr:colOff>
      <xdr:row>34</xdr:row>
      <xdr:rowOff>270383</xdr:rowOff>
    </xdr:to>
    <xdr:sp macro="" textlink="">
      <xdr:nvSpPr>
        <xdr:cNvPr id="136" name="円/楕円 135"/>
        <xdr:cNvSpPr/>
      </xdr:nvSpPr>
      <xdr:spPr bwMode="auto">
        <a:xfrm>
          <a:off x="3556000" y="64362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255160</xdr:rowOff>
    </xdr:from>
    <xdr:ext cx="762000" cy="259045"/>
    <xdr:sp macro="" textlink="">
      <xdr:nvSpPr>
        <xdr:cNvPr id="137" name="テキスト ボックス 136"/>
        <xdr:cNvSpPr txBox="1"/>
      </xdr:nvSpPr>
      <xdr:spPr>
        <a:xfrm>
          <a:off x="3225800" y="6522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33528</xdr:rowOff>
    </xdr:from>
    <xdr:to>
      <xdr:col>2</xdr:col>
      <xdr:colOff>692150</xdr:colOff>
      <xdr:row>34</xdr:row>
      <xdr:rowOff>135128</xdr:rowOff>
    </xdr:to>
    <xdr:sp macro="" textlink="">
      <xdr:nvSpPr>
        <xdr:cNvPr id="138" name="円/楕円 137"/>
        <xdr:cNvSpPr/>
      </xdr:nvSpPr>
      <xdr:spPr bwMode="auto">
        <a:xfrm>
          <a:off x="2857500" y="630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119905</xdr:rowOff>
    </xdr:from>
    <xdr:ext cx="762000" cy="259045"/>
    <xdr:sp macro="" textlink="">
      <xdr:nvSpPr>
        <xdr:cNvPr id="139" name="テキスト ボックス 138"/>
        <xdr:cNvSpPr txBox="1"/>
      </xdr:nvSpPr>
      <xdr:spPr>
        <a:xfrm>
          <a:off x="2527300" y="638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115,304
112,686
388.37
51,488,609
49,693,566
1,417,581
30,395,090
58,394,155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160084</xdr:rowOff>
    </xdr:from>
    <xdr:to>
      <xdr:col>6</xdr:col>
      <xdr:colOff>510540</xdr:colOff>
      <xdr:row>39</xdr:row>
      <xdr:rowOff>123203</xdr:rowOff>
    </xdr:to>
    <xdr:cxnSp macro="">
      <xdr:nvCxnSpPr>
        <xdr:cNvPr id="56" name="直線コネクタ 55"/>
        <xdr:cNvCxnSpPr/>
      </xdr:nvCxnSpPr>
      <xdr:spPr>
        <a:xfrm flipV="1">
          <a:off x="4633595" y="5303584"/>
          <a:ext cx="1270" cy="1506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37,933</a:t>
          </a:r>
          <a:endParaRPr kumimoji="1" lang="ja-JP" altLang="en-US" sz="1000" b="1">
            <a:latin typeface="ＭＳ Ｐゴシック"/>
          </a:endParaRPr>
        </a:p>
      </xdr:txBody>
    </xdr:sp>
    <xdr:clientData/>
  </xdr:oneCellAnchor>
  <xdr:twoCellAnchor>
    <xdr:from>
      <xdr:col>6</xdr:col>
      <xdr:colOff>422275</xdr:colOff>
      <xdr:row>39</xdr:row>
      <xdr:rowOff>123203</xdr:rowOff>
    </xdr:from>
    <xdr:to>
      <xdr:col>6</xdr:col>
      <xdr:colOff>600075</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106761</xdr:rowOff>
    </xdr:from>
    <xdr:ext cx="534377" cy="259045"/>
    <xdr:sp macro="" textlink="">
      <xdr:nvSpPr>
        <xdr:cNvPr id="59" name="人件費最大値テキスト"/>
        <xdr:cNvSpPr txBox="1"/>
      </xdr:nvSpPr>
      <xdr:spPr>
        <a:xfrm>
          <a:off x="4686300" y="507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77,465</a:t>
          </a:r>
          <a:endParaRPr kumimoji="1" lang="ja-JP" altLang="en-US" sz="1000" b="1">
            <a:latin typeface="ＭＳ Ｐゴシック"/>
          </a:endParaRPr>
        </a:p>
      </xdr:txBody>
    </xdr:sp>
    <xdr:clientData/>
  </xdr:oneCellAnchor>
  <xdr:twoCellAnchor>
    <xdr:from>
      <xdr:col>6</xdr:col>
      <xdr:colOff>422275</xdr:colOff>
      <xdr:row>30</xdr:row>
      <xdr:rowOff>160084</xdr:rowOff>
    </xdr:from>
    <xdr:to>
      <xdr:col>6</xdr:col>
      <xdr:colOff>600075</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26581</xdr:rowOff>
    </xdr:from>
    <xdr:to>
      <xdr:col>6</xdr:col>
      <xdr:colOff>511175</xdr:colOff>
      <xdr:row>34</xdr:row>
      <xdr:rowOff>66129</xdr:rowOff>
    </xdr:to>
    <xdr:cxnSp macro="">
      <xdr:nvCxnSpPr>
        <xdr:cNvPr id="61" name="直線コネクタ 60"/>
        <xdr:cNvCxnSpPr/>
      </xdr:nvCxnSpPr>
      <xdr:spPr>
        <a:xfrm flipV="1">
          <a:off x="3797300" y="5855881"/>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28427</xdr:rowOff>
    </xdr:from>
    <xdr:ext cx="534377" cy="259045"/>
    <xdr:sp macro="" textlink="">
      <xdr:nvSpPr>
        <xdr:cNvPr id="62" name="人件費平均値テキスト"/>
        <xdr:cNvSpPr txBox="1"/>
      </xdr:nvSpPr>
      <xdr:spPr>
        <a:xfrm>
          <a:off x="4686300" y="602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50000</xdr:rowOff>
    </xdr:from>
    <xdr:to>
      <xdr:col>6</xdr:col>
      <xdr:colOff>561975</xdr:colOff>
      <xdr:row>35</xdr:row>
      <xdr:rowOff>151600</xdr:rowOff>
    </xdr:to>
    <xdr:sp macro="" textlink="">
      <xdr:nvSpPr>
        <xdr:cNvPr id="63" name="フローチャート : 判断 62"/>
        <xdr:cNvSpPr/>
      </xdr:nvSpPr>
      <xdr:spPr>
        <a:xfrm>
          <a:off x="45847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66129</xdr:rowOff>
    </xdr:from>
    <xdr:to>
      <xdr:col>5</xdr:col>
      <xdr:colOff>358775</xdr:colOff>
      <xdr:row>34</xdr:row>
      <xdr:rowOff>91580</xdr:rowOff>
    </xdr:to>
    <xdr:cxnSp macro="">
      <xdr:nvCxnSpPr>
        <xdr:cNvPr id="64" name="直線コネクタ 63"/>
        <xdr:cNvCxnSpPr/>
      </xdr:nvCxnSpPr>
      <xdr:spPr>
        <a:xfrm flipV="1">
          <a:off x="2908300" y="5895429"/>
          <a:ext cx="889000" cy="2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77394</xdr:rowOff>
    </xdr:from>
    <xdr:to>
      <xdr:col>5</xdr:col>
      <xdr:colOff>409575</xdr:colOff>
      <xdr:row>35</xdr:row>
      <xdr:rowOff>7544</xdr:rowOff>
    </xdr:to>
    <xdr:sp macro="" textlink="">
      <xdr:nvSpPr>
        <xdr:cNvPr id="65" name="フローチャート : 判断 64"/>
        <xdr:cNvSpPr/>
      </xdr:nvSpPr>
      <xdr:spPr>
        <a:xfrm>
          <a:off x="3746500" y="5906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170121</xdr:rowOff>
    </xdr:from>
    <xdr:ext cx="534377" cy="259045"/>
    <xdr:sp macro="" textlink="">
      <xdr:nvSpPr>
        <xdr:cNvPr id="66" name="テキスト ボックス 65"/>
        <xdr:cNvSpPr txBox="1"/>
      </xdr:nvSpPr>
      <xdr:spPr>
        <a:xfrm>
          <a:off x="3530111" y="599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60,302</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135699</xdr:rowOff>
    </xdr:from>
    <xdr:to>
      <xdr:col>4</xdr:col>
      <xdr:colOff>155575</xdr:colOff>
      <xdr:row>34</xdr:row>
      <xdr:rowOff>91580</xdr:rowOff>
    </xdr:to>
    <xdr:cxnSp macro="">
      <xdr:nvCxnSpPr>
        <xdr:cNvPr id="67" name="直線コネクタ 66"/>
        <xdr:cNvCxnSpPr/>
      </xdr:nvCxnSpPr>
      <xdr:spPr>
        <a:xfrm>
          <a:off x="2019300" y="5793549"/>
          <a:ext cx="8890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97549</xdr:rowOff>
    </xdr:from>
    <xdr:to>
      <xdr:col>4</xdr:col>
      <xdr:colOff>206375</xdr:colOff>
      <xdr:row>35</xdr:row>
      <xdr:rowOff>27699</xdr:rowOff>
    </xdr:to>
    <xdr:sp macro="" textlink="">
      <xdr:nvSpPr>
        <xdr:cNvPr id="68" name="フローチャート : 判断 67"/>
        <xdr:cNvSpPr/>
      </xdr:nvSpPr>
      <xdr:spPr>
        <a:xfrm>
          <a:off x="2857500" y="59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18826</xdr:rowOff>
    </xdr:from>
    <xdr:ext cx="534377" cy="259045"/>
    <xdr:sp macro="" textlink="">
      <xdr:nvSpPr>
        <xdr:cNvPr id="69" name="テキスト ボックス 68"/>
        <xdr:cNvSpPr txBox="1"/>
      </xdr:nvSpPr>
      <xdr:spPr>
        <a:xfrm>
          <a:off x="2641111" y="60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59,773</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74092</xdr:rowOff>
    </xdr:from>
    <xdr:to>
      <xdr:col>2</xdr:col>
      <xdr:colOff>638175</xdr:colOff>
      <xdr:row>33</xdr:row>
      <xdr:rowOff>135699</xdr:rowOff>
    </xdr:to>
    <xdr:cxnSp macro="">
      <xdr:nvCxnSpPr>
        <xdr:cNvPr id="70" name="直線コネクタ 69"/>
        <xdr:cNvCxnSpPr/>
      </xdr:nvCxnSpPr>
      <xdr:spPr>
        <a:xfrm>
          <a:off x="1130300" y="5560492"/>
          <a:ext cx="889000" cy="23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50381</xdr:rowOff>
    </xdr:from>
    <xdr:to>
      <xdr:col>3</xdr:col>
      <xdr:colOff>3175</xdr:colOff>
      <xdr:row>34</xdr:row>
      <xdr:rowOff>151981</xdr:rowOff>
    </xdr:to>
    <xdr:sp macro="" textlink="">
      <xdr:nvSpPr>
        <xdr:cNvPr id="71" name="フローチャート : 判断 70"/>
        <xdr:cNvSpPr/>
      </xdr:nvSpPr>
      <xdr:spPr>
        <a:xfrm>
          <a:off x="1968500" y="5879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143108</xdr:rowOff>
    </xdr:from>
    <xdr:ext cx="534377" cy="259045"/>
    <xdr:sp macro="" textlink="">
      <xdr:nvSpPr>
        <xdr:cNvPr id="72" name="テキスト ボックス 71"/>
        <xdr:cNvSpPr txBox="1"/>
      </xdr:nvSpPr>
      <xdr:spPr>
        <a:xfrm>
          <a:off x="1752111" y="597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61,011</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115037</xdr:rowOff>
    </xdr:from>
    <xdr:to>
      <xdr:col>1</xdr:col>
      <xdr:colOff>485775</xdr:colOff>
      <xdr:row>34</xdr:row>
      <xdr:rowOff>45187</xdr:rowOff>
    </xdr:to>
    <xdr:sp macro="" textlink="">
      <xdr:nvSpPr>
        <xdr:cNvPr id="73" name="フローチャート : 判断 72"/>
        <xdr:cNvSpPr/>
      </xdr:nvSpPr>
      <xdr:spPr>
        <a:xfrm>
          <a:off x="1079500" y="577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36314</xdr:rowOff>
    </xdr:from>
    <xdr:ext cx="534377" cy="259045"/>
    <xdr:sp macro="" textlink="">
      <xdr:nvSpPr>
        <xdr:cNvPr id="74" name="テキスト ボックス 73"/>
        <xdr:cNvSpPr txBox="1"/>
      </xdr:nvSpPr>
      <xdr:spPr>
        <a:xfrm>
          <a:off x="863111" y="586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147231</xdr:rowOff>
    </xdr:from>
    <xdr:to>
      <xdr:col>6</xdr:col>
      <xdr:colOff>561975</xdr:colOff>
      <xdr:row>34</xdr:row>
      <xdr:rowOff>77381</xdr:rowOff>
    </xdr:to>
    <xdr:sp macro="" textlink="">
      <xdr:nvSpPr>
        <xdr:cNvPr id="80" name="円/楕円 79"/>
        <xdr:cNvSpPr/>
      </xdr:nvSpPr>
      <xdr:spPr>
        <a:xfrm>
          <a:off x="4584700" y="580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170108</xdr:rowOff>
    </xdr:from>
    <xdr:ext cx="534377" cy="259045"/>
    <xdr:sp macro="" textlink="">
      <xdr:nvSpPr>
        <xdr:cNvPr id="81" name="人件費該当値テキスト"/>
        <xdr:cNvSpPr txBox="1"/>
      </xdr:nvSpPr>
      <xdr:spPr>
        <a:xfrm>
          <a:off x="4686300" y="5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15329</xdr:rowOff>
    </xdr:from>
    <xdr:to>
      <xdr:col>5</xdr:col>
      <xdr:colOff>409575</xdr:colOff>
      <xdr:row>34</xdr:row>
      <xdr:rowOff>116929</xdr:rowOff>
    </xdr:to>
    <xdr:sp macro="" textlink="">
      <xdr:nvSpPr>
        <xdr:cNvPr id="82" name="円/楕円 81"/>
        <xdr:cNvSpPr/>
      </xdr:nvSpPr>
      <xdr:spPr>
        <a:xfrm>
          <a:off x="3746500" y="58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133456</xdr:rowOff>
    </xdr:from>
    <xdr:ext cx="534377" cy="259045"/>
    <xdr:sp macro="" textlink="">
      <xdr:nvSpPr>
        <xdr:cNvPr id="83" name="テキスト ボックス 82"/>
        <xdr:cNvSpPr txBox="1"/>
      </xdr:nvSpPr>
      <xdr:spPr>
        <a:xfrm>
          <a:off x="3530111" y="5619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40780</xdr:rowOff>
    </xdr:from>
    <xdr:to>
      <xdr:col>4</xdr:col>
      <xdr:colOff>206375</xdr:colOff>
      <xdr:row>34</xdr:row>
      <xdr:rowOff>142380</xdr:rowOff>
    </xdr:to>
    <xdr:sp macro="" textlink="">
      <xdr:nvSpPr>
        <xdr:cNvPr id="84" name="円/楕円 83"/>
        <xdr:cNvSpPr/>
      </xdr:nvSpPr>
      <xdr:spPr>
        <a:xfrm>
          <a:off x="2857500" y="587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158907</xdr:rowOff>
    </xdr:from>
    <xdr:ext cx="534377" cy="259045"/>
    <xdr:sp macro="" textlink="">
      <xdr:nvSpPr>
        <xdr:cNvPr id="85" name="テキスト ボックス 84"/>
        <xdr:cNvSpPr txBox="1"/>
      </xdr:nvSpPr>
      <xdr:spPr>
        <a:xfrm>
          <a:off x="2641111" y="56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61,263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84899</xdr:rowOff>
    </xdr:from>
    <xdr:to>
      <xdr:col>3</xdr:col>
      <xdr:colOff>3175</xdr:colOff>
      <xdr:row>34</xdr:row>
      <xdr:rowOff>15049</xdr:rowOff>
    </xdr:to>
    <xdr:sp macro="" textlink="">
      <xdr:nvSpPr>
        <xdr:cNvPr id="86" name="円/楕円 85"/>
        <xdr:cNvSpPr/>
      </xdr:nvSpPr>
      <xdr:spPr>
        <a:xfrm>
          <a:off x="1968500" y="574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31576</xdr:rowOff>
    </xdr:from>
    <xdr:ext cx="534377" cy="259045"/>
    <xdr:sp macro="" textlink="">
      <xdr:nvSpPr>
        <xdr:cNvPr id="87" name="テキスト ボックス 86"/>
        <xdr:cNvSpPr txBox="1"/>
      </xdr:nvSpPr>
      <xdr:spPr>
        <a:xfrm>
          <a:off x="1752111" y="551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64,605</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23292</xdr:rowOff>
    </xdr:from>
    <xdr:to>
      <xdr:col>1</xdr:col>
      <xdr:colOff>485775</xdr:colOff>
      <xdr:row>32</xdr:row>
      <xdr:rowOff>124892</xdr:rowOff>
    </xdr:to>
    <xdr:sp macro="" textlink="">
      <xdr:nvSpPr>
        <xdr:cNvPr id="88" name="円/楕円 87"/>
        <xdr:cNvSpPr/>
      </xdr:nvSpPr>
      <xdr:spPr>
        <a:xfrm>
          <a:off x="1079500" y="550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30</xdr:row>
      <xdr:rowOff>141419</xdr:rowOff>
    </xdr:from>
    <xdr:ext cx="534377" cy="259045"/>
    <xdr:sp macro="" textlink="">
      <xdr:nvSpPr>
        <xdr:cNvPr id="89" name="テキスト ボックス 88"/>
        <xdr:cNvSpPr txBox="1"/>
      </xdr:nvSpPr>
      <xdr:spPr>
        <a:xfrm>
          <a:off x="863111" y="528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58,615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52212</xdr:rowOff>
    </xdr:from>
    <xdr:to>
      <xdr:col>6</xdr:col>
      <xdr:colOff>510540</xdr:colOff>
      <xdr:row>58</xdr:row>
      <xdr:rowOff>157824</xdr:rowOff>
    </xdr:to>
    <xdr:cxnSp macro="">
      <xdr:nvCxnSpPr>
        <xdr:cNvPr id="116" name="直線コネクタ 115"/>
        <xdr:cNvCxnSpPr/>
      </xdr:nvCxnSpPr>
      <xdr:spPr>
        <a:xfrm flipV="1">
          <a:off x="4633595" y="8624712"/>
          <a:ext cx="1270" cy="1477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161651</xdr:rowOff>
    </xdr:from>
    <xdr:ext cx="534377" cy="259045"/>
    <xdr:sp macro="" textlink="">
      <xdr:nvSpPr>
        <xdr:cNvPr id="117" name="物件費最小値テキスト"/>
        <xdr:cNvSpPr txBox="1"/>
      </xdr:nvSpPr>
      <xdr:spPr>
        <a:xfrm>
          <a:off x="4686300"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33,445</a:t>
          </a:r>
          <a:endParaRPr kumimoji="1" lang="ja-JP" altLang="en-US" sz="1000" b="1">
            <a:latin typeface="ＭＳ Ｐゴシック"/>
          </a:endParaRPr>
        </a:p>
      </xdr:txBody>
    </xdr:sp>
    <xdr:clientData/>
  </xdr:oneCellAnchor>
  <xdr:twoCellAnchor>
    <xdr:from>
      <xdr:col>6</xdr:col>
      <xdr:colOff>422275</xdr:colOff>
      <xdr:row>58</xdr:row>
      <xdr:rowOff>157824</xdr:rowOff>
    </xdr:from>
    <xdr:to>
      <xdr:col>6</xdr:col>
      <xdr:colOff>600075</xdr:colOff>
      <xdr:row>58</xdr:row>
      <xdr:rowOff>157824</xdr:rowOff>
    </xdr:to>
    <xdr:cxnSp macro="">
      <xdr:nvCxnSpPr>
        <xdr:cNvPr id="118" name="直線コネクタ 117"/>
        <xdr:cNvCxnSpPr/>
      </xdr:nvCxnSpPr>
      <xdr:spPr>
        <a:xfrm>
          <a:off x="4546600" y="1010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170339</xdr:rowOff>
    </xdr:from>
    <xdr:ext cx="534377" cy="259045"/>
    <xdr:sp macro="" textlink="">
      <xdr:nvSpPr>
        <xdr:cNvPr id="119" name="物件費最大値テキスト"/>
        <xdr:cNvSpPr txBox="1"/>
      </xdr:nvSpPr>
      <xdr:spPr>
        <a:xfrm>
          <a:off x="4686300" y="839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78,679</a:t>
          </a:r>
          <a:endParaRPr kumimoji="1" lang="ja-JP" altLang="en-US" sz="1000" b="1">
            <a:latin typeface="ＭＳ Ｐゴシック"/>
          </a:endParaRPr>
        </a:p>
      </xdr:txBody>
    </xdr:sp>
    <xdr:clientData/>
  </xdr:oneCellAnchor>
  <xdr:twoCellAnchor>
    <xdr:from>
      <xdr:col>6</xdr:col>
      <xdr:colOff>422275</xdr:colOff>
      <xdr:row>50</xdr:row>
      <xdr:rowOff>52212</xdr:rowOff>
    </xdr:from>
    <xdr:to>
      <xdr:col>6</xdr:col>
      <xdr:colOff>600075</xdr:colOff>
      <xdr:row>50</xdr:row>
      <xdr:rowOff>52212</xdr:rowOff>
    </xdr:to>
    <xdr:cxnSp macro="">
      <xdr:nvCxnSpPr>
        <xdr:cNvPr id="120" name="直線コネクタ 119"/>
        <xdr:cNvCxnSpPr/>
      </xdr:nvCxnSpPr>
      <xdr:spPr>
        <a:xfrm>
          <a:off x="4546600" y="8624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52832</xdr:rowOff>
    </xdr:from>
    <xdr:to>
      <xdr:col>6</xdr:col>
      <xdr:colOff>511175</xdr:colOff>
      <xdr:row>53</xdr:row>
      <xdr:rowOff>151228</xdr:rowOff>
    </xdr:to>
    <xdr:cxnSp macro="">
      <xdr:nvCxnSpPr>
        <xdr:cNvPr id="121" name="直線コネクタ 120"/>
        <xdr:cNvCxnSpPr/>
      </xdr:nvCxnSpPr>
      <xdr:spPr>
        <a:xfrm flipV="1">
          <a:off x="3797300" y="9139682"/>
          <a:ext cx="838200" cy="9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147239</xdr:rowOff>
    </xdr:from>
    <xdr:ext cx="534377" cy="259045"/>
    <xdr:sp macro="" textlink="">
      <xdr:nvSpPr>
        <xdr:cNvPr id="122" name="物件費平均値テキスト"/>
        <xdr:cNvSpPr txBox="1"/>
      </xdr:nvSpPr>
      <xdr:spPr>
        <a:xfrm>
          <a:off x="4686300" y="9405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168812</xdr:rowOff>
    </xdr:from>
    <xdr:to>
      <xdr:col>6</xdr:col>
      <xdr:colOff>561975</xdr:colOff>
      <xdr:row>55</xdr:row>
      <xdr:rowOff>98962</xdr:rowOff>
    </xdr:to>
    <xdr:sp macro="" textlink="">
      <xdr:nvSpPr>
        <xdr:cNvPr id="123" name="フローチャート : 判断 122"/>
        <xdr:cNvSpPr/>
      </xdr:nvSpPr>
      <xdr:spPr>
        <a:xfrm>
          <a:off x="4584700" y="942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151228</xdr:rowOff>
    </xdr:from>
    <xdr:to>
      <xdr:col>5</xdr:col>
      <xdr:colOff>358775</xdr:colOff>
      <xdr:row>54</xdr:row>
      <xdr:rowOff>110570</xdr:rowOff>
    </xdr:to>
    <xdr:cxnSp macro="">
      <xdr:nvCxnSpPr>
        <xdr:cNvPr id="124" name="直線コネクタ 123"/>
        <xdr:cNvCxnSpPr/>
      </xdr:nvCxnSpPr>
      <xdr:spPr>
        <a:xfrm flipV="1">
          <a:off x="2908300" y="9238078"/>
          <a:ext cx="889000" cy="13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88475</xdr:rowOff>
    </xdr:from>
    <xdr:to>
      <xdr:col>5</xdr:col>
      <xdr:colOff>409575</xdr:colOff>
      <xdr:row>55</xdr:row>
      <xdr:rowOff>18625</xdr:rowOff>
    </xdr:to>
    <xdr:sp macro="" textlink="">
      <xdr:nvSpPr>
        <xdr:cNvPr id="125" name="フローチャート : 判断 124"/>
        <xdr:cNvSpPr/>
      </xdr:nvSpPr>
      <xdr:spPr>
        <a:xfrm>
          <a:off x="3746500" y="93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9752</xdr:rowOff>
    </xdr:from>
    <xdr:ext cx="534377" cy="259045"/>
    <xdr:sp macro="" textlink="">
      <xdr:nvSpPr>
        <xdr:cNvPr id="126" name="テキスト ボックス 125"/>
        <xdr:cNvSpPr txBox="1"/>
      </xdr:nvSpPr>
      <xdr:spPr>
        <a:xfrm>
          <a:off x="3530111" y="943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55,013</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110570</xdr:rowOff>
    </xdr:from>
    <xdr:to>
      <xdr:col>4</xdr:col>
      <xdr:colOff>155575</xdr:colOff>
      <xdr:row>55</xdr:row>
      <xdr:rowOff>54987</xdr:rowOff>
    </xdr:to>
    <xdr:cxnSp macro="">
      <xdr:nvCxnSpPr>
        <xdr:cNvPr id="127" name="直線コネクタ 126"/>
        <xdr:cNvCxnSpPr/>
      </xdr:nvCxnSpPr>
      <xdr:spPr>
        <a:xfrm flipV="1">
          <a:off x="2019300" y="9368870"/>
          <a:ext cx="889000" cy="1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1248</xdr:rowOff>
    </xdr:from>
    <xdr:to>
      <xdr:col>4</xdr:col>
      <xdr:colOff>206375</xdr:colOff>
      <xdr:row>55</xdr:row>
      <xdr:rowOff>102848</xdr:rowOff>
    </xdr:to>
    <xdr:sp macro="" textlink="">
      <xdr:nvSpPr>
        <xdr:cNvPr id="128" name="フローチャート : 判断 127"/>
        <xdr:cNvSpPr/>
      </xdr:nvSpPr>
      <xdr:spPr>
        <a:xfrm>
          <a:off x="2857500" y="94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93975</xdr:rowOff>
    </xdr:from>
    <xdr:ext cx="534377" cy="259045"/>
    <xdr:sp macro="" textlink="">
      <xdr:nvSpPr>
        <xdr:cNvPr id="129" name="テキスト ボックス 128"/>
        <xdr:cNvSpPr txBox="1"/>
      </xdr:nvSpPr>
      <xdr:spPr>
        <a:xfrm>
          <a:off x="2641111" y="95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52,434</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146003</xdr:rowOff>
    </xdr:from>
    <xdr:to>
      <xdr:col>2</xdr:col>
      <xdr:colOff>638175</xdr:colOff>
      <xdr:row>55</xdr:row>
      <xdr:rowOff>54987</xdr:rowOff>
    </xdr:to>
    <xdr:cxnSp macro="">
      <xdr:nvCxnSpPr>
        <xdr:cNvPr id="130" name="直線コネクタ 129"/>
        <xdr:cNvCxnSpPr/>
      </xdr:nvCxnSpPr>
      <xdr:spPr>
        <a:xfrm>
          <a:off x="1130300" y="940430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157742</xdr:rowOff>
    </xdr:from>
    <xdr:to>
      <xdr:col>3</xdr:col>
      <xdr:colOff>3175</xdr:colOff>
      <xdr:row>55</xdr:row>
      <xdr:rowOff>87892</xdr:rowOff>
    </xdr:to>
    <xdr:sp macro="" textlink="">
      <xdr:nvSpPr>
        <xdr:cNvPr id="131" name="フローチャート : 判断 130"/>
        <xdr:cNvSpPr/>
      </xdr:nvSpPr>
      <xdr:spPr>
        <a:xfrm>
          <a:off x="1968500" y="941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104419</xdr:rowOff>
    </xdr:from>
    <xdr:ext cx="534377" cy="259045"/>
    <xdr:sp macro="" textlink="">
      <xdr:nvSpPr>
        <xdr:cNvPr id="132" name="テキスト ボックス 131"/>
        <xdr:cNvSpPr txBox="1"/>
      </xdr:nvSpPr>
      <xdr:spPr>
        <a:xfrm>
          <a:off x="1752111" y="919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52,892</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139454</xdr:rowOff>
    </xdr:from>
    <xdr:to>
      <xdr:col>1</xdr:col>
      <xdr:colOff>485775</xdr:colOff>
      <xdr:row>55</xdr:row>
      <xdr:rowOff>69604</xdr:rowOff>
    </xdr:to>
    <xdr:sp macro="" textlink="">
      <xdr:nvSpPr>
        <xdr:cNvPr id="133" name="フローチャート : 判断 132"/>
        <xdr:cNvSpPr/>
      </xdr:nvSpPr>
      <xdr:spPr>
        <a:xfrm>
          <a:off x="1079500" y="939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60731</xdr:rowOff>
    </xdr:from>
    <xdr:ext cx="534377" cy="259045"/>
    <xdr:sp macro="" textlink="">
      <xdr:nvSpPr>
        <xdr:cNvPr id="134" name="テキスト ボックス 133"/>
        <xdr:cNvSpPr txBox="1"/>
      </xdr:nvSpPr>
      <xdr:spPr>
        <a:xfrm>
          <a:off x="863111" y="949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2032</xdr:rowOff>
    </xdr:from>
    <xdr:to>
      <xdr:col>6</xdr:col>
      <xdr:colOff>561975</xdr:colOff>
      <xdr:row>53</xdr:row>
      <xdr:rowOff>103632</xdr:rowOff>
    </xdr:to>
    <xdr:sp macro="" textlink="">
      <xdr:nvSpPr>
        <xdr:cNvPr id="140" name="円/楕円 139"/>
        <xdr:cNvSpPr/>
      </xdr:nvSpPr>
      <xdr:spPr>
        <a:xfrm>
          <a:off x="4584700" y="908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24909</xdr:rowOff>
    </xdr:from>
    <xdr:ext cx="534377" cy="259045"/>
    <xdr:sp macro="" textlink="">
      <xdr:nvSpPr>
        <xdr:cNvPr id="141" name="物件費該当値テキスト"/>
        <xdr:cNvSpPr txBox="1"/>
      </xdr:nvSpPr>
      <xdr:spPr>
        <a:xfrm>
          <a:off x="4686300" y="89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62,910</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100428</xdr:rowOff>
    </xdr:from>
    <xdr:to>
      <xdr:col>5</xdr:col>
      <xdr:colOff>409575</xdr:colOff>
      <xdr:row>54</xdr:row>
      <xdr:rowOff>30578</xdr:rowOff>
    </xdr:to>
    <xdr:sp macro="" textlink="">
      <xdr:nvSpPr>
        <xdr:cNvPr id="142" name="円/楕円 141"/>
        <xdr:cNvSpPr/>
      </xdr:nvSpPr>
      <xdr:spPr>
        <a:xfrm>
          <a:off x="3746500" y="91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47105</xdr:rowOff>
    </xdr:from>
    <xdr:ext cx="534377" cy="259045"/>
    <xdr:sp macro="" textlink="">
      <xdr:nvSpPr>
        <xdr:cNvPr id="143" name="テキスト ボックス 142"/>
        <xdr:cNvSpPr txBox="1"/>
      </xdr:nvSpPr>
      <xdr:spPr>
        <a:xfrm>
          <a:off x="3530111" y="896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59,897</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59770</xdr:rowOff>
    </xdr:from>
    <xdr:to>
      <xdr:col>4</xdr:col>
      <xdr:colOff>206375</xdr:colOff>
      <xdr:row>54</xdr:row>
      <xdr:rowOff>161370</xdr:rowOff>
    </xdr:to>
    <xdr:sp macro="" textlink="">
      <xdr:nvSpPr>
        <xdr:cNvPr id="144" name="円/楕円 143"/>
        <xdr:cNvSpPr/>
      </xdr:nvSpPr>
      <xdr:spPr>
        <a:xfrm>
          <a:off x="2857500" y="93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6447</xdr:rowOff>
    </xdr:from>
    <xdr:ext cx="534377" cy="259045"/>
    <xdr:sp macro="" textlink="">
      <xdr:nvSpPr>
        <xdr:cNvPr id="145" name="テキスト ボックス 144"/>
        <xdr:cNvSpPr txBox="1"/>
      </xdr:nvSpPr>
      <xdr:spPr>
        <a:xfrm>
          <a:off x="2641111" y="909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55,892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4187</xdr:rowOff>
    </xdr:from>
    <xdr:to>
      <xdr:col>3</xdr:col>
      <xdr:colOff>3175</xdr:colOff>
      <xdr:row>55</xdr:row>
      <xdr:rowOff>105787</xdr:rowOff>
    </xdr:to>
    <xdr:sp macro="" textlink="">
      <xdr:nvSpPr>
        <xdr:cNvPr id="146" name="円/楕円 145"/>
        <xdr:cNvSpPr/>
      </xdr:nvSpPr>
      <xdr:spPr>
        <a:xfrm>
          <a:off x="1968500" y="943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96914</xdr:rowOff>
    </xdr:from>
    <xdr:ext cx="534377" cy="259045"/>
    <xdr:sp macro="" textlink="">
      <xdr:nvSpPr>
        <xdr:cNvPr id="147" name="テキスト ボックス 146"/>
        <xdr:cNvSpPr txBox="1"/>
      </xdr:nvSpPr>
      <xdr:spPr>
        <a:xfrm>
          <a:off x="1752111" y="952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52,344</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95203</xdr:rowOff>
    </xdr:from>
    <xdr:to>
      <xdr:col>1</xdr:col>
      <xdr:colOff>485775</xdr:colOff>
      <xdr:row>55</xdr:row>
      <xdr:rowOff>25353</xdr:rowOff>
    </xdr:to>
    <xdr:sp macro="" textlink="">
      <xdr:nvSpPr>
        <xdr:cNvPr id="148" name="円/楕円 147"/>
        <xdr:cNvSpPr/>
      </xdr:nvSpPr>
      <xdr:spPr>
        <a:xfrm>
          <a:off x="1079500" y="935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41880</xdr:rowOff>
    </xdr:from>
    <xdr:ext cx="534377" cy="259045"/>
    <xdr:sp macro="" textlink="">
      <xdr:nvSpPr>
        <xdr:cNvPr id="149" name="テキスト ボックス 148"/>
        <xdr:cNvSpPr txBox="1"/>
      </xdr:nvSpPr>
      <xdr:spPr>
        <a:xfrm>
          <a:off x="863111" y="91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54,807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9" name="テキスト ボックス 168"/>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22951</xdr:rowOff>
    </xdr:from>
    <xdr:to>
      <xdr:col>6</xdr:col>
      <xdr:colOff>510540</xdr:colOff>
      <xdr:row>78</xdr:row>
      <xdr:rowOff>147538</xdr:rowOff>
    </xdr:to>
    <xdr:cxnSp macro="">
      <xdr:nvCxnSpPr>
        <xdr:cNvPr id="175" name="直線コネクタ 174"/>
        <xdr:cNvCxnSpPr/>
      </xdr:nvCxnSpPr>
      <xdr:spPr>
        <a:xfrm flipV="1">
          <a:off x="4633595" y="12024451"/>
          <a:ext cx="1270" cy="14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151365</xdr:rowOff>
    </xdr:from>
    <xdr:ext cx="378565" cy="259045"/>
    <xdr:sp macro="" textlink="">
      <xdr:nvSpPr>
        <xdr:cNvPr id="176" name="維持補修費最小値テキスト"/>
        <xdr:cNvSpPr txBox="1"/>
      </xdr:nvSpPr>
      <xdr:spPr>
        <a:xfrm>
          <a:off x="4686300" y="13524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147538</xdr:rowOff>
    </xdr:from>
    <xdr:to>
      <xdr:col>6</xdr:col>
      <xdr:colOff>600075</xdr:colOff>
      <xdr:row>78</xdr:row>
      <xdr:rowOff>147538</xdr:rowOff>
    </xdr:to>
    <xdr:cxnSp macro="">
      <xdr:nvCxnSpPr>
        <xdr:cNvPr id="177" name="直線コネクタ 176"/>
        <xdr:cNvCxnSpPr/>
      </xdr:nvCxnSpPr>
      <xdr:spPr>
        <a:xfrm>
          <a:off x="4546600" y="135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141078</xdr:rowOff>
    </xdr:from>
    <xdr:ext cx="469744" cy="259045"/>
    <xdr:sp macro="" textlink="">
      <xdr:nvSpPr>
        <xdr:cNvPr id="178" name="維持補修費最大値テキスト"/>
        <xdr:cNvSpPr txBox="1"/>
      </xdr:nvSpPr>
      <xdr:spPr>
        <a:xfrm>
          <a:off x="4686300" y="1179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9,915</a:t>
          </a:r>
          <a:endParaRPr kumimoji="1" lang="ja-JP" altLang="en-US" sz="1000" b="1">
            <a:latin typeface="ＭＳ Ｐゴシック"/>
          </a:endParaRPr>
        </a:p>
      </xdr:txBody>
    </xdr:sp>
    <xdr:clientData/>
  </xdr:oneCellAnchor>
  <xdr:twoCellAnchor>
    <xdr:from>
      <xdr:col>6</xdr:col>
      <xdr:colOff>422275</xdr:colOff>
      <xdr:row>70</xdr:row>
      <xdr:rowOff>22951</xdr:rowOff>
    </xdr:from>
    <xdr:to>
      <xdr:col>6</xdr:col>
      <xdr:colOff>600075</xdr:colOff>
      <xdr:row>70</xdr:row>
      <xdr:rowOff>22951</xdr:rowOff>
    </xdr:to>
    <xdr:cxnSp macro="">
      <xdr:nvCxnSpPr>
        <xdr:cNvPr id="179" name="直線コネクタ 178"/>
        <xdr:cNvCxnSpPr/>
      </xdr:nvCxnSpPr>
      <xdr:spPr>
        <a:xfrm>
          <a:off x="4546600" y="1202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113085</xdr:rowOff>
    </xdr:from>
    <xdr:to>
      <xdr:col>6</xdr:col>
      <xdr:colOff>511175</xdr:colOff>
      <xdr:row>78</xdr:row>
      <xdr:rowOff>142966</xdr:rowOff>
    </xdr:to>
    <xdr:cxnSp macro="">
      <xdr:nvCxnSpPr>
        <xdr:cNvPr id="180" name="直線コネクタ 179"/>
        <xdr:cNvCxnSpPr/>
      </xdr:nvCxnSpPr>
      <xdr:spPr>
        <a:xfrm flipV="1">
          <a:off x="3797300" y="13486185"/>
          <a:ext cx="838200" cy="29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118472</xdr:rowOff>
    </xdr:from>
    <xdr:ext cx="469744" cy="259045"/>
    <xdr:sp macro="" textlink="">
      <xdr:nvSpPr>
        <xdr:cNvPr id="181" name="維持補修費平均値テキスト"/>
        <xdr:cNvSpPr txBox="1"/>
      </xdr:nvSpPr>
      <xdr:spPr>
        <a:xfrm>
          <a:off x="4686300" y="12805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95595</xdr:rowOff>
    </xdr:from>
    <xdr:to>
      <xdr:col>6</xdr:col>
      <xdr:colOff>561975</xdr:colOff>
      <xdr:row>76</xdr:row>
      <xdr:rowOff>25744</xdr:rowOff>
    </xdr:to>
    <xdr:sp macro="" textlink="">
      <xdr:nvSpPr>
        <xdr:cNvPr id="182" name="フローチャート : 判断 181"/>
        <xdr:cNvSpPr/>
      </xdr:nvSpPr>
      <xdr:spPr>
        <a:xfrm>
          <a:off x="45847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110798</xdr:rowOff>
    </xdr:from>
    <xdr:to>
      <xdr:col>5</xdr:col>
      <xdr:colOff>358775</xdr:colOff>
      <xdr:row>78</xdr:row>
      <xdr:rowOff>142966</xdr:rowOff>
    </xdr:to>
    <xdr:cxnSp macro="">
      <xdr:nvCxnSpPr>
        <xdr:cNvPr id="183" name="直線コネクタ 182"/>
        <xdr:cNvCxnSpPr/>
      </xdr:nvCxnSpPr>
      <xdr:spPr>
        <a:xfrm>
          <a:off x="2908300" y="13483898"/>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142294</xdr:rowOff>
    </xdr:from>
    <xdr:to>
      <xdr:col>5</xdr:col>
      <xdr:colOff>409575</xdr:colOff>
      <xdr:row>76</xdr:row>
      <xdr:rowOff>72445</xdr:rowOff>
    </xdr:to>
    <xdr:sp macro="" textlink="">
      <xdr:nvSpPr>
        <xdr:cNvPr id="184" name="フローチャート : 判断 183"/>
        <xdr:cNvSpPr/>
      </xdr:nvSpPr>
      <xdr:spPr>
        <a:xfrm>
          <a:off x="3746500" y="130010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88971</xdr:rowOff>
    </xdr:from>
    <xdr:ext cx="469744" cy="259045"/>
    <xdr:sp macro="" textlink="">
      <xdr:nvSpPr>
        <xdr:cNvPr id="185" name="テキスト ボックス 184"/>
        <xdr:cNvSpPr txBox="1"/>
      </xdr:nvSpPr>
      <xdr:spPr>
        <a:xfrm>
          <a:off x="3562427" y="1277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110798</xdr:rowOff>
    </xdr:from>
    <xdr:to>
      <xdr:col>4</xdr:col>
      <xdr:colOff>155575</xdr:colOff>
      <xdr:row>78</xdr:row>
      <xdr:rowOff>125657</xdr:rowOff>
    </xdr:to>
    <xdr:cxnSp macro="">
      <xdr:nvCxnSpPr>
        <xdr:cNvPr id="186" name="直線コネクタ 185"/>
        <xdr:cNvCxnSpPr/>
      </xdr:nvCxnSpPr>
      <xdr:spPr>
        <a:xfrm flipV="1">
          <a:off x="2019300" y="13483898"/>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103432</xdr:rowOff>
    </xdr:from>
    <xdr:to>
      <xdr:col>4</xdr:col>
      <xdr:colOff>206375</xdr:colOff>
      <xdr:row>76</xdr:row>
      <xdr:rowOff>33582</xdr:rowOff>
    </xdr:to>
    <xdr:sp macro="" textlink="">
      <xdr:nvSpPr>
        <xdr:cNvPr id="187" name="フローチャート : 判断 186"/>
        <xdr:cNvSpPr/>
      </xdr:nvSpPr>
      <xdr:spPr>
        <a:xfrm>
          <a:off x="2857500" y="129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50109</xdr:rowOff>
    </xdr:from>
    <xdr:ext cx="469744" cy="259045"/>
    <xdr:sp macro="" textlink="">
      <xdr:nvSpPr>
        <xdr:cNvPr id="188" name="テキスト ボックス 187"/>
        <xdr:cNvSpPr txBox="1"/>
      </xdr:nvSpPr>
      <xdr:spPr>
        <a:xfrm>
          <a:off x="2673427" y="1273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121248</xdr:rowOff>
    </xdr:from>
    <xdr:to>
      <xdr:col>2</xdr:col>
      <xdr:colOff>638175</xdr:colOff>
      <xdr:row>78</xdr:row>
      <xdr:rowOff>125657</xdr:rowOff>
    </xdr:to>
    <xdr:cxnSp macro="">
      <xdr:nvCxnSpPr>
        <xdr:cNvPr id="189" name="直線コネクタ 188"/>
        <xdr:cNvCxnSpPr/>
      </xdr:nvCxnSpPr>
      <xdr:spPr>
        <a:xfrm>
          <a:off x="1130300" y="13494348"/>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161399</xdr:rowOff>
    </xdr:from>
    <xdr:to>
      <xdr:col>3</xdr:col>
      <xdr:colOff>3175</xdr:colOff>
      <xdr:row>76</xdr:row>
      <xdr:rowOff>91549</xdr:rowOff>
    </xdr:to>
    <xdr:sp macro="" textlink="">
      <xdr:nvSpPr>
        <xdr:cNvPr id="190" name="フローチャート : 判断 189"/>
        <xdr:cNvSpPr/>
      </xdr:nvSpPr>
      <xdr:spPr>
        <a:xfrm>
          <a:off x="1968500" y="13020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108076</xdr:rowOff>
    </xdr:from>
    <xdr:ext cx="469744" cy="259045"/>
    <xdr:sp macro="" textlink="">
      <xdr:nvSpPr>
        <xdr:cNvPr id="191" name="テキスト ボックス 190"/>
        <xdr:cNvSpPr txBox="1"/>
      </xdr:nvSpPr>
      <xdr:spPr>
        <a:xfrm>
          <a:off x="1784427" y="1279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6441</xdr:rowOff>
    </xdr:from>
    <xdr:to>
      <xdr:col>1</xdr:col>
      <xdr:colOff>485775</xdr:colOff>
      <xdr:row>76</xdr:row>
      <xdr:rowOff>108041</xdr:rowOff>
    </xdr:to>
    <xdr:sp macro="" textlink="">
      <xdr:nvSpPr>
        <xdr:cNvPr id="192" name="フローチャート : 判断 191"/>
        <xdr:cNvSpPr/>
      </xdr:nvSpPr>
      <xdr:spPr>
        <a:xfrm>
          <a:off x="1079500" y="13036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124568</xdr:rowOff>
    </xdr:from>
    <xdr:ext cx="469744" cy="259045"/>
    <xdr:sp macro="" textlink="">
      <xdr:nvSpPr>
        <xdr:cNvPr id="193" name="テキスト ボックス 192"/>
        <xdr:cNvSpPr txBox="1"/>
      </xdr:nvSpPr>
      <xdr:spPr>
        <a:xfrm>
          <a:off x="895427" y="12811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3,405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62285</xdr:rowOff>
    </xdr:from>
    <xdr:to>
      <xdr:col>6</xdr:col>
      <xdr:colOff>561975</xdr:colOff>
      <xdr:row>78</xdr:row>
      <xdr:rowOff>163885</xdr:rowOff>
    </xdr:to>
    <xdr:sp macro="" textlink="">
      <xdr:nvSpPr>
        <xdr:cNvPr id="199" name="円/楕円 198"/>
        <xdr:cNvSpPr/>
      </xdr:nvSpPr>
      <xdr:spPr>
        <a:xfrm>
          <a:off x="4584700" y="13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148662</xdr:rowOff>
    </xdr:from>
    <xdr:ext cx="378565" cy="259045"/>
    <xdr:sp macro="" textlink="">
      <xdr:nvSpPr>
        <xdr:cNvPr id="200" name="維持補修費該当値テキスト"/>
        <xdr:cNvSpPr txBox="1"/>
      </xdr:nvSpPr>
      <xdr:spPr>
        <a:xfrm>
          <a:off x="4686300" y="13350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92166</xdr:rowOff>
    </xdr:from>
    <xdr:to>
      <xdr:col>5</xdr:col>
      <xdr:colOff>409575</xdr:colOff>
      <xdr:row>79</xdr:row>
      <xdr:rowOff>22316</xdr:rowOff>
    </xdr:to>
    <xdr:sp macro="" textlink="">
      <xdr:nvSpPr>
        <xdr:cNvPr id="201" name="円/楕円 200"/>
        <xdr:cNvSpPr/>
      </xdr:nvSpPr>
      <xdr:spPr>
        <a:xfrm>
          <a:off x="3746500" y="1346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13443</xdr:rowOff>
    </xdr:from>
    <xdr:ext cx="378565" cy="259045"/>
    <xdr:sp macro="" textlink="">
      <xdr:nvSpPr>
        <xdr:cNvPr id="202" name="テキスト ボックス 201"/>
        <xdr:cNvSpPr txBox="1"/>
      </xdr:nvSpPr>
      <xdr:spPr>
        <a:xfrm>
          <a:off x="3608017" y="1355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59998</xdr:rowOff>
    </xdr:from>
    <xdr:to>
      <xdr:col>4</xdr:col>
      <xdr:colOff>206375</xdr:colOff>
      <xdr:row>78</xdr:row>
      <xdr:rowOff>161598</xdr:rowOff>
    </xdr:to>
    <xdr:sp macro="" textlink="">
      <xdr:nvSpPr>
        <xdr:cNvPr id="203" name="円/楕円 202"/>
        <xdr:cNvSpPr/>
      </xdr:nvSpPr>
      <xdr:spPr>
        <a:xfrm>
          <a:off x="2857500" y="1343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78</xdr:row>
      <xdr:rowOff>152725</xdr:rowOff>
    </xdr:from>
    <xdr:ext cx="378565" cy="259045"/>
    <xdr:sp macro="" textlink="">
      <xdr:nvSpPr>
        <xdr:cNvPr id="204" name="テキスト ボックス 203"/>
        <xdr:cNvSpPr txBox="1"/>
      </xdr:nvSpPr>
      <xdr:spPr>
        <a:xfrm>
          <a:off x="2719017" y="13525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74857</xdr:rowOff>
    </xdr:from>
    <xdr:to>
      <xdr:col>3</xdr:col>
      <xdr:colOff>3175</xdr:colOff>
      <xdr:row>79</xdr:row>
      <xdr:rowOff>5007</xdr:rowOff>
    </xdr:to>
    <xdr:sp macro="" textlink="">
      <xdr:nvSpPr>
        <xdr:cNvPr id="205" name="円/楕円 204"/>
        <xdr:cNvSpPr/>
      </xdr:nvSpPr>
      <xdr:spPr>
        <a:xfrm>
          <a:off x="1968500" y="134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78</xdr:row>
      <xdr:rowOff>167584</xdr:rowOff>
    </xdr:from>
    <xdr:ext cx="378565" cy="259045"/>
    <xdr:sp macro="" textlink="">
      <xdr:nvSpPr>
        <xdr:cNvPr id="206" name="テキスト ボックス 205"/>
        <xdr:cNvSpPr txBox="1"/>
      </xdr:nvSpPr>
      <xdr:spPr>
        <a:xfrm>
          <a:off x="1830017" y="13540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70448</xdr:rowOff>
    </xdr:from>
    <xdr:to>
      <xdr:col>1</xdr:col>
      <xdr:colOff>485775</xdr:colOff>
      <xdr:row>79</xdr:row>
      <xdr:rowOff>598</xdr:rowOff>
    </xdr:to>
    <xdr:sp macro="" textlink="">
      <xdr:nvSpPr>
        <xdr:cNvPr id="207" name="円/楕円 206"/>
        <xdr:cNvSpPr/>
      </xdr:nvSpPr>
      <xdr:spPr>
        <a:xfrm>
          <a:off x="1079500" y="1344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163175</xdr:rowOff>
    </xdr:from>
    <xdr:ext cx="378565" cy="259045"/>
    <xdr:sp macro="" textlink="">
      <xdr:nvSpPr>
        <xdr:cNvPr id="208" name="テキスト ボックス 207"/>
        <xdr:cNvSpPr txBox="1"/>
      </xdr:nvSpPr>
      <xdr:spPr>
        <a:xfrm>
          <a:off x="941017" y="13536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134579</xdr:rowOff>
    </xdr:from>
    <xdr:to>
      <xdr:col>6</xdr:col>
      <xdr:colOff>510540</xdr:colOff>
      <xdr:row>99</xdr:row>
      <xdr:rowOff>15112</xdr:rowOff>
    </xdr:to>
    <xdr:cxnSp macro="">
      <xdr:nvCxnSpPr>
        <xdr:cNvPr id="231" name="直線コネクタ 230"/>
        <xdr:cNvCxnSpPr/>
      </xdr:nvCxnSpPr>
      <xdr:spPr>
        <a:xfrm flipV="1">
          <a:off x="4633595" y="15565079"/>
          <a:ext cx="1270" cy="1423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18939</xdr:rowOff>
    </xdr:from>
    <xdr:ext cx="534377" cy="259045"/>
    <xdr:sp macro="" textlink="">
      <xdr:nvSpPr>
        <xdr:cNvPr id="232" name="扶助費最小値テキスト"/>
        <xdr:cNvSpPr txBox="1"/>
      </xdr:nvSpPr>
      <xdr:spPr>
        <a:xfrm>
          <a:off x="4686300" y="169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57,950</a:t>
          </a:r>
          <a:endParaRPr kumimoji="1" lang="ja-JP" altLang="en-US" sz="1000" b="1">
            <a:latin typeface="ＭＳ Ｐゴシック"/>
          </a:endParaRPr>
        </a:p>
      </xdr:txBody>
    </xdr:sp>
    <xdr:clientData/>
  </xdr:oneCellAnchor>
  <xdr:twoCellAnchor>
    <xdr:from>
      <xdr:col>6</xdr:col>
      <xdr:colOff>422275</xdr:colOff>
      <xdr:row>99</xdr:row>
      <xdr:rowOff>15112</xdr:rowOff>
    </xdr:from>
    <xdr:to>
      <xdr:col>6</xdr:col>
      <xdr:colOff>600075</xdr:colOff>
      <xdr:row>99</xdr:row>
      <xdr:rowOff>15112</xdr:rowOff>
    </xdr:to>
    <xdr:cxnSp macro="">
      <xdr:nvCxnSpPr>
        <xdr:cNvPr id="233" name="直線コネクタ 232"/>
        <xdr:cNvCxnSpPr/>
      </xdr:nvCxnSpPr>
      <xdr:spPr>
        <a:xfrm>
          <a:off x="4546600" y="1698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81256</xdr:rowOff>
    </xdr:from>
    <xdr:ext cx="599010" cy="259045"/>
    <xdr:sp macro="" textlink="">
      <xdr:nvSpPr>
        <xdr:cNvPr id="234" name="扶助費最大値テキスト"/>
        <xdr:cNvSpPr txBox="1"/>
      </xdr:nvSpPr>
      <xdr:spPr>
        <a:xfrm>
          <a:off x="4686300" y="15340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120,224</a:t>
          </a:r>
          <a:endParaRPr kumimoji="1" lang="ja-JP" altLang="en-US" sz="1000" b="1">
            <a:latin typeface="ＭＳ Ｐゴシック"/>
          </a:endParaRPr>
        </a:p>
      </xdr:txBody>
    </xdr:sp>
    <xdr:clientData/>
  </xdr:oneCellAnchor>
  <xdr:twoCellAnchor>
    <xdr:from>
      <xdr:col>6</xdr:col>
      <xdr:colOff>422275</xdr:colOff>
      <xdr:row>90</xdr:row>
      <xdr:rowOff>134579</xdr:rowOff>
    </xdr:from>
    <xdr:to>
      <xdr:col>6</xdr:col>
      <xdr:colOff>600075</xdr:colOff>
      <xdr:row>90</xdr:row>
      <xdr:rowOff>134579</xdr:rowOff>
    </xdr:to>
    <xdr:cxnSp macro="">
      <xdr:nvCxnSpPr>
        <xdr:cNvPr id="235" name="直線コネクタ 234"/>
        <xdr:cNvCxnSpPr/>
      </xdr:nvCxnSpPr>
      <xdr:spPr>
        <a:xfrm>
          <a:off x="4546600" y="1556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132018</xdr:rowOff>
    </xdr:from>
    <xdr:to>
      <xdr:col>6</xdr:col>
      <xdr:colOff>511175</xdr:colOff>
      <xdr:row>97</xdr:row>
      <xdr:rowOff>17216</xdr:rowOff>
    </xdr:to>
    <xdr:cxnSp macro="">
      <xdr:nvCxnSpPr>
        <xdr:cNvPr id="236" name="直線コネクタ 235"/>
        <xdr:cNvCxnSpPr/>
      </xdr:nvCxnSpPr>
      <xdr:spPr>
        <a:xfrm flipV="1">
          <a:off x="3797300" y="16591218"/>
          <a:ext cx="838200" cy="56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58445</xdr:rowOff>
    </xdr:from>
    <xdr:ext cx="534377" cy="259045"/>
    <xdr:sp macro="" textlink="">
      <xdr:nvSpPr>
        <xdr:cNvPr id="237" name="扶助費平均値テキスト"/>
        <xdr:cNvSpPr txBox="1"/>
      </xdr:nvSpPr>
      <xdr:spPr>
        <a:xfrm>
          <a:off x="4686300" y="16346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35568</xdr:rowOff>
    </xdr:from>
    <xdr:to>
      <xdr:col>6</xdr:col>
      <xdr:colOff>561975</xdr:colOff>
      <xdr:row>96</xdr:row>
      <xdr:rowOff>137168</xdr:rowOff>
    </xdr:to>
    <xdr:sp macro="" textlink="">
      <xdr:nvSpPr>
        <xdr:cNvPr id="238" name="フローチャート : 判断 237"/>
        <xdr:cNvSpPr/>
      </xdr:nvSpPr>
      <xdr:spPr>
        <a:xfrm>
          <a:off x="4584700" y="1649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17216</xdr:rowOff>
    </xdr:from>
    <xdr:to>
      <xdr:col>5</xdr:col>
      <xdr:colOff>358775</xdr:colOff>
      <xdr:row>97</xdr:row>
      <xdr:rowOff>156113</xdr:rowOff>
    </xdr:to>
    <xdr:cxnSp macro="">
      <xdr:nvCxnSpPr>
        <xdr:cNvPr id="239" name="直線コネクタ 238"/>
        <xdr:cNvCxnSpPr/>
      </xdr:nvCxnSpPr>
      <xdr:spPr>
        <a:xfrm flipV="1">
          <a:off x="2908300" y="16647866"/>
          <a:ext cx="889000" cy="13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6238</xdr:rowOff>
    </xdr:from>
    <xdr:to>
      <xdr:col>5</xdr:col>
      <xdr:colOff>409575</xdr:colOff>
      <xdr:row>97</xdr:row>
      <xdr:rowOff>107838</xdr:rowOff>
    </xdr:to>
    <xdr:sp macro="" textlink="">
      <xdr:nvSpPr>
        <xdr:cNvPr id="240" name="フローチャート : 判断 239"/>
        <xdr:cNvSpPr/>
      </xdr:nvSpPr>
      <xdr:spPr>
        <a:xfrm>
          <a:off x="3746500" y="166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98965</xdr:rowOff>
    </xdr:from>
    <xdr:ext cx="534377" cy="259045"/>
    <xdr:sp macro="" textlink="">
      <xdr:nvSpPr>
        <xdr:cNvPr id="241" name="テキスト ボックス 240"/>
        <xdr:cNvSpPr txBox="1"/>
      </xdr:nvSpPr>
      <xdr:spPr>
        <a:xfrm>
          <a:off x="3530111" y="1672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71,116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156113</xdr:rowOff>
    </xdr:from>
    <xdr:to>
      <xdr:col>4</xdr:col>
      <xdr:colOff>155575</xdr:colOff>
      <xdr:row>98</xdr:row>
      <xdr:rowOff>10861</xdr:rowOff>
    </xdr:to>
    <xdr:cxnSp macro="">
      <xdr:nvCxnSpPr>
        <xdr:cNvPr id="242" name="直線コネクタ 241"/>
        <xdr:cNvCxnSpPr/>
      </xdr:nvCxnSpPr>
      <xdr:spPr>
        <a:xfrm flipV="1">
          <a:off x="2019300" y="16786763"/>
          <a:ext cx="889000" cy="2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120287</xdr:rowOff>
    </xdr:from>
    <xdr:to>
      <xdr:col>4</xdr:col>
      <xdr:colOff>206375</xdr:colOff>
      <xdr:row>98</xdr:row>
      <xdr:rowOff>50437</xdr:rowOff>
    </xdr:to>
    <xdr:sp macro="" textlink="">
      <xdr:nvSpPr>
        <xdr:cNvPr id="243" name="フローチャート : 判断 242"/>
        <xdr:cNvSpPr/>
      </xdr:nvSpPr>
      <xdr:spPr>
        <a:xfrm>
          <a:off x="2857500" y="1675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41564</xdr:rowOff>
    </xdr:from>
    <xdr:ext cx="534377" cy="259045"/>
    <xdr:sp macro="" textlink="">
      <xdr:nvSpPr>
        <xdr:cNvPr id="244" name="テキスト ボックス 243"/>
        <xdr:cNvSpPr txBox="1"/>
      </xdr:nvSpPr>
      <xdr:spPr>
        <a:xfrm>
          <a:off x="2641111" y="16843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66,127</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1763</xdr:rowOff>
    </xdr:from>
    <xdr:to>
      <xdr:col>2</xdr:col>
      <xdr:colOff>638175</xdr:colOff>
      <xdr:row>98</xdr:row>
      <xdr:rowOff>10861</xdr:rowOff>
    </xdr:to>
    <xdr:cxnSp macro="">
      <xdr:nvCxnSpPr>
        <xdr:cNvPr id="245" name="直線コネクタ 244"/>
        <xdr:cNvCxnSpPr/>
      </xdr:nvCxnSpPr>
      <xdr:spPr>
        <a:xfrm>
          <a:off x="1130300" y="16803863"/>
          <a:ext cx="889000" cy="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147856</xdr:rowOff>
    </xdr:from>
    <xdr:to>
      <xdr:col>3</xdr:col>
      <xdr:colOff>3175</xdr:colOff>
      <xdr:row>98</xdr:row>
      <xdr:rowOff>78006</xdr:rowOff>
    </xdr:to>
    <xdr:sp macro="" textlink="">
      <xdr:nvSpPr>
        <xdr:cNvPr id="246" name="フローチャート : 判断 245"/>
        <xdr:cNvSpPr/>
      </xdr:nvSpPr>
      <xdr:spPr>
        <a:xfrm>
          <a:off x="1968500" y="1677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69133</xdr:rowOff>
    </xdr:from>
    <xdr:ext cx="534377" cy="259045"/>
    <xdr:sp macro="" textlink="">
      <xdr:nvSpPr>
        <xdr:cNvPr id="247" name="テキスト ボックス 246"/>
        <xdr:cNvSpPr txBox="1"/>
      </xdr:nvSpPr>
      <xdr:spPr>
        <a:xfrm>
          <a:off x="1752111" y="1687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64,921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154989</xdr:rowOff>
    </xdr:from>
    <xdr:to>
      <xdr:col>1</xdr:col>
      <xdr:colOff>485775</xdr:colOff>
      <xdr:row>98</xdr:row>
      <xdr:rowOff>85139</xdr:rowOff>
    </xdr:to>
    <xdr:sp macro="" textlink="">
      <xdr:nvSpPr>
        <xdr:cNvPr id="248" name="フローチャート : 判断 247"/>
        <xdr:cNvSpPr/>
      </xdr:nvSpPr>
      <xdr:spPr>
        <a:xfrm>
          <a:off x="1079500" y="1678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76266</xdr:rowOff>
    </xdr:from>
    <xdr:ext cx="534377" cy="259045"/>
    <xdr:sp macro="" textlink="">
      <xdr:nvSpPr>
        <xdr:cNvPr id="249" name="テキスト ボックス 248"/>
        <xdr:cNvSpPr txBox="1"/>
      </xdr:nvSpPr>
      <xdr:spPr>
        <a:xfrm>
          <a:off x="863111" y="1687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81218</xdr:rowOff>
    </xdr:from>
    <xdr:to>
      <xdr:col>6</xdr:col>
      <xdr:colOff>561975</xdr:colOff>
      <xdr:row>97</xdr:row>
      <xdr:rowOff>11368</xdr:rowOff>
    </xdr:to>
    <xdr:sp macro="" textlink="">
      <xdr:nvSpPr>
        <xdr:cNvPr id="255" name="円/楕円 254"/>
        <xdr:cNvSpPr/>
      </xdr:nvSpPr>
      <xdr:spPr>
        <a:xfrm>
          <a:off x="4584700" y="165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59645</xdr:rowOff>
    </xdr:from>
    <xdr:ext cx="534377" cy="259045"/>
    <xdr:sp macro="" textlink="">
      <xdr:nvSpPr>
        <xdr:cNvPr id="256" name="扶助費該当値テキスト"/>
        <xdr:cNvSpPr txBox="1"/>
      </xdr:nvSpPr>
      <xdr:spPr>
        <a:xfrm>
          <a:off x="4686300" y="1651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75,336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137866</xdr:rowOff>
    </xdr:from>
    <xdr:to>
      <xdr:col>5</xdr:col>
      <xdr:colOff>409575</xdr:colOff>
      <xdr:row>97</xdr:row>
      <xdr:rowOff>68016</xdr:rowOff>
    </xdr:to>
    <xdr:sp macro="" textlink="">
      <xdr:nvSpPr>
        <xdr:cNvPr id="257" name="円/楕円 256"/>
        <xdr:cNvSpPr/>
      </xdr:nvSpPr>
      <xdr:spPr>
        <a:xfrm>
          <a:off x="3746500" y="165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84543</xdr:rowOff>
    </xdr:from>
    <xdr:ext cx="534377" cy="259045"/>
    <xdr:sp macro="" textlink="">
      <xdr:nvSpPr>
        <xdr:cNvPr id="258" name="テキスト ボックス 257"/>
        <xdr:cNvSpPr txBox="1"/>
      </xdr:nvSpPr>
      <xdr:spPr>
        <a:xfrm>
          <a:off x="3530111" y="1637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72,858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105313</xdr:rowOff>
    </xdr:from>
    <xdr:to>
      <xdr:col>4</xdr:col>
      <xdr:colOff>206375</xdr:colOff>
      <xdr:row>98</xdr:row>
      <xdr:rowOff>35463</xdr:rowOff>
    </xdr:to>
    <xdr:sp macro="" textlink="">
      <xdr:nvSpPr>
        <xdr:cNvPr id="259" name="円/楕円 258"/>
        <xdr:cNvSpPr/>
      </xdr:nvSpPr>
      <xdr:spPr>
        <a:xfrm>
          <a:off x="2857500" y="1673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51990</xdr:rowOff>
    </xdr:from>
    <xdr:ext cx="534377" cy="259045"/>
    <xdr:sp macro="" textlink="">
      <xdr:nvSpPr>
        <xdr:cNvPr id="260" name="テキスト ボックス 259"/>
        <xdr:cNvSpPr txBox="1"/>
      </xdr:nvSpPr>
      <xdr:spPr>
        <a:xfrm>
          <a:off x="2641111" y="1651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66,782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131511</xdr:rowOff>
    </xdr:from>
    <xdr:to>
      <xdr:col>3</xdr:col>
      <xdr:colOff>3175</xdr:colOff>
      <xdr:row>98</xdr:row>
      <xdr:rowOff>61661</xdr:rowOff>
    </xdr:to>
    <xdr:sp macro="" textlink="">
      <xdr:nvSpPr>
        <xdr:cNvPr id="261" name="円/楕円 260"/>
        <xdr:cNvSpPr/>
      </xdr:nvSpPr>
      <xdr:spPr>
        <a:xfrm>
          <a:off x="1968500" y="1676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78188</xdr:rowOff>
    </xdr:from>
    <xdr:ext cx="534377" cy="259045"/>
    <xdr:sp macro="" textlink="">
      <xdr:nvSpPr>
        <xdr:cNvPr id="262" name="テキスト ボックス 261"/>
        <xdr:cNvSpPr txBox="1"/>
      </xdr:nvSpPr>
      <xdr:spPr>
        <a:xfrm>
          <a:off x="1752111" y="1653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122413</xdr:rowOff>
    </xdr:from>
    <xdr:to>
      <xdr:col>1</xdr:col>
      <xdr:colOff>485775</xdr:colOff>
      <xdr:row>98</xdr:row>
      <xdr:rowOff>52563</xdr:rowOff>
    </xdr:to>
    <xdr:sp macro="" textlink="">
      <xdr:nvSpPr>
        <xdr:cNvPr id="263" name="円/楕円 262"/>
        <xdr:cNvSpPr/>
      </xdr:nvSpPr>
      <xdr:spPr>
        <a:xfrm>
          <a:off x="1079500" y="1675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69090</xdr:rowOff>
    </xdr:from>
    <xdr:ext cx="534377" cy="259045"/>
    <xdr:sp macro="" textlink="">
      <xdr:nvSpPr>
        <xdr:cNvPr id="264" name="テキスト ボックス 263"/>
        <xdr:cNvSpPr txBox="1"/>
      </xdr:nvSpPr>
      <xdr:spPr>
        <a:xfrm>
          <a:off x="863111" y="1652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66,034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152616</xdr:rowOff>
    </xdr:from>
    <xdr:to>
      <xdr:col>15</xdr:col>
      <xdr:colOff>180340</xdr:colOff>
      <xdr:row>37</xdr:row>
      <xdr:rowOff>158007</xdr:rowOff>
    </xdr:to>
    <xdr:cxnSp macro="">
      <xdr:nvCxnSpPr>
        <xdr:cNvPr id="288" name="直線コネクタ 287"/>
        <xdr:cNvCxnSpPr/>
      </xdr:nvCxnSpPr>
      <xdr:spPr>
        <a:xfrm flipV="1">
          <a:off x="10475595" y="5467566"/>
          <a:ext cx="1270" cy="1034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161834</xdr:rowOff>
    </xdr:from>
    <xdr:ext cx="534377" cy="259045"/>
    <xdr:sp macro="" textlink="">
      <xdr:nvSpPr>
        <xdr:cNvPr id="289" name="補助費等最小値テキスト"/>
        <xdr:cNvSpPr txBox="1"/>
      </xdr:nvSpPr>
      <xdr:spPr>
        <a:xfrm>
          <a:off x="10528300" y="65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12,039</a:t>
          </a:r>
          <a:endParaRPr kumimoji="1" lang="ja-JP" altLang="en-US" sz="1000" b="1">
            <a:latin typeface="ＭＳ Ｐゴシック"/>
          </a:endParaRPr>
        </a:p>
      </xdr:txBody>
    </xdr:sp>
    <xdr:clientData/>
  </xdr:oneCellAnchor>
  <xdr:twoCellAnchor>
    <xdr:from>
      <xdr:col>15</xdr:col>
      <xdr:colOff>92075</xdr:colOff>
      <xdr:row>37</xdr:row>
      <xdr:rowOff>158007</xdr:rowOff>
    </xdr:from>
    <xdr:to>
      <xdr:col>15</xdr:col>
      <xdr:colOff>269875</xdr:colOff>
      <xdr:row>37</xdr:row>
      <xdr:rowOff>158007</xdr:rowOff>
    </xdr:to>
    <xdr:cxnSp macro="">
      <xdr:nvCxnSpPr>
        <xdr:cNvPr id="290" name="直線コネクタ 289"/>
        <xdr:cNvCxnSpPr/>
      </xdr:nvCxnSpPr>
      <xdr:spPr>
        <a:xfrm>
          <a:off x="10388600" y="650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99293</xdr:rowOff>
    </xdr:from>
    <xdr:ext cx="534377" cy="259045"/>
    <xdr:sp macro="" textlink="">
      <xdr:nvSpPr>
        <xdr:cNvPr id="291" name="補助費等最大値テキスト"/>
        <xdr:cNvSpPr txBox="1"/>
      </xdr:nvSpPr>
      <xdr:spPr>
        <a:xfrm>
          <a:off x="10528300" y="524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66,322</a:t>
          </a:r>
          <a:endParaRPr kumimoji="1" lang="ja-JP" altLang="en-US" sz="1000" b="1">
            <a:latin typeface="ＭＳ Ｐゴシック"/>
          </a:endParaRPr>
        </a:p>
      </xdr:txBody>
    </xdr:sp>
    <xdr:clientData/>
  </xdr:oneCellAnchor>
  <xdr:twoCellAnchor>
    <xdr:from>
      <xdr:col>15</xdr:col>
      <xdr:colOff>92075</xdr:colOff>
      <xdr:row>31</xdr:row>
      <xdr:rowOff>152616</xdr:rowOff>
    </xdr:from>
    <xdr:to>
      <xdr:col>15</xdr:col>
      <xdr:colOff>269875</xdr:colOff>
      <xdr:row>31</xdr:row>
      <xdr:rowOff>152616</xdr:rowOff>
    </xdr:to>
    <xdr:cxnSp macro="">
      <xdr:nvCxnSpPr>
        <xdr:cNvPr id="292" name="直線コネクタ 291"/>
        <xdr:cNvCxnSpPr/>
      </xdr:nvCxnSpPr>
      <xdr:spPr>
        <a:xfrm>
          <a:off x="10388600" y="546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14351</xdr:rowOff>
    </xdr:from>
    <xdr:to>
      <xdr:col>15</xdr:col>
      <xdr:colOff>180975</xdr:colOff>
      <xdr:row>34</xdr:row>
      <xdr:rowOff>19190</xdr:rowOff>
    </xdr:to>
    <xdr:cxnSp macro="">
      <xdr:nvCxnSpPr>
        <xdr:cNvPr id="293" name="直線コネクタ 292"/>
        <xdr:cNvCxnSpPr/>
      </xdr:nvCxnSpPr>
      <xdr:spPr>
        <a:xfrm flipV="1">
          <a:off x="9639300" y="5843651"/>
          <a:ext cx="8382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43400</xdr:rowOff>
    </xdr:from>
    <xdr:ext cx="534377" cy="259045"/>
    <xdr:sp macro="" textlink="">
      <xdr:nvSpPr>
        <xdr:cNvPr id="294" name="補助費等平均値テキスト"/>
        <xdr:cNvSpPr txBox="1"/>
      </xdr:nvSpPr>
      <xdr:spPr>
        <a:xfrm>
          <a:off x="10528300" y="604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64973</xdr:rowOff>
    </xdr:from>
    <xdr:to>
      <xdr:col>15</xdr:col>
      <xdr:colOff>231775</xdr:colOff>
      <xdr:row>35</xdr:row>
      <xdr:rowOff>166573</xdr:rowOff>
    </xdr:to>
    <xdr:sp macro="" textlink="">
      <xdr:nvSpPr>
        <xdr:cNvPr id="295" name="フローチャート : 判断 294"/>
        <xdr:cNvSpPr/>
      </xdr:nvSpPr>
      <xdr:spPr>
        <a:xfrm>
          <a:off x="104267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19190</xdr:rowOff>
    </xdr:from>
    <xdr:to>
      <xdr:col>14</xdr:col>
      <xdr:colOff>28575</xdr:colOff>
      <xdr:row>34</xdr:row>
      <xdr:rowOff>101200</xdr:rowOff>
    </xdr:to>
    <xdr:cxnSp macro="">
      <xdr:nvCxnSpPr>
        <xdr:cNvPr id="296" name="直線コネクタ 295"/>
        <xdr:cNvCxnSpPr/>
      </xdr:nvCxnSpPr>
      <xdr:spPr>
        <a:xfrm flipV="1">
          <a:off x="8750300" y="5848490"/>
          <a:ext cx="889000" cy="8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46381</xdr:rowOff>
    </xdr:from>
    <xdr:to>
      <xdr:col>14</xdr:col>
      <xdr:colOff>79375</xdr:colOff>
      <xdr:row>34</xdr:row>
      <xdr:rowOff>147981</xdr:rowOff>
    </xdr:to>
    <xdr:sp macro="" textlink="">
      <xdr:nvSpPr>
        <xdr:cNvPr id="297" name="フローチャート : 判断 296"/>
        <xdr:cNvSpPr/>
      </xdr:nvSpPr>
      <xdr:spPr>
        <a:xfrm>
          <a:off x="9588500" y="587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139108</xdr:rowOff>
    </xdr:from>
    <xdr:ext cx="534377" cy="259045"/>
    <xdr:sp macro="" textlink="">
      <xdr:nvSpPr>
        <xdr:cNvPr id="298" name="テキスト ボックス 297"/>
        <xdr:cNvSpPr txBox="1"/>
      </xdr:nvSpPr>
      <xdr:spPr>
        <a:xfrm>
          <a:off x="9372111" y="596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42,232</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61576</xdr:rowOff>
    </xdr:from>
    <xdr:to>
      <xdr:col>12</xdr:col>
      <xdr:colOff>511175</xdr:colOff>
      <xdr:row>34</xdr:row>
      <xdr:rowOff>101200</xdr:rowOff>
    </xdr:to>
    <xdr:cxnSp macro="">
      <xdr:nvCxnSpPr>
        <xdr:cNvPr id="299" name="直線コネクタ 298"/>
        <xdr:cNvCxnSpPr/>
      </xdr:nvCxnSpPr>
      <xdr:spPr>
        <a:xfrm>
          <a:off x="7861300" y="5719426"/>
          <a:ext cx="889000" cy="21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53867</xdr:rowOff>
    </xdr:from>
    <xdr:to>
      <xdr:col>12</xdr:col>
      <xdr:colOff>561975</xdr:colOff>
      <xdr:row>34</xdr:row>
      <xdr:rowOff>155467</xdr:rowOff>
    </xdr:to>
    <xdr:sp macro="" textlink="">
      <xdr:nvSpPr>
        <xdr:cNvPr id="300" name="フローチャート : 判断 299"/>
        <xdr:cNvSpPr/>
      </xdr:nvSpPr>
      <xdr:spPr>
        <a:xfrm>
          <a:off x="8699500" y="588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146594</xdr:rowOff>
    </xdr:from>
    <xdr:ext cx="534377" cy="259045"/>
    <xdr:sp macro="" textlink="">
      <xdr:nvSpPr>
        <xdr:cNvPr id="301" name="テキスト ボックス 300"/>
        <xdr:cNvSpPr txBox="1"/>
      </xdr:nvSpPr>
      <xdr:spPr>
        <a:xfrm>
          <a:off x="8483111" y="597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41,839</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61576</xdr:rowOff>
    </xdr:from>
    <xdr:to>
      <xdr:col>11</xdr:col>
      <xdr:colOff>307975</xdr:colOff>
      <xdr:row>34</xdr:row>
      <xdr:rowOff>1416</xdr:rowOff>
    </xdr:to>
    <xdr:cxnSp macro="">
      <xdr:nvCxnSpPr>
        <xdr:cNvPr id="302" name="直線コネクタ 301"/>
        <xdr:cNvCxnSpPr/>
      </xdr:nvCxnSpPr>
      <xdr:spPr>
        <a:xfrm flipV="1">
          <a:off x="6972300" y="5719426"/>
          <a:ext cx="889000" cy="11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70098</xdr:rowOff>
    </xdr:from>
    <xdr:to>
      <xdr:col>11</xdr:col>
      <xdr:colOff>358775</xdr:colOff>
      <xdr:row>34</xdr:row>
      <xdr:rowOff>248</xdr:rowOff>
    </xdr:to>
    <xdr:sp macro="" textlink="">
      <xdr:nvSpPr>
        <xdr:cNvPr id="303" name="フローチャート : 判断 302"/>
        <xdr:cNvSpPr/>
      </xdr:nvSpPr>
      <xdr:spPr>
        <a:xfrm>
          <a:off x="7810500" y="572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162825</xdr:rowOff>
    </xdr:from>
    <xdr:ext cx="534377" cy="259045"/>
    <xdr:sp macro="" textlink="">
      <xdr:nvSpPr>
        <xdr:cNvPr id="304" name="テキスト ボックス 303"/>
        <xdr:cNvSpPr txBox="1"/>
      </xdr:nvSpPr>
      <xdr:spPr>
        <a:xfrm>
          <a:off x="7594111" y="582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49,987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31750</xdr:rowOff>
    </xdr:from>
    <xdr:to>
      <xdr:col>10</xdr:col>
      <xdr:colOff>155575</xdr:colOff>
      <xdr:row>34</xdr:row>
      <xdr:rowOff>133350</xdr:rowOff>
    </xdr:to>
    <xdr:sp macro="" textlink="">
      <xdr:nvSpPr>
        <xdr:cNvPr id="305" name="フローチャート : 判断 304"/>
        <xdr:cNvSpPr/>
      </xdr:nvSpPr>
      <xdr:spPr>
        <a:xfrm>
          <a:off x="6921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124477</xdr:rowOff>
    </xdr:from>
    <xdr:ext cx="534377" cy="259045"/>
    <xdr:sp macro="" textlink="">
      <xdr:nvSpPr>
        <xdr:cNvPr id="306" name="テキスト ボックス 305"/>
        <xdr:cNvSpPr txBox="1"/>
      </xdr:nvSpPr>
      <xdr:spPr>
        <a:xfrm>
          <a:off x="6705111" y="595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43,000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135001</xdr:rowOff>
    </xdr:from>
    <xdr:to>
      <xdr:col>15</xdr:col>
      <xdr:colOff>231775</xdr:colOff>
      <xdr:row>34</xdr:row>
      <xdr:rowOff>65151</xdr:rowOff>
    </xdr:to>
    <xdr:sp macro="" textlink="">
      <xdr:nvSpPr>
        <xdr:cNvPr id="312" name="円/楕円 311"/>
        <xdr:cNvSpPr/>
      </xdr:nvSpPr>
      <xdr:spPr>
        <a:xfrm>
          <a:off x="10426700" y="5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157878</xdr:rowOff>
    </xdr:from>
    <xdr:ext cx="534377" cy="259045"/>
    <xdr:sp macro="" textlink="">
      <xdr:nvSpPr>
        <xdr:cNvPr id="313" name="補助費等該当値テキスト"/>
        <xdr:cNvSpPr txBox="1"/>
      </xdr:nvSpPr>
      <xdr:spPr>
        <a:xfrm>
          <a:off x="10528300" y="56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46,580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139840</xdr:rowOff>
    </xdr:from>
    <xdr:to>
      <xdr:col>14</xdr:col>
      <xdr:colOff>79375</xdr:colOff>
      <xdr:row>34</xdr:row>
      <xdr:rowOff>69990</xdr:rowOff>
    </xdr:to>
    <xdr:sp macro="" textlink="">
      <xdr:nvSpPr>
        <xdr:cNvPr id="314" name="円/楕円 313"/>
        <xdr:cNvSpPr/>
      </xdr:nvSpPr>
      <xdr:spPr>
        <a:xfrm>
          <a:off x="9588500" y="579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86517</xdr:rowOff>
    </xdr:from>
    <xdr:ext cx="534377" cy="259045"/>
    <xdr:sp macro="" textlink="">
      <xdr:nvSpPr>
        <xdr:cNvPr id="315" name="テキスト ボックス 314"/>
        <xdr:cNvSpPr txBox="1"/>
      </xdr:nvSpPr>
      <xdr:spPr>
        <a:xfrm>
          <a:off x="9372111" y="557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50400</xdr:rowOff>
    </xdr:from>
    <xdr:to>
      <xdr:col>12</xdr:col>
      <xdr:colOff>561975</xdr:colOff>
      <xdr:row>34</xdr:row>
      <xdr:rowOff>152000</xdr:rowOff>
    </xdr:to>
    <xdr:sp macro="" textlink="">
      <xdr:nvSpPr>
        <xdr:cNvPr id="316" name="円/楕円 315"/>
        <xdr:cNvSpPr/>
      </xdr:nvSpPr>
      <xdr:spPr>
        <a:xfrm>
          <a:off x="8699500" y="58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168527</xdr:rowOff>
    </xdr:from>
    <xdr:ext cx="534377" cy="259045"/>
    <xdr:sp macro="" textlink="">
      <xdr:nvSpPr>
        <xdr:cNvPr id="317" name="テキスト ボックス 316"/>
        <xdr:cNvSpPr txBox="1"/>
      </xdr:nvSpPr>
      <xdr:spPr>
        <a:xfrm>
          <a:off x="8483111" y="565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10776</xdr:rowOff>
    </xdr:from>
    <xdr:to>
      <xdr:col>11</xdr:col>
      <xdr:colOff>358775</xdr:colOff>
      <xdr:row>33</xdr:row>
      <xdr:rowOff>112376</xdr:rowOff>
    </xdr:to>
    <xdr:sp macro="" textlink="">
      <xdr:nvSpPr>
        <xdr:cNvPr id="318" name="円/楕円 317"/>
        <xdr:cNvSpPr/>
      </xdr:nvSpPr>
      <xdr:spPr>
        <a:xfrm>
          <a:off x="7810500" y="56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128903</xdr:rowOff>
    </xdr:from>
    <xdr:ext cx="534377" cy="259045"/>
    <xdr:sp macro="" textlink="">
      <xdr:nvSpPr>
        <xdr:cNvPr id="319" name="テキスト ボックス 318"/>
        <xdr:cNvSpPr txBox="1"/>
      </xdr:nvSpPr>
      <xdr:spPr>
        <a:xfrm>
          <a:off x="7594111" y="54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53,101</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122066</xdr:rowOff>
    </xdr:from>
    <xdr:to>
      <xdr:col>10</xdr:col>
      <xdr:colOff>155575</xdr:colOff>
      <xdr:row>34</xdr:row>
      <xdr:rowOff>52216</xdr:rowOff>
    </xdr:to>
    <xdr:sp macro="" textlink="">
      <xdr:nvSpPr>
        <xdr:cNvPr id="320" name="円/楕円 319"/>
        <xdr:cNvSpPr/>
      </xdr:nvSpPr>
      <xdr:spPr>
        <a:xfrm>
          <a:off x="6921500" y="57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68743</xdr:rowOff>
    </xdr:from>
    <xdr:ext cx="534377" cy="259045"/>
    <xdr:sp macro="" textlink="">
      <xdr:nvSpPr>
        <xdr:cNvPr id="321" name="テキスト ボックス 320"/>
        <xdr:cNvSpPr txBox="1"/>
      </xdr:nvSpPr>
      <xdr:spPr>
        <a:xfrm>
          <a:off x="6705111" y="555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136385</xdr:rowOff>
    </xdr:from>
    <xdr:to>
      <xdr:col>15</xdr:col>
      <xdr:colOff>180340</xdr:colOff>
      <xdr:row>59</xdr:row>
      <xdr:rowOff>83293</xdr:rowOff>
    </xdr:to>
    <xdr:cxnSp macro="">
      <xdr:nvCxnSpPr>
        <xdr:cNvPr id="346" name="直線コネクタ 345"/>
        <xdr:cNvCxnSpPr/>
      </xdr:nvCxnSpPr>
      <xdr:spPr>
        <a:xfrm flipV="1">
          <a:off x="10475595" y="8880335"/>
          <a:ext cx="1270" cy="1318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87120</xdr:rowOff>
    </xdr:from>
    <xdr:ext cx="534377" cy="259045"/>
    <xdr:sp macro="" textlink="">
      <xdr:nvSpPr>
        <xdr:cNvPr id="347" name="普通建設事業費最小値テキスト"/>
        <xdr:cNvSpPr txBox="1"/>
      </xdr:nvSpPr>
      <xdr:spPr>
        <a:xfrm>
          <a:off x="10528300" y="102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17,961</a:t>
          </a:r>
          <a:endParaRPr kumimoji="1" lang="ja-JP" altLang="en-US" sz="1000" b="1">
            <a:latin typeface="ＭＳ Ｐゴシック"/>
          </a:endParaRPr>
        </a:p>
      </xdr:txBody>
    </xdr:sp>
    <xdr:clientData/>
  </xdr:oneCellAnchor>
  <xdr:twoCellAnchor>
    <xdr:from>
      <xdr:col>15</xdr:col>
      <xdr:colOff>92075</xdr:colOff>
      <xdr:row>59</xdr:row>
      <xdr:rowOff>83293</xdr:rowOff>
    </xdr:from>
    <xdr:to>
      <xdr:col>15</xdr:col>
      <xdr:colOff>269875</xdr:colOff>
      <xdr:row>59</xdr:row>
      <xdr:rowOff>83293</xdr:rowOff>
    </xdr:to>
    <xdr:cxnSp macro="">
      <xdr:nvCxnSpPr>
        <xdr:cNvPr id="348" name="直線コネクタ 347"/>
        <xdr:cNvCxnSpPr/>
      </xdr:nvCxnSpPr>
      <xdr:spPr>
        <a:xfrm>
          <a:off x="10388600" y="1019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83062</xdr:rowOff>
    </xdr:from>
    <xdr:ext cx="534377" cy="259045"/>
    <xdr:sp macro="" textlink="">
      <xdr:nvSpPr>
        <xdr:cNvPr id="349" name="普通建設事業費最大値テキスト"/>
        <xdr:cNvSpPr txBox="1"/>
      </xdr:nvSpPr>
      <xdr:spPr>
        <a:xfrm>
          <a:off x="10528300" y="865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87,174</a:t>
          </a:r>
          <a:endParaRPr kumimoji="1" lang="ja-JP" altLang="en-US" sz="1000" b="1">
            <a:latin typeface="ＭＳ Ｐゴシック"/>
          </a:endParaRPr>
        </a:p>
      </xdr:txBody>
    </xdr:sp>
    <xdr:clientData/>
  </xdr:oneCellAnchor>
  <xdr:twoCellAnchor>
    <xdr:from>
      <xdr:col>15</xdr:col>
      <xdr:colOff>92075</xdr:colOff>
      <xdr:row>51</xdr:row>
      <xdr:rowOff>136385</xdr:rowOff>
    </xdr:from>
    <xdr:to>
      <xdr:col>15</xdr:col>
      <xdr:colOff>269875</xdr:colOff>
      <xdr:row>51</xdr:row>
      <xdr:rowOff>136385</xdr:rowOff>
    </xdr:to>
    <xdr:cxnSp macro="">
      <xdr:nvCxnSpPr>
        <xdr:cNvPr id="350" name="直線コネクタ 349"/>
        <xdr:cNvCxnSpPr/>
      </xdr:nvCxnSpPr>
      <xdr:spPr>
        <a:xfrm>
          <a:off x="10388600" y="888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100114</xdr:rowOff>
    </xdr:from>
    <xdr:to>
      <xdr:col>15</xdr:col>
      <xdr:colOff>180975</xdr:colOff>
      <xdr:row>54</xdr:row>
      <xdr:rowOff>66396</xdr:rowOff>
    </xdr:to>
    <xdr:cxnSp macro="">
      <xdr:nvCxnSpPr>
        <xdr:cNvPr id="351" name="直線コネクタ 350"/>
        <xdr:cNvCxnSpPr/>
      </xdr:nvCxnSpPr>
      <xdr:spPr>
        <a:xfrm>
          <a:off x="9639300" y="9186964"/>
          <a:ext cx="838200" cy="13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154195</xdr:rowOff>
    </xdr:from>
    <xdr:ext cx="534377" cy="259045"/>
    <xdr:sp macro="" textlink="">
      <xdr:nvSpPr>
        <xdr:cNvPr id="352" name="普通建設事業費平均値テキスト"/>
        <xdr:cNvSpPr txBox="1"/>
      </xdr:nvSpPr>
      <xdr:spPr>
        <a:xfrm>
          <a:off x="10528300" y="9583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4318</xdr:rowOff>
    </xdr:from>
    <xdr:to>
      <xdr:col>15</xdr:col>
      <xdr:colOff>231775</xdr:colOff>
      <xdr:row>56</xdr:row>
      <xdr:rowOff>105918</xdr:rowOff>
    </xdr:to>
    <xdr:sp macro="" textlink="">
      <xdr:nvSpPr>
        <xdr:cNvPr id="353" name="フローチャート : 判断 352"/>
        <xdr:cNvSpPr/>
      </xdr:nvSpPr>
      <xdr:spPr>
        <a:xfrm>
          <a:off x="10426700" y="960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82341</xdr:rowOff>
    </xdr:from>
    <xdr:to>
      <xdr:col>14</xdr:col>
      <xdr:colOff>28575</xdr:colOff>
      <xdr:row>53</xdr:row>
      <xdr:rowOff>100114</xdr:rowOff>
    </xdr:to>
    <xdr:cxnSp macro="">
      <xdr:nvCxnSpPr>
        <xdr:cNvPr id="354" name="直線コネクタ 353"/>
        <xdr:cNvCxnSpPr/>
      </xdr:nvCxnSpPr>
      <xdr:spPr>
        <a:xfrm>
          <a:off x="8750300" y="9169191"/>
          <a:ext cx="889000" cy="1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7233</xdr:rowOff>
    </xdr:from>
    <xdr:to>
      <xdr:col>14</xdr:col>
      <xdr:colOff>79375</xdr:colOff>
      <xdr:row>54</xdr:row>
      <xdr:rowOff>108833</xdr:rowOff>
    </xdr:to>
    <xdr:sp macro="" textlink="">
      <xdr:nvSpPr>
        <xdr:cNvPr id="355" name="フローチャート : 判断 354"/>
        <xdr:cNvSpPr/>
      </xdr:nvSpPr>
      <xdr:spPr>
        <a:xfrm>
          <a:off x="9588500" y="926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99960</xdr:rowOff>
    </xdr:from>
    <xdr:ext cx="534377" cy="259045"/>
    <xdr:sp macro="" textlink="">
      <xdr:nvSpPr>
        <xdr:cNvPr id="356" name="テキスト ボックス 355"/>
        <xdr:cNvSpPr txBox="1"/>
      </xdr:nvSpPr>
      <xdr:spPr>
        <a:xfrm>
          <a:off x="9372111" y="93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64,287</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82341</xdr:rowOff>
    </xdr:from>
    <xdr:to>
      <xdr:col>12</xdr:col>
      <xdr:colOff>511175</xdr:colOff>
      <xdr:row>54</xdr:row>
      <xdr:rowOff>14294</xdr:rowOff>
    </xdr:to>
    <xdr:cxnSp macro="">
      <xdr:nvCxnSpPr>
        <xdr:cNvPr id="357" name="直線コネクタ 356"/>
        <xdr:cNvCxnSpPr/>
      </xdr:nvCxnSpPr>
      <xdr:spPr>
        <a:xfrm flipV="1">
          <a:off x="7861300" y="9169191"/>
          <a:ext cx="889000" cy="103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54</xdr:row>
      <xdr:rowOff>889</xdr:rowOff>
    </xdr:from>
    <xdr:to>
      <xdr:col>12</xdr:col>
      <xdr:colOff>561975</xdr:colOff>
      <xdr:row>54</xdr:row>
      <xdr:rowOff>102489</xdr:rowOff>
    </xdr:to>
    <xdr:sp macro="" textlink="">
      <xdr:nvSpPr>
        <xdr:cNvPr id="358" name="フローチャート : 判断 357"/>
        <xdr:cNvSpPr/>
      </xdr:nvSpPr>
      <xdr:spPr>
        <a:xfrm>
          <a:off x="8699500" y="925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93616</xdr:rowOff>
    </xdr:from>
    <xdr:ext cx="534377" cy="259045"/>
    <xdr:sp macro="" textlink="">
      <xdr:nvSpPr>
        <xdr:cNvPr id="359" name="テキスト ボックス 358"/>
        <xdr:cNvSpPr txBox="1"/>
      </xdr:nvSpPr>
      <xdr:spPr>
        <a:xfrm>
          <a:off x="8483111" y="935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14294</xdr:rowOff>
    </xdr:from>
    <xdr:to>
      <xdr:col>11</xdr:col>
      <xdr:colOff>307975</xdr:colOff>
      <xdr:row>56</xdr:row>
      <xdr:rowOff>46260</xdr:rowOff>
    </xdr:to>
    <xdr:cxnSp macro="">
      <xdr:nvCxnSpPr>
        <xdr:cNvPr id="360" name="直線コネクタ 359"/>
        <xdr:cNvCxnSpPr/>
      </xdr:nvCxnSpPr>
      <xdr:spPr>
        <a:xfrm flipV="1">
          <a:off x="6972300" y="9272594"/>
          <a:ext cx="889000" cy="3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54</xdr:row>
      <xdr:rowOff>127076</xdr:rowOff>
    </xdr:from>
    <xdr:to>
      <xdr:col>11</xdr:col>
      <xdr:colOff>358775</xdr:colOff>
      <xdr:row>55</xdr:row>
      <xdr:rowOff>57226</xdr:rowOff>
    </xdr:to>
    <xdr:sp macro="" textlink="">
      <xdr:nvSpPr>
        <xdr:cNvPr id="361" name="フローチャート : 判断 360"/>
        <xdr:cNvSpPr/>
      </xdr:nvSpPr>
      <xdr:spPr>
        <a:xfrm>
          <a:off x="7810500" y="93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48353</xdr:rowOff>
    </xdr:from>
    <xdr:ext cx="534377" cy="259045"/>
    <xdr:sp macro="" textlink="">
      <xdr:nvSpPr>
        <xdr:cNvPr id="362" name="テキスト ボックス 361"/>
        <xdr:cNvSpPr txBox="1"/>
      </xdr:nvSpPr>
      <xdr:spPr>
        <a:xfrm>
          <a:off x="7594111" y="94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95168</xdr:rowOff>
    </xdr:from>
    <xdr:to>
      <xdr:col>10</xdr:col>
      <xdr:colOff>155575</xdr:colOff>
      <xdr:row>56</xdr:row>
      <xdr:rowOff>25318</xdr:rowOff>
    </xdr:to>
    <xdr:sp macro="" textlink="">
      <xdr:nvSpPr>
        <xdr:cNvPr id="363" name="フローチャート : 判断 362"/>
        <xdr:cNvSpPr/>
      </xdr:nvSpPr>
      <xdr:spPr>
        <a:xfrm>
          <a:off x="6921500" y="952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41845</xdr:rowOff>
    </xdr:from>
    <xdr:ext cx="534377" cy="259045"/>
    <xdr:sp macro="" textlink="">
      <xdr:nvSpPr>
        <xdr:cNvPr id="364" name="テキスト ボックス 363"/>
        <xdr:cNvSpPr txBox="1"/>
      </xdr:nvSpPr>
      <xdr:spPr>
        <a:xfrm>
          <a:off x="6705111" y="930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50,671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15596</xdr:rowOff>
    </xdr:from>
    <xdr:to>
      <xdr:col>15</xdr:col>
      <xdr:colOff>231775</xdr:colOff>
      <xdr:row>54</xdr:row>
      <xdr:rowOff>117196</xdr:rowOff>
    </xdr:to>
    <xdr:sp macro="" textlink="">
      <xdr:nvSpPr>
        <xdr:cNvPr id="370" name="円/楕円 369"/>
        <xdr:cNvSpPr/>
      </xdr:nvSpPr>
      <xdr:spPr>
        <a:xfrm>
          <a:off x="10426700" y="927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38473</xdr:rowOff>
    </xdr:from>
    <xdr:ext cx="534377" cy="259045"/>
    <xdr:sp macro="" textlink="">
      <xdr:nvSpPr>
        <xdr:cNvPr id="371" name="普通建設事業費該当値テキスト"/>
        <xdr:cNvSpPr txBox="1"/>
      </xdr:nvSpPr>
      <xdr:spPr>
        <a:xfrm>
          <a:off x="10528300" y="912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63,848</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49314</xdr:rowOff>
    </xdr:from>
    <xdr:to>
      <xdr:col>14</xdr:col>
      <xdr:colOff>79375</xdr:colOff>
      <xdr:row>53</xdr:row>
      <xdr:rowOff>150914</xdr:rowOff>
    </xdr:to>
    <xdr:sp macro="" textlink="">
      <xdr:nvSpPr>
        <xdr:cNvPr id="372" name="円/楕円 371"/>
        <xdr:cNvSpPr/>
      </xdr:nvSpPr>
      <xdr:spPr>
        <a:xfrm>
          <a:off x="9588500" y="913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51</xdr:row>
      <xdr:rowOff>167441</xdr:rowOff>
    </xdr:from>
    <xdr:ext cx="534377" cy="259045"/>
    <xdr:sp macro="" textlink="">
      <xdr:nvSpPr>
        <xdr:cNvPr id="373" name="テキスト ボックス 372"/>
        <xdr:cNvSpPr txBox="1"/>
      </xdr:nvSpPr>
      <xdr:spPr>
        <a:xfrm>
          <a:off x="9372111" y="891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71,078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31541</xdr:rowOff>
    </xdr:from>
    <xdr:to>
      <xdr:col>12</xdr:col>
      <xdr:colOff>561975</xdr:colOff>
      <xdr:row>53</xdr:row>
      <xdr:rowOff>133141</xdr:rowOff>
    </xdr:to>
    <xdr:sp macro="" textlink="">
      <xdr:nvSpPr>
        <xdr:cNvPr id="374" name="円/楕円 373"/>
        <xdr:cNvSpPr/>
      </xdr:nvSpPr>
      <xdr:spPr>
        <a:xfrm>
          <a:off x="8699500" y="911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149668</xdr:rowOff>
    </xdr:from>
    <xdr:ext cx="534377" cy="259045"/>
    <xdr:sp macro="" textlink="">
      <xdr:nvSpPr>
        <xdr:cNvPr id="375" name="テキスト ボックス 374"/>
        <xdr:cNvSpPr txBox="1"/>
      </xdr:nvSpPr>
      <xdr:spPr>
        <a:xfrm>
          <a:off x="8483111" y="889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72,011</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134944</xdr:rowOff>
    </xdr:from>
    <xdr:to>
      <xdr:col>11</xdr:col>
      <xdr:colOff>358775</xdr:colOff>
      <xdr:row>54</xdr:row>
      <xdr:rowOff>65094</xdr:rowOff>
    </xdr:to>
    <xdr:sp macro="" textlink="">
      <xdr:nvSpPr>
        <xdr:cNvPr id="376" name="円/楕円 375"/>
        <xdr:cNvSpPr/>
      </xdr:nvSpPr>
      <xdr:spPr>
        <a:xfrm>
          <a:off x="7810500" y="92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81621</xdr:rowOff>
    </xdr:from>
    <xdr:ext cx="534377" cy="259045"/>
    <xdr:sp macro="" textlink="">
      <xdr:nvSpPr>
        <xdr:cNvPr id="377" name="テキスト ボックス 376"/>
        <xdr:cNvSpPr txBox="1"/>
      </xdr:nvSpPr>
      <xdr:spPr>
        <a:xfrm>
          <a:off x="7594111" y="89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66,583</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166910</xdr:rowOff>
    </xdr:from>
    <xdr:to>
      <xdr:col>10</xdr:col>
      <xdr:colOff>155575</xdr:colOff>
      <xdr:row>56</xdr:row>
      <xdr:rowOff>97060</xdr:rowOff>
    </xdr:to>
    <xdr:sp macro="" textlink="">
      <xdr:nvSpPr>
        <xdr:cNvPr id="378" name="円/楕円 377"/>
        <xdr:cNvSpPr/>
      </xdr:nvSpPr>
      <xdr:spPr>
        <a:xfrm>
          <a:off x="6921500" y="95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88187</xdr:rowOff>
    </xdr:from>
    <xdr:ext cx="534377" cy="259045"/>
    <xdr:sp macro="" textlink="">
      <xdr:nvSpPr>
        <xdr:cNvPr id="379" name="テキスト ボックス 378"/>
        <xdr:cNvSpPr txBox="1"/>
      </xdr:nvSpPr>
      <xdr:spPr>
        <a:xfrm>
          <a:off x="6705111" y="968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46,905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21,983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6693</xdr:rowOff>
    </xdr:from>
    <xdr:to>
      <xdr:col>15</xdr:col>
      <xdr:colOff>180340</xdr:colOff>
      <xdr:row>78</xdr:row>
      <xdr:rowOff>165988</xdr:rowOff>
    </xdr:to>
    <xdr:cxnSp macro="">
      <xdr:nvCxnSpPr>
        <xdr:cNvPr id="403" name="直線コネクタ 402"/>
        <xdr:cNvCxnSpPr/>
      </xdr:nvCxnSpPr>
      <xdr:spPr>
        <a:xfrm flipV="1">
          <a:off x="10475595" y="12008193"/>
          <a:ext cx="1270" cy="153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169815</xdr:rowOff>
    </xdr:from>
    <xdr:ext cx="469744" cy="259045"/>
    <xdr:sp macro="" textlink="">
      <xdr:nvSpPr>
        <xdr:cNvPr id="404" name="普通建設事業費 （ うち新規整備　）最小値テキスト"/>
        <xdr:cNvSpPr txBox="1"/>
      </xdr:nvSpPr>
      <xdr:spPr>
        <a:xfrm>
          <a:off x="10528300" y="1354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a:t>
          </a:r>
          <a:endParaRPr kumimoji="1" lang="ja-JP" altLang="en-US" sz="1000" b="1">
            <a:latin typeface="ＭＳ Ｐゴシック"/>
          </a:endParaRPr>
        </a:p>
      </xdr:txBody>
    </xdr:sp>
    <xdr:clientData/>
  </xdr:oneCellAnchor>
  <xdr:twoCellAnchor>
    <xdr:from>
      <xdr:col>15</xdr:col>
      <xdr:colOff>92075</xdr:colOff>
      <xdr:row>78</xdr:row>
      <xdr:rowOff>165988</xdr:rowOff>
    </xdr:from>
    <xdr:to>
      <xdr:col>15</xdr:col>
      <xdr:colOff>269875</xdr:colOff>
      <xdr:row>78</xdr:row>
      <xdr:rowOff>165988</xdr:rowOff>
    </xdr:to>
    <xdr:cxnSp macro="">
      <xdr:nvCxnSpPr>
        <xdr:cNvPr id="405" name="直線コネクタ 404"/>
        <xdr:cNvCxnSpPr/>
      </xdr:nvCxnSpPr>
      <xdr:spPr>
        <a:xfrm>
          <a:off x="10388600" y="1353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124820</xdr:rowOff>
    </xdr:from>
    <xdr:ext cx="534377" cy="259045"/>
    <xdr:sp macro="" textlink="">
      <xdr:nvSpPr>
        <xdr:cNvPr id="406" name="普通建設事業費 （ うち新規整備　）最大値テキスト"/>
        <xdr:cNvSpPr txBox="1"/>
      </xdr:nvSpPr>
      <xdr:spPr>
        <a:xfrm>
          <a:off x="10528300" y="1178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41,491</a:t>
          </a:r>
          <a:endParaRPr kumimoji="1" lang="ja-JP" altLang="en-US" sz="1000" b="1">
            <a:latin typeface="ＭＳ Ｐゴシック"/>
          </a:endParaRPr>
        </a:p>
      </xdr:txBody>
    </xdr:sp>
    <xdr:clientData/>
  </xdr:oneCellAnchor>
  <xdr:twoCellAnchor>
    <xdr:from>
      <xdr:col>15</xdr:col>
      <xdr:colOff>92075</xdr:colOff>
      <xdr:row>70</xdr:row>
      <xdr:rowOff>6693</xdr:rowOff>
    </xdr:from>
    <xdr:to>
      <xdr:col>15</xdr:col>
      <xdr:colOff>269875</xdr:colOff>
      <xdr:row>70</xdr:row>
      <xdr:rowOff>6693</xdr:rowOff>
    </xdr:to>
    <xdr:cxnSp macro="">
      <xdr:nvCxnSpPr>
        <xdr:cNvPr id="407" name="直線コネクタ 406"/>
        <xdr:cNvCxnSpPr/>
      </xdr:nvCxnSpPr>
      <xdr:spPr>
        <a:xfrm>
          <a:off x="10388600" y="12008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23076</xdr:rowOff>
    </xdr:from>
    <xdr:to>
      <xdr:col>15</xdr:col>
      <xdr:colOff>180975</xdr:colOff>
      <xdr:row>74</xdr:row>
      <xdr:rowOff>110592</xdr:rowOff>
    </xdr:to>
    <xdr:cxnSp macro="">
      <xdr:nvCxnSpPr>
        <xdr:cNvPr id="408" name="直線コネクタ 407"/>
        <xdr:cNvCxnSpPr/>
      </xdr:nvCxnSpPr>
      <xdr:spPr>
        <a:xfrm flipV="1">
          <a:off x="9639300" y="12538926"/>
          <a:ext cx="838200" cy="2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44390</xdr:rowOff>
    </xdr:from>
    <xdr:ext cx="534377" cy="259045"/>
    <xdr:sp macro="" textlink="">
      <xdr:nvSpPr>
        <xdr:cNvPr id="409" name="普通建設事業費 （ うち新規整備　）平均値テキスト"/>
        <xdr:cNvSpPr txBox="1"/>
      </xdr:nvSpPr>
      <xdr:spPr>
        <a:xfrm>
          <a:off x="10528300" y="1290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65963</xdr:rowOff>
    </xdr:from>
    <xdr:to>
      <xdr:col>15</xdr:col>
      <xdr:colOff>231775</xdr:colOff>
      <xdr:row>75</xdr:row>
      <xdr:rowOff>167563</xdr:rowOff>
    </xdr:to>
    <xdr:sp macro="" textlink="">
      <xdr:nvSpPr>
        <xdr:cNvPr id="410" name="フローチャート : 判断 409"/>
        <xdr:cNvSpPr/>
      </xdr:nvSpPr>
      <xdr:spPr>
        <a:xfrm>
          <a:off x="10426700" y="1292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73</xdr:row>
      <xdr:rowOff>117932</xdr:rowOff>
    </xdr:from>
    <xdr:to>
      <xdr:col>14</xdr:col>
      <xdr:colOff>79375</xdr:colOff>
      <xdr:row>74</xdr:row>
      <xdr:rowOff>48082</xdr:rowOff>
    </xdr:to>
    <xdr:sp macro="" textlink="">
      <xdr:nvSpPr>
        <xdr:cNvPr id="411" name="フローチャート : 判断 410"/>
        <xdr:cNvSpPr/>
      </xdr:nvSpPr>
      <xdr:spPr>
        <a:xfrm>
          <a:off x="9588500" y="126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64609</xdr:rowOff>
    </xdr:from>
    <xdr:ext cx="534377" cy="259045"/>
    <xdr:sp macro="" textlink="">
      <xdr:nvSpPr>
        <xdr:cNvPr id="412" name="テキスト ボックス 411"/>
        <xdr:cNvSpPr txBox="1"/>
      </xdr:nvSpPr>
      <xdr:spPr>
        <a:xfrm>
          <a:off x="9372111" y="1240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72</xdr:row>
      <xdr:rowOff>143726</xdr:rowOff>
    </xdr:from>
    <xdr:to>
      <xdr:col>15</xdr:col>
      <xdr:colOff>231775</xdr:colOff>
      <xdr:row>73</xdr:row>
      <xdr:rowOff>73876</xdr:rowOff>
    </xdr:to>
    <xdr:sp macro="" textlink="">
      <xdr:nvSpPr>
        <xdr:cNvPr id="418" name="円/楕円 417"/>
        <xdr:cNvSpPr/>
      </xdr:nvSpPr>
      <xdr:spPr>
        <a:xfrm>
          <a:off x="10426700" y="124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166603</xdr:rowOff>
    </xdr:from>
    <xdr:ext cx="534377" cy="259045"/>
    <xdr:sp macro="" textlink="">
      <xdr:nvSpPr>
        <xdr:cNvPr id="419" name="普通建設事業費 （ うち新規整備　）該当値テキスト"/>
        <xdr:cNvSpPr txBox="1"/>
      </xdr:nvSpPr>
      <xdr:spPr>
        <a:xfrm>
          <a:off x="10528300" y="1233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27,561</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59792</xdr:rowOff>
    </xdr:from>
    <xdr:to>
      <xdr:col>14</xdr:col>
      <xdr:colOff>79375</xdr:colOff>
      <xdr:row>74</xdr:row>
      <xdr:rowOff>161392</xdr:rowOff>
    </xdr:to>
    <xdr:sp macro="" textlink="">
      <xdr:nvSpPr>
        <xdr:cNvPr id="420" name="円/楕円 419"/>
        <xdr:cNvSpPr/>
      </xdr:nvSpPr>
      <xdr:spPr>
        <a:xfrm>
          <a:off x="9588500" y="127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152519</xdr:rowOff>
    </xdr:from>
    <xdr:ext cx="534377" cy="259045"/>
    <xdr:sp macro="" textlink="">
      <xdr:nvSpPr>
        <xdr:cNvPr id="421" name="テキスト ボックス 420"/>
        <xdr:cNvSpPr txBox="1"/>
      </xdr:nvSpPr>
      <xdr:spPr>
        <a:xfrm>
          <a:off x="9372111" y="1283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5" name="テキスト ボックス 43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7" name="テキスト ボックス 436"/>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39" name="テキスト ボックス 438"/>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1" name="テキスト ボックス 44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101958</xdr:rowOff>
    </xdr:from>
    <xdr:to>
      <xdr:col>15</xdr:col>
      <xdr:colOff>180340</xdr:colOff>
      <xdr:row>98</xdr:row>
      <xdr:rowOff>25766</xdr:rowOff>
    </xdr:to>
    <xdr:cxnSp macro="">
      <xdr:nvCxnSpPr>
        <xdr:cNvPr id="443" name="直線コネクタ 442"/>
        <xdr:cNvCxnSpPr/>
      </xdr:nvCxnSpPr>
      <xdr:spPr>
        <a:xfrm flipV="1">
          <a:off x="10475595" y="15532458"/>
          <a:ext cx="1270" cy="129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29593</xdr:rowOff>
    </xdr:from>
    <xdr:ext cx="469744" cy="259045"/>
    <xdr:sp macro="" textlink="">
      <xdr:nvSpPr>
        <xdr:cNvPr id="444" name="普通建設事業費 （ うち更新整備　）最小値テキスト"/>
        <xdr:cNvSpPr txBox="1"/>
      </xdr:nvSpPr>
      <xdr:spPr>
        <a:xfrm>
          <a:off x="10528300" y="16831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4,984</a:t>
          </a:r>
          <a:endParaRPr kumimoji="1" lang="ja-JP" altLang="en-US" sz="1000" b="1">
            <a:latin typeface="ＭＳ Ｐゴシック"/>
          </a:endParaRPr>
        </a:p>
      </xdr:txBody>
    </xdr:sp>
    <xdr:clientData/>
  </xdr:oneCellAnchor>
  <xdr:twoCellAnchor>
    <xdr:from>
      <xdr:col>15</xdr:col>
      <xdr:colOff>92075</xdr:colOff>
      <xdr:row>98</xdr:row>
      <xdr:rowOff>25766</xdr:rowOff>
    </xdr:from>
    <xdr:to>
      <xdr:col>15</xdr:col>
      <xdr:colOff>269875</xdr:colOff>
      <xdr:row>98</xdr:row>
      <xdr:rowOff>25766</xdr:rowOff>
    </xdr:to>
    <xdr:cxnSp macro="">
      <xdr:nvCxnSpPr>
        <xdr:cNvPr id="445" name="直線コネクタ 444"/>
        <xdr:cNvCxnSpPr/>
      </xdr:nvCxnSpPr>
      <xdr:spPr>
        <a:xfrm>
          <a:off x="10388600" y="168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48635</xdr:rowOff>
    </xdr:from>
    <xdr:ext cx="534377" cy="259045"/>
    <xdr:sp macro="" textlink="">
      <xdr:nvSpPr>
        <xdr:cNvPr id="446" name="普通建設事業費 （ うち更新整備　）最大値テキスト"/>
        <xdr:cNvSpPr txBox="1"/>
      </xdr:nvSpPr>
      <xdr:spPr>
        <a:xfrm>
          <a:off x="10528300" y="1530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61,651</a:t>
          </a:r>
          <a:endParaRPr kumimoji="1" lang="ja-JP" altLang="en-US" sz="1000" b="1">
            <a:latin typeface="ＭＳ Ｐゴシック"/>
          </a:endParaRPr>
        </a:p>
      </xdr:txBody>
    </xdr:sp>
    <xdr:clientData/>
  </xdr:oneCellAnchor>
  <xdr:twoCellAnchor>
    <xdr:from>
      <xdr:col>15</xdr:col>
      <xdr:colOff>92075</xdr:colOff>
      <xdr:row>90</xdr:row>
      <xdr:rowOff>101958</xdr:rowOff>
    </xdr:from>
    <xdr:to>
      <xdr:col>15</xdr:col>
      <xdr:colOff>269875</xdr:colOff>
      <xdr:row>90</xdr:row>
      <xdr:rowOff>101958</xdr:rowOff>
    </xdr:to>
    <xdr:cxnSp macro="">
      <xdr:nvCxnSpPr>
        <xdr:cNvPr id="447" name="直線コネクタ 446"/>
        <xdr:cNvCxnSpPr/>
      </xdr:nvCxnSpPr>
      <xdr:spPr>
        <a:xfrm>
          <a:off x="10388600" y="1553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22954</xdr:rowOff>
    </xdr:from>
    <xdr:to>
      <xdr:col>15</xdr:col>
      <xdr:colOff>180975</xdr:colOff>
      <xdr:row>95</xdr:row>
      <xdr:rowOff>13193</xdr:rowOff>
    </xdr:to>
    <xdr:cxnSp macro="">
      <xdr:nvCxnSpPr>
        <xdr:cNvPr id="448" name="直線コネクタ 447"/>
        <xdr:cNvCxnSpPr/>
      </xdr:nvCxnSpPr>
      <xdr:spPr>
        <a:xfrm>
          <a:off x="9639300" y="15967804"/>
          <a:ext cx="838200" cy="33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108407</xdr:rowOff>
    </xdr:from>
    <xdr:ext cx="534377" cy="259045"/>
    <xdr:sp macro="" textlink="">
      <xdr:nvSpPr>
        <xdr:cNvPr id="449" name="普通建設事業費 （ うち更新整備　）平均値テキスト"/>
        <xdr:cNvSpPr txBox="1"/>
      </xdr:nvSpPr>
      <xdr:spPr>
        <a:xfrm>
          <a:off x="10528300" y="16396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129980</xdr:rowOff>
    </xdr:from>
    <xdr:to>
      <xdr:col>15</xdr:col>
      <xdr:colOff>231775</xdr:colOff>
      <xdr:row>96</xdr:row>
      <xdr:rowOff>60130</xdr:rowOff>
    </xdr:to>
    <xdr:sp macro="" textlink="">
      <xdr:nvSpPr>
        <xdr:cNvPr id="450" name="フローチャート : 判断 449"/>
        <xdr:cNvSpPr/>
      </xdr:nvSpPr>
      <xdr:spPr>
        <a:xfrm>
          <a:off x="10426700" y="1641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94</xdr:row>
      <xdr:rowOff>91004</xdr:rowOff>
    </xdr:from>
    <xdr:to>
      <xdr:col>14</xdr:col>
      <xdr:colOff>79375</xdr:colOff>
      <xdr:row>95</xdr:row>
      <xdr:rowOff>21154</xdr:rowOff>
    </xdr:to>
    <xdr:sp macro="" textlink="">
      <xdr:nvSpPr>
        <xdr:cNvPr id="451" name="フローチャート : 判断 450"/>
        <xdr:cNvSpPr/>
      </xdr:nvSpPr>
      <xdr:spPr>
        <a:xfrm>
          <a:off x="9588500" y="162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12281</xdr:rowOff>
    </xdr:from>
    <xdr:ext cx="534377" cy="259045"/>
    <xdr:sp macro="" textlink="">
      <xdr:nvSpPr>
        <xdr:cNvPr id="452" name="テキスト ボックス 451"/>
        <xdr:cNvSpPr txBox="1"/>
      </xdr:nvSpPr>
      <xdr:spPr>
        <a:xfrm>
          <a:off x="9372111" y="1630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29,908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133843</xdr:rowOff>
    </xdr:from>
    <xdr:to>
      <xdr:col>15</xdr:col>
      <xdr:colOff>231775</xdr:colOff>
      <xdr:row>95</xdr:row>
      <xdr:rowOff>63993</xdr:rowOff>
    </xdr:to>
    <xdr:sp macro="" textlink="">
      <xdr:nvSpPr>
        <xdr:cNvPr id="458" name="円/楕円 457"/>
        <xdr:cNvSpPr/>
      </xdr:nvSpPr>
      <xdr:spPr>
        <a:xfrm>
          <a:off x="10426700" y="162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156720</xdr:rowOff>
    </xdr:from>
    <xdr:ext cx="534377" cy="259045"/>
    <xdr:sp macro="" textlink="">
      <xdr:nvSpPr>
        <xdr:cNvPr id="459" name="普通建設事業費 （ うち更新整備　）該当値テキスト"/>
        <xdr:cNvSpPr txBox="1"/>
      </xdr:nvSpPr>
      <xdr:spPr>
        <a:xfrm>
          <a:off x="10528300" y="1610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28,034</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143604</xdr:rowOff>
    </xdr:from>
    <xdr:to>
      <xdr:col>14</xdr:col>
      <xdr:colOff>79375</xdr:colOff>
      <xdr:row>93</xdr:row>
      <xdr:rowOff>73754</xdr:rowOff>
    </xdr:to>
    <xdr:sp macro="" textlink="">
      <xdr:nvSpPr>
        <xdr:cNvPr id="460" name="円/楕円 459"/>
        <xdr:cNvSpPr/>
      </xdr:nvSpPr>
      <xdr:spPr>
        <a:xfrm>
          <a:off x="9588500" y="1591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91</xdr:row>
      <xdr:rowOff>90281</xdr:rowOff>
    </xdr:from>
    <xdr:ext cx="534377" cy="259045"/>
    <xdr:sp macro="" textlink="">
      <xdr:nvSpPr>
        <xdr:cNvPr id="461" name="テキスト ボックス 460"/>
        <xdr:cNvSpPr txBox="1"/>
      </xdr:nvSpPr>
      <xdr:spPr>
        <a:xfrm>
          <a:off x="9372111" y="1569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5" name="テキスト ボックス 47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7" name="テキスト ボックス 47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9" name="テキスト ボックス 47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1" name="テキスト ボックス 48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35</xdr:row>
      <xdr:rowOff>163017</xdr:rowOff>
    </xdr:from>
    <xdr:to>
      <xdr:col>23</xdr:col>
      <xdr:colOff>516889</xdr:colOff>
      <xdr:row>38</xdr:row>
      <xdr:rowOff>139700</xdr:rowOff>
    </xdr:to>
    <xdr:cxnSp macro="">
      <xdr:nvCxnSpPr>
        <xdr:cNvPr id="483" name="直線コネクタ 482"/>
        <xdr:cNvCxnSpPr/>
      </xdr:nvCxnSpPr>
      <xdr:spPr>
        <a:xfrm flipV="1">
          <a:off x="16317595" y="6163767"/>
          <a:ext cx="1269" cy="491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109694</xdr:rowOff>
    </xdr:from>
    <xdr:ext cx="469744" cy="259045"/>
    <xdr:sp macro="" textlink="">
      <xdr:nvSpPr>
        <xdr:cNvPr id="486" name="災害復旧事業費最大値テキスト"/>
        <xdr:cNvSpPr txBox="1"/>
      </xdr:nvSpPr>
      <xdr:spPr>
        <a:xfrm>
          <a:off x="16370300" y="5938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35</xdr:row>
      <xdr:rowOff>163017</xdr:rowOff>
    </xdr:from>
    <xdr:to>
      <xdr:col>23</xdr:col>
      <xdr:colOff>606425</xdr:colOff>
      <xdr:row>35</xdr:row>
      <xdr:rowOff>163017</xdr:rowOff>
    </xdr:to>
    <xdr:cxnSp macro="">
      <xdr:nvCxnSpPr>
        <xdr:cNvPr id="487" name="直線コネクタ 486"/>
        <xdr:cNvCxnSpPr/>
      </xdr:nvCxnSpPr>
      <xdr:spPr>
        <a:xfrm>
          <a:off x="16230600" y="616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90551</xdr:rowOff>
    </xdr:from>
    <xdr:to>
      <xdr:col>23</xdr:col>
      <xdr:colOff>517525</xdr:colOff>
      <xdr:row>38</xdr:row>
      <xdr:rowOff>6197</xdr:rowOff>
    </xdr:to>
    <xdr:cxnSp macro="">
      <xdr:nvCxnSpPr>
        <xdr:cNvPr id="488" name="直線コネクタ 487"/>
        <xdr:cNvCxnSpPr/>
      </xdr:nvCxnSpPr>
      <xdr:spPr>
        <a:xfrm>
          <a:off x="15481300" y="6434201"/>
          <a:ext cx="838200" cy="87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124020</xdr:rowOff>
    </xdr:from>
    <xdr:ext cx="378565" cy="259045"/>
    <xdr:sp macro="" textlink="">
      <xdr:nvSpPr>
        <xdr:cNvPr id="489" name="災害復旧事業費平均値テキスト"/>
        <xdr:cNvSpPr txBox="1"/>
      </xdr:nvSpPr>
      <xdr:spPr>
        <a:xfrm>
          <a:off x="16370300" y="6467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145593</xdr:rowOff>
    </xdr:from>
    <xdr:to>
      <xdr:col>23</xdr:col>
      <xdr:colOff>568325</xdr:colOff>
      <xdr:row>38</xdr:row>
      <xdr:rowOff>75743</xdr:rowOff>
    </xdr:to>
    <xdr:sp macro="" textlink="">
      <xdr:nvSpPr>
        <xdr:cNvPr id="490" name="フローチャート : 判断 489"/>
        <xdr:cNvSpPr/>
      </xdr:nvSpPr>
      <xdr:spPr>
        <a:xfrm>
          <a:off x="16268700" y="64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69977</xdr:rowOff>
    </xdr:from>
    <xdr:to>
      <xdr:col>22</xdr:col>
      <xdr:colOff>365125</xdr:colOff>
      <xdr:row>37</xdr:row>
      <xdr:rowOff>90551</xdr:rowOff>
    </xdr:to>
    <xdr:cxnSp macro="">
      <xdr:nvCxnSpPr>
        <xdr:cNvPr id="491" name="直線コネクタ 490"/>
        <xdr:cNvCxnSpPr/>
      </xdr:nvCxnSpPr>
      <xdr:spPr>
        <a:xfrm>
          <a:off x="14592300" y="641362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33807</xdr:rowOff>
    </xdr:from>
    <xdr:to>
      <xdr:col>22</xdr:col>
      <xdr:colOff>415925</xdr:colOff>
      <xdr:row>35</xdr:row>
      <xdr:rowOff>135407</xdr:rowOff>
    </xdr:to>
    <xdr:sp macro="" textlink="">
      <xdr:nvSpPr>
        <xdr:cNvPr id="492" name="フローチャート : 判断 491"/>
        <xdr:cNvSpPr/>
      </xdr:nvSpPr>
      <xdr:spPr>
        <a:xfrm>
          <a:off x="15430500" y="60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33</xdr:row>
      <xdr:rowOff>151934</xdr:rowOff>
    </xdr:from>
    <xdr:ext cx="469744" cy="259045"/>
    <xdr:sp macro="" textlink="">
      <xdr:nvSpPr>
        <xdr:cNvPr id="493" name="テキスト ボックス 492"/>
        <xdr:cNvSpPr txBox="1"/>
      </xdr:nvSpPr>
      <xdr:spPr>
        <a:xfrm>
          <a:off x="15246427" y="5809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69977</xdr:rowOff>
    </xdr:from>
    <xdr:to>
      <xdr:col>21</xdr:col>
      <xdr:colOff>161925</xdr:colOff>
      <xdr:row>38</xdr:row>
      <xdr:rowOff>116840</xdr:rowOff>
    </xdr:to>
    <xdr:cxnSp macro="">
      <xdr:nvCxnSpPr>
        <xdr:cNvPr id="494" name="直線コネクタ 493"/>
        <xdr:cNvCxnSpPr/>
      </xdr:nvCxnSpPr>
      <xdr:spPr>
        <a:xfrm flipV="1">
          <a:off x="13703300" y="6413627"/>
          <a:ext cx="889000" cy="21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24206</xdr:rowOff>
    </xdr:from>
    <xdr:to>
      <xdr:col>21</xdr:col>
      <xdr:colOff>212725</xdr:colOff>
      <xdr:row>35</xdr:row>
      <xdr:rowOff>125806</xdr:rowOff>
    </xdr:to>
    <xdr:sp macro="" textlink="">
      <xdr:nvSpPr>
        <xdr:cNvPr id="495" name="フローチャート : 判断 494"/>
        <xdr:cNvSpPr/>
      </xdr:nvSpPr>
      <xdr:spPr>
        <a:xfrm>
          <a:off x="14541500" y="60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33</xdr:row>
      <xdr:rowOff>142333</xdr:rowOff>
    </xdr:from>
    <xdr:ext cx="469744" cy="259045"/>
    <xdr:sp macro="" textlink="">
      <xdr:nvSpPr>
        <xdr:cNvPr id="496" name="テキスト ボックス 495"/>
        <xdr:cNvSpPr txBox="1"/>
      </xdr:nvSpPr>
      <xdr:spPr>
        <a:xfrm>
          <a:off x="14357427" y="5800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116840</xdr:rowOff>
    </xdr:from>
    <xdr:to>
      <xdr:col>19</xdr:col>
      <xdr:colOff>644525</xdr:colOff>
      <xdr:row>38</xdr:row>
      <xdr:rowOff>139700</xdr:rowOff>
    </xdr:to>
    <xdr:cxnSp macro="">
      <xdr:nvCxnSpPr>
        <xdr:cNvPr id="497" name="直線コネクタ 496"/>
        <xdr:cNvCxnSpPr/>
      </xdr:nvCxnSpPr>
      <xdr:spPr>
        <a:xfrm flipV="1">
          <a:off x="12814300" y="663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15291</xdr:rowOff>
    </xdr:from>
    <xdr:to>
      <xdr:col>20</xdr:col>
      <xdr:colOff>9525</xdr:colOff>
      <xdr:row>33</xdr:row>
      <xdr:rowOff>116891</xdr:rowOff>
    </xdr:to>
    <xdr:sp macro="" textlink="">
      <xdr:nvSpPr>
        <xdr:cNvPr id="498" name="フローチャート : 判断 497"/>
        <xdr:cNvSpPr/>
      </xdr:nvSpPr>
      <xdr:spPr>
        <a:xfrm>
          <a:off x="13652500" y="567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133418</xdr:rowOff>
    </xdr:from>
    <xdr:ext cx="469744" cy="259045"/>
    <xdr:sp macro="" textlink="">
      <xdr:nvSpPr>
        <xdr:cNvPr id="499" name="テキスト ボックス 498"/>
        <xdr:cNvSpPr txBox="1"/>
      </xdr:nvSpPr>
      <xdr:spPr>
        <a:xfrm>
          <a:off x="13468427" y="544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12548</xdr:rowOff>
    </xdr:from>
    <xdr:to>
      <xdr:col>18</xdr:col>
      <xdr:colOff>492125</xdr:colOff>
      <xdr:row>30</xdr:row>
      <xdr:rowOff>114148</xdr:rowOff>
    </xdr:to>
    <xdr:sp macro="" textlink="">
      <xdr:nvSpPr>
        <xdr:cNvPr id="500" name="フローチャート : 判断 499"/>
        <xdr:cNvSpPr/>
      </xdr:nvSpPr>
      <xdr:spPr>
        <a:xfrm>
          <a:off x="12763500" y="51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28</xdr:row>
      <xdr:rowOff>130675</xdr:rowOff>
    </xdr:from>
    <xdr:ext cx="469744" cy="259045"/>
    <xdr:sp macro="" textlink="">
      <xdr:nvSpPr>
        <xdr:cNvPr id="501" name="テキスト ボックス 500"/>
        <xdr:cNvSpPr txBox="1"/>
      </xdr:nvSpPr>
      <xdr:spPr>
        <a:xfrm>
          <a:off x="12579427" y="4931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126848</xdr:rowOff>
    </xdr:from>
    <xdr:to>
      <xdr:col>23</xdr:col>
      <xdr:colOff>568325</xdr:colOff>
      <xdr:row>38</xdr:row>
      <xdr:rowOff>56998</xdr:rowOff>
    </xdr:to>
    <xdr:sp macro="" textlink="">
      <xdr:nvSpPr>
        <xdr:cNvPr id="507" name="円/楕円 506"/>
        <xdr:cNvSpPr/>
      </xdr:nvSpPr>
      <xdr:spPr>
        <a:xfrm>
          <a:off x="16268700" y="64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149725</xdr:rowOff>
    </xdr:from>
    <xdr:ext cx="378565" cy="259045"/>
    <xdr:sp macro="" textlink="">
      <xdr:nvSpPr>
        <xdr:cNvPr id="508" name="災害復旧事業費該当値テキスト"/>
        <xdr:cNvSpPr txBox="1"/>
      </xdr:nvSpPr>
      <xdr:spPr>
        <a:xfrm>
          <a:off x="16370300" y="6321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39751</xdr:rowOff>
    </xdr:from>
    <xdr:to>
      <xdr:col>22</xdr:col>
      <xdr:colOff>415925</xdr:colOff>
      <xdr:row>37</xdr:row>
      <xdr:rowOff>141351</xdr:rowOff>
    </xdr:to>
    <xdr:sp macro="" textlink="">
      <xdr:nvSpPr>
        <xdr:cNvPr id="509" name="円/楕円 508"/>
        <xdr:cNvSpPr/>
      </xdr:nvSpPr>
      <xdr:spPr>
        <a:xfrm>
          <a:off x="15430500" y="638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132478</xdr:rowOff>
    </xdr:from>
    <xdr:ext cx="378565" cy="259045"/>
    <xdr:sp macro="" textlink="">
      <xdr:nvSpPr>
        <xdr:cNvPr id="510" name="テキスト ボックス 509"/>
        <xdr:cNvSpPr txBox="1"/>
      </xdr:nvSpPr>
      <xdr:spPr>
        <a:xfrm>
          <a:off x="15292017" y="6476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19177</xdr:rowOff>
    </xdr:from>
    <xdr:to>
      <xdr:col>21</xdr:col>
      <xdr:colOff>212725</xdr:colOff>
      <xdr:row>37</xdr:row>
      <xdr:rowOff>120777</xdr:rowOff>
    </xdr:to>
    <xdr:sp macro="" textlink="">
      <xdr:nvSpPr>
        <xdr:cNvPr id="511" name="円/楕円 510"/>
        <xdr:cNvSpPr/>
      </xdr:nvSpPr>
      <xdr:spPr>
        <a:xfrm>
          <a:off x="14541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111904</xdr:rowOff>
    </xdr:from>
    <xdr:ext cx="469744" cy="259045"/>
    <xdr:sp macro="" textlink="">
      <xdr:nvSpPr>
        <xdr:cNvPr id="512" name="テキスト ボックス 511"/>
        <xdr:cNvSpPr txBox="1"/>
      </xdr:nvSpPr>
      <xdr:spPr>
        <a:xfrm>
          <a:off x="14357427" y="645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66040</xdr:rowOff>
    </xdr:from>
    <xdr:to>
      <xdr:col>20</xdr:col>
      <xdr:colOff>9525</xdr:colOff>
      <xdr:row>38</xdr:row>
      <xdr:rowOff>167640</xdr:rowOff>
    </xdr:to>
    <xdr:sp macro="" textlink="">
      <xdr:nvSpPr>
        <xdr:cNvPr id="513" name="円/楕円 512"/>
        <xdr:cNvSpPr/>
      </xdr:nvSpPr>
      <xdr:spPr>
        <a:xfrm>
          <a:off x="13652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158767</xdr:rowOff>
    </xdr:from>
    <xdr:ext cx="378565" cy="259045"/>
    <xdr:sp macro="" textlink="">
      <xdr:nvSpPr>
        <xdr:cNvPr id="514" name="テキスト ボックス 513"/>
        <xdr:cNvSpPr txBox="1"/>
      </xdr:nvSpPr>
      <xdr:spPr>
        <a:xfrm>
          <a:off x="13514017" y="6673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76" name="直線コネクタ 57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77" name="テキスト ボックス 57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8" name="直線コネクタ 57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9" name="テキスト ボックス 57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0" name="直線コネクタ 57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81" name="テキスト ボックス 58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2" name="直線コネクタ 58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583" name="テキスト ボックス 58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585" name="テキスト ボックス 58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48306</xdr:rowOff>
    </xdr:from>
    <xdr:to>
      <xdr:col>23</xdr:col>
      <xdr:colOff>516889</xdr:colOff>
      <xdr:row>77</xdr:row>
      <xdr:rowOff>32006</xdr:rowOff>
    </xdr:to>
    <xdr:cxnSp macro="">
      <xdr:nvCxnSpPr>
        <xdr:cNvPr id="587" name="直線コネクタ 586"/>
        <xdr:cNvCxnSpPr/>
      </xdr:nvCxnSpPr>
      <xdr:spPr>
        <a:xfrm flipV="1">
          <a:off x="16317595" y="12049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35833</xdr:rowOff>
    </xdr:from>
    <xdr:ext cx="534377" cy="259045"/>
    <xdr:sp macro="" textlink="">
      <xdr:nvSpPr>
        <xdr:cNvPr id="588" name="公債費最小値テキスト"/>
        <xdr:cNvSpPr txBox="1"/>
      </xdr:nvSpPr>
      <xdr:spPr>
        <a:xfrm>
          <a:off x="16370300" y="132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77</xdr:row>
      <xdr:rowOff>32006</xdr:rowOff>
    </xdr:from>
    <xdr:to>
      <xdr:col>23</xdr:col>
      <xdr:colOff>606425</xdr:colOff>
      <xdr:row>77</xdr:row>
      <xdr:rowOff>32006</xdr:rowOff>
    </xdr:to>
    <xdr:cxnSp macro="">
      <xdr:nvCxnSpPr>
        <xdr:cNvPr id="589" name="直線コネクタ 588"/>
        <xdr:cNvCxnSpPr/>
      </xdr:nvCxnSpPr>
      <xdr:spPr>
        <a:xfrm>
          <a:off x="16230600" y="1323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166433</xdr:rowOff>
    </xdr:from>
    <xdr:ext cx="534377" cy="259045"/>
    <xdr:sp macro="" textlink="">
      <xdr:nvSpPr>
        <xdr:cNvPr id="590" name="公債費最大値テキスト"/>
        <xdr:cNvSpPr txBox="1"/>
      </xdr:nvSpPr>
      <xdr:spPr>
        <a:xfrm>
          <a:off x="16370300" y="1182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70</xdr:row>
      <xdr:rowOff>48306</xdr:rowOff>
    </xdr:from>
    <xdr:to>
      <xdr:col>23</xdr:col>
      <xdr:colOff>606425</xdr:colOff>
      <xdr:row>70</xdr:row>
      <xdr:rowOff>48306</xdr:rowOff>
    </xdr:to>
    <xdr:cxnSp macro="">
      <xdr:nvCxnSpPr>
        <xdr:cNvPr id="591" name="直線コネクタ 590"/>
        <xdr:cNvCxnSpPr/>
      </xdr:nvCxnSpPr>
      <xdr:spPr>
        <a:xfrm>
          <a:off x="16230600" y="1204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13307</xdr:rowOff>
    </xdr:from>
    <xdr:to>
      <xdr:col>23</xdr:col>
      <xdr:colOff>517525</xdr:colOff>
      <xdr:row>72</xdr:row>
      <xdr:rowOff>35847</xdr:rowOff>
    </xdr:to>
    <xdr:cxnSp macro="">
      <xdr:nvCxnSpPr>
        <xdr:cNvPr id="592" name="直線コネクタ 591"/>
        <xdr:cNvCxnSpPr/>
      </xdr:nvCxnSpPr>
      <xdr:spPr>
        <a:xfrm flipV="1">
          <a:off x="15481300" y="12357707"/>
          <a:ext cx="838200" cy="2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102440</xdr:rowOff>
    </xdr:from>
    <xdr:ext cx="534377" cy="259045"/>
    <xdr:sp macro="" textlink="">
      <xdr:nvSpPr>
        <xdr:cNvPr id="593" name="公債費平均値テキスト"/>
        <xdr:cNvSpPr txBox="1"/>
      </xdr:nvSpPr>
      <xdr:spPr>
        <a:xfrm>
          <a:off x="16370300" y="126182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124013</xdr:rowOff>
    </xdr:from>
    <xdr:to>
      <xdr:col>23</xdr:col>
      <xdr:colOff>568325</xdr:colOff>
      <xdr:row>74</xdr:row>
      <xdr:rowOff>54163</xdr:rowOff>
    </xdr:to>
    <xdr:sp macro="" textlink="">
      <xdr:nvSpPr>
        <xdr:cNvPr id="594" name="フローチャート : 判断 593"/>
        <xdr:cNvSpPr/>
      </xdr:nvSpPr>
      <xdr:spPr>
        <a:xfrm>
          <a:off x="162687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72</xdr:row>
      <xdr:rowOff>35847</xdr:rowOff>
    </xdr:from>
    <xdr:to>
      <xdr:col>22</xdr:col>
      <xdr:colOff>365125</xdr:colOff>
      <xdr:row>72</xdr:row>
      <xdr:rowOff>59507</xdr:rowOff>
    </xdr:to>
    <xdr:cxnSp macro="">
      <xdr:nvCxnSpPr>
        <xdr:cNvPr id="595" name="直線コネクタ 594"/>
        <xdr:cNvCxnSpPr/>
      </xdr:nvCxnSpPr>
      <xdr:spPr>
        <a:xfrm flipV="1">
          <a:off x="14592300" y="12380247"/>
          <a:ext cx="889000" cy="2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72</xdr:row>
      <xdr:rowOff>33807</xdr:rowOff>
    </xdr:from>
    <xdr:to>
      <xdr:col>22</xdr:col>
      <xdr:colOff>415925</xdr:colOff>
      <xdr:row>72</xdr:row>
      <xdr:rowOff>135407</xdr:rowOff>
    </xdr:to>
    <xdr:sp macro="" textlink="">
      <xdr:nvSpPr>
        <xdr:cNvPr id="596" name="フローチャート : 判断 595"/>
        <xdr:cNvSpPr/>
      </xdr:nvSpPr>
      <xdr:spPr>
        <a:xfrm>
          <a:off x="15430500" y="1237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126534</xdr:rowOff>
    </xdr:from>
    <xdr:ext cx="534377" cy="259045"/>
    <xdr:sp macro="" textlink="">
      <xdr:nvSpPr>
        <xdr:cNvPr id="597" name="テキスト ボックス 596"/>
        <xdr:cNvSpPr txBox="1"/>
      </xdr:nvSpPr>
      <xdr:spPr>
        <a:xfrm>
          <a:off x="15214111" y="1247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57633</xdr:rowOff>
    </xdr:from>
    <xdr:to>
      <xdr:col>21</xdr:col>
      <xdr:colOff>161925</xdr:colOff>
      <xdr:row>72</xdr:row>
      <xdr:rowOff>59507</xdr:rowOff>
    </xdr:to>
    <xdr:cxnSp macro="">
      <xdr:nvCxnSpPr>
        <xdr:cNvPr id="598" name="直線コネクタ 597"/>
        <xdr:cNvCxnSpPr/>
      </xdr:nvCxnSpPr>
      <xdr:spPr>
        <a:xfrm>
          <a:off x="13703300" y="12402033"/>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28801</xdr:rowOff>
    </xdr:from>
    <xdr:to>
      <xdr:col>21</xdr:col>
      <xdr:colOff>212725</xdr:colOff>
      <xdr:row>72</xdr:row>
      <xdr:rowOff>130401</xdr:rowOff>
    </xdr:to>
    <xdr:sp macro="" textlink="">
      <xdr:nvSpPr>
        <xdr:cNvPr id="599" name="フローチャート : 判断 598"/>
        <xdr:cNvSpPr/>
      </xdr:nvSpPr>
      <xdr:spPr>
        <a:xfrm>
          <a:off x="14541500" y="12373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121528</xdr:rowOff>
    </xdr:from>
    <xdr:ext cx="534377" cy="259045"/>
    <xdr:sp macro="" textlink="">
      <xdr:nvSpPr>
        <xdr:cNvPr id="600" name="テキスト ボックス 599"/>
        <xdr:cNvSpPr txBox="1"/>
      </xdr:nvSpPr>
      <xdr:spPr>
        <a:xfrm>
          <a:off x="14325111" y="124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31869</xdr:rowOff>
    </xdr:from>
    <xdr:to>
      <xdr:col>19</xdr:col>
      <xdr:colOff>644525</xdr:colOff>
      <xdr:row>72</xdr:row>
      <xdr:rowOff>57633</xdr:rowOff>
    </xdr:to>
    <xdr:cxnSp macro="">
      <xdr:nvCxnSpPr>
        <xdr:cNvPr id="601" name="直線コネクタ 600"/>
        <xdr:cNvCxnSpPr/>
      </xdr:nvCxnSpPr>
      <xdr:spPr>
        <a:xfrm>
          <a:off x="12814300" y="12376269"/>
          <a:ext cx="889000" cy="2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40346</xdr:rowOff>
    </xdr:from>
    <xdr:to>
      <xdr:col>20</xdr:col>
      <xdr:colOff>9525</xdr:colOff>
      <xdr:row>72</xdr:row>
      <xdr:rowOff>141946</xdr:rowOff>
    </xdr:to>
    <xdr:sp macro="" textlink="">
      <xdr:nvSpPr>
        <xdr:cNvPr id="602" name="フローチャート : 判断 601"/>
        <xdr:cNvSpPr/>
      </xdr:nvSpPr>
      <xdr:spPr>
        <a:xfrm>
          <a:off x="13652500" y="1238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133073</xdr:rowOff>
    </xdr:from>
    <xdr:ext cx="534377" cy="259045"/>
    <xdr:sp macro="" textlink="">
      <xdr:nvSpPr>
        <xdr:cNvPr id="603" name="テキスト ボックス 602"/>
        <xdr:cNvSpPr txBox="1"/>
      </xdr:nvSpPr>
      <xdr:spPr>
        <a:xfrm>
          <a:off x="13436111" y="124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73104</xdr:rowOff>
    </xdr:from>
    <xdr:to>
      <xdr:col>18</xdr:col>
      <xdr:colOff>492125</xdr:colOff>
      <xdr:row>73</xdr:row>
      <xdr:rowOff>3254</xdr:rowOff>
    </xdr:to>
    <xdr:sp macro="" textlink="">
      <xdr:nvSpPr>
        <xdr:cNvPr id="604" name="フローチャート : 判断 603"/>
        <xdr:cNvSpPr/>
      </xdr:nvSpPr>
      <xdr:spPr>
        <a:xfrm>
          <a:off x="12763500" y="1241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165831</xdr:rowOff>
    </xdr:from>
    <xdr:ext cx="534377" cy="259045"/>
    <xdr:sp macro="" textlink="">
      <xdr:nvSpPr>
        <xdr:cNvPr id="605" name="テキスト ボックス 604"/>
        <xdr:cNvSpPr txBox="1"/>
      </xdr:nvSpPr>
      <xdr:spPr>
        <a:xfrm>
          <a:off x="12547111" y="1251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133957</xdr:rowOff>
    </xdr:from>
    <xdr:to>
      <xdr:col>23</xdr:col>
      <xdr:colOff>568325</xdr:colOff>
      <xdr:row>72</xdr:row>
      <xdr:rowOff>64107</xdr:rowOff>
    </xdr:to>
    <xdr:sp macro="" textlink="">
      <xdr:nvSpPr>
        <xdr:cNvPr id="611" name="円/楕円 610"/>
        <xdr:cNvSpPr/>
      </xdr:nvSpPr>
      <xdr:spPr>
        <a:xfrm>
          <a:off x="16268700" y="123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70</xdr:row>
      <xdr:rowOff>156834</xdr:rowOff>
    </xdr:from>
    <xdr:ext cx="534377" cy="259045"/>
    <xdr:sp macro="" textlink="">
      <xdr:nvSpPr>
        <xdr:cNvPr id="612" name="公債費該当値テキスト"/>
        <xdr:cNvSpPr txBox="1"/>
      </xdr:nvSpPr>
      <xdr:spPr>
        <a:xfrm>
          <a:off x="16370300" y="1215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156497</xdr:rowOff>
    </xdr:from>
    <xdr:to>
      <xdr:col>22</xdr:col>
      <xdr:colOff>415925</xdr:colOff>
      <xdr:row>72</xdr:row>
      <xdr:rowOff>86647</xdr:rowOff>
    </xdr:to>
    <xdr:sp macro="" textlink="">
      <xdr:nvSpPr>
        <xdr:cNvPr id="613" name="円/楕円 612"/>
        <xdr:cNvSpPr/>
      </xdr:nvSpPr>
      <xdr:spPr>
        <a:xfrm>
          <a:off x="15430500" y="12329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70</xdr:row>
      <xdr:rowOff>103174</xdr:rowOff>
    </xdr:from>
    <xdr:ext cx="534377" cy="259045"/>
    <xdr:sp macro="" textlink="">
      <xdr:nvSpPr>
        <xdr:cNvPr id="614" name="テキスト ボックス 613"/>
        <xdr:cNvSpPr txBox="1"/>
      </xdr:nvSpPr>
      <xdr:spPr>
        <a:xfrm>
          <a:off x="15214111" y="12104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21</xdr:col>
      <xdr:colOff>111125</xdr:colOff>
      <xdr:row>72</xdr:row>
      <xdr:rowOff>8707</xdr:rowOff>
    </xdr:from>
    <xdr:to>
      <xdr:col>21</xdr:col>
      <xdr:colOff>212725</xdr:colOff>
      <xdr:row>72</xdr:row>
      <xdr:rowOff>110307</xdr:rowOff>
    </xdr:to>
    <xdr:sp macro="" textlink="">
      <xdr:nvSpPr>
        <xdr:cNvPr id="615" name="円/楕円 614"/>
        <xdr:cNvSpPr/>
      </xdr:nvSpPr>
      <xdr:spPr>
        <a:xfrm>
          <a:off x="14541500" y="1235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70</xdr:row>
      <xdr:rowOff>126834</xdr:rowOff>
    </xdr:from>
    <xdr:ext cx="534377" cy="259045"/>
    <xdr:sp macro="" textlink="">
      <xdr:nvSpPr>
        <xdr:cNvPr id="616" name="テキスト ボックス 615"/>
        <xdr:cNvSpPr txBox="1"/>
      </xdr:nvSpPr>
      <xdr:spPr>
        <a:xfrm>
          <a:off x="14325111" y="1212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6833</xdr:rowOff>
    </xdr:from>
    <xdr:to>
      <xdr:col>20</xdr:col>
      <xdr:colOff>9525</xdr:colOff>
      <xdr:row>72</xdr:row>
      <xdr:rowOff>108433</xdr:rowOff>
    </xdr:to>
    <xdr:sp macro="" textlink="">
      <xdr:nvSpPr>
        <xdr:cNvPr id="617" name="円/楕円 616"/>
        <xdr:cNvSpPr/>
      </xdr:nvSpPr>
      <xdr:spPr>
        <a:xfrm>
          <a:off x="13652500" y="1235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124960</xdr:rowOff>
    </xdr:from>
    <xdr:ext cx="534377" cy="259045"/>
    <xdr:sp macro="" textlink="">
      <xdr:nvSpPr>
        <xdr:cNvPr id="618" name="テキスト ボックス 617"/>
        <xdr:cNvSpPr txBox="1"/>
      </xdr:nvSpPr>
      <xdr:spPr>
        <a:xfrm>
          <a:off x="13436111" y="1212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152519</xdr:rowOff>
    </xdr:from>
    <xdr:to>
      <xdr:col>18</xdr:col>
      <xdr:colOff>492125</xdr:colOff>
      <xdr:row>72</xdr:row>
      <xdr:rowOff>82669</xdr:rowOff>
    </xdr:to>
    <xdr:sp macro="" textlink="">
      <xdr:nvSpPr>
        <xdr:cNvPr id="619" name="円/楕円 618"/>
        <xdr:cNvSpPr/>
      </xdr:nvSpPr>
      <xdr:spPr>
        <a:xfrm>
          <a:off x="12763500" y="123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70</xdr:row>
      <xdr:rowOff>99196</xdr:rowOff>
    </xdr:from>
    <xdr:ext cx="534377" cy="259045"/>
    <xdr:sp macro="" textlink="">
      <xdr:nvSpPr>
        <xdr:cNvPr id="620" name="テキスト ボックス 619"/>
        <xdr:cNvSpPr txBox="1"/>
      </xdr:nvSpPr>
      <xdr:spPr>
        <a:xfrm>
          <a:off x="12547111" y="1210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10,598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1" name="直線コネクタ 63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2" name="テキスト ボックス 63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3" name="直線コネクタ 63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4" name="テキスト ボックス 63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6" name="テキスト ボックス 63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7" name="直線コネクタ 63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8" name="テキスト ボックス 63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9" name="直線コネクタ 63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0" name="テキスト ボックス 63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2" name="テキスト ボックス 64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148616</xdr:rowOff>
    </xdr:from>
    <xdr:to>
      <xdr:col>23</xdr:col>
      <xdr:colOff>516889</xdr:colOff>
      <xdr:row>98</xdr:row>
      <xdr:rowOff>133108</xdr:rowOff>
    </xdr:to>
    <xdr:cxnSp macro="">
      <xdr:nvCxnSpPr>
        <xdr:cNvPr id="644" name="直線コネクタ 643"/>
        <xdr:cNvCxnSpPr/>
      </xdr:nvCxnSpPr>
      <xdr:spPr>
        <a:xfrm flipV="1">
          <a:off x="16317595" y="15750566"/>
          <a:ext cx="1269"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136935</xdr:rowOff>
    </xdr:from>
    <xdr:ext cx="469744" cy="259045"/>
    <xdr:sp macro="" textlink="">
      <xdr:nvSpPr>
        <xdr:cNvPr id="645" name="積立金最小値テキスト"/>
        <xdr:cNvSpPr txBox="1"/>
      </xdr:nvSpPr>
      <xdr:spPr>
        <a:xfrm>
          <a:off x="16370300" y="1693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2,173</a:t>
          </a:r>
          <a:endParaRPr kumimoji="1" lang="ja-JP" altLang="en-US" sz="1000" b="1">
            <a:latin typeface="ＭＳ Ｐゴシック"/>
          </a:endParaRPr>
        </a:p>
      </xdr:txBody>
    </xdr:sp>
    <xdr:clientData/>
  </xdr:oneCellAnchor>
  <xdr:twoCellAnchor>
    <xdr:from>
      <xdr:col>23</xdr:col>
      <xdr:colOff>428625</xdr:colOff>
      <xdr:row>98</xdr:row>
      <xdr:rowOff>133108</xdr:rowOff>
    </xdr:from>
    <xdr:to>
      <xdr:col>23</xdr:col>
      <xdr:colOff>606425</xdr:colOff>
      <xdr:row>98</xdr:row>
      <xdr:rowOff>133108</xdr:rowOff>
    </xdr:to>
    <xdr:cxnSp macro="">
      <xdr:nvCxnSpPr>
        <xdr:cNvPr id="646" name="直線コネクタ 645"/>
        <xdr:cNvCxnSpPr/>
      </xdr:nvCxnSpPr>
      <xdr:spPr>
        <a:xfrm>
          <a:off x="16230600" y="1693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95293</xdr:rowOff>
    </xdr:from>
    <xdr:ext cx="534377" cy="259045"/>
    <xdr:sp macro="" textlink="">
      <xdr:nvSpPr>
        <xdr:cNvPr id="647" name="積立金最大値テキスト"/>
        <xdr:cNvSpPr txBox="1"/>
      </xdr:nvSpPr>
      <xdr:spPr>
        <a:xfrm>
          <a:off x="16370300" y="1552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33,266</a:t>
          </a:r>
          <a:endParaRPr kumimoji="1" lang="ja-JP" altLang="en-US" sz="1000" b="1">
            <a:latin typeface="ＭＳ Ｐゴシック"/>
          </a:endParaRPr>
        </a:p>
      </xdr:txBody>
    </xdr:sp>
    <xdr:clientData/>
  </xdr:oneCellAnchor>
  <xdr:twoCellAnchor>
    <xdr:from>
      <xdr:col>23</xdr:col>
      <xdr:colOff>428625</xdr:colOff>
      <xdr:row>91</xdr:row>
      <xdr:rowOff>148616</xdr:rowOff>
    </xdr:from>
    <xdr:to>
      <xdr:col>23</xdr:col>
      <xdr:colOff>606425</xdr:colOff>
      <xdr:row>91</xdr:row>
      <xdr:rowOff>148616</xdr:rowOff>
    </xdr:to>
    <xdr:cxnSp macro="">
      <xdr:nvCxnSpPr>
        <xdr:cNvPr id="648" name="直線コネクタ 647"/>
        <xdr:cNvCxnSpPr/>
      </xdr:nvCxnSpPr>
      <xdr:spPr>
        <a:xfrm>
          <a:off x="16230600" y="1575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39915</xdr:rowOff>
    </xdr:from>
    <xdr:to>
      <xdr:col>23</xdr:col>
      <xdr:colOff>517525</xdr:colOff>
      <xdr:row>97</xdr:row>
      <xdr:rowOff>71806</xdr:rowOff>
    </xdr:to>
    <xdr:cxnSp macro="">
      <xdr:nvCxnSpPr>
        <xdr:cNvPr id="649" name="直線コネクタ 648"/>
        <xdr:cNvCxnSpPr/>
      </xdr:nvCxnSpPr>
      <xdr:spPr>
        <a:xfrm flipV="1">
          <a:off x="15481300" y="16327665"/>
          <a:ext cx="838200" cy="37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45190</xdr:rowOff>
    </xdr:from>
    <xdr:ext cx="534377" cy="259045"/>
    <xdr:sp macro="" textlink="">
      <xdr:nvSpPr>
        <xdr:cNvPr id="650" name="積立金平均値テキスト"/>
        <xdr:cNvSpPr txBox="1"/>
      </xdr:nvSpPr>
      <xdr:spPr>
        <a:xfrm>
          <a:off x="16370300" y="16504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66763</xdr:rowOff>
    </xdr:from>
    <xdr:to>
      <xdr:col>23</xdr:col>
      <xdr:colOff>568325</xdr:colOff>
      <xdr:row>96</xdr:row>
      <xdr:rowOff>168363</xdr:rowOff>
    </xdr:to>
    <xdr:sp macro="" textlink="">
      <xdr:nvSpPr>
        <xdr:cNvPr id="651" name="フローチャート : 判断 650"/>
        <xdr:cNvSpPr/>
      </xdr:nvSpPr>
      <xdr:spPr>
        <a:xfrm>
          <a:off x="16268700" y="165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49975</xdr:rowOff>
    </xdr:from>
    <xdr:to>
      <xdr:col>22</xdr:col>
      <xdr:colOff>365125</xdr:colOff>
      <xdr:row>97</xdr:row>
      <xdr:rowOff>71806</xdr:rowOff>
    </xdr:to>
    <xdr:cxnSp macro="">
      <xdr:nvCxnSpPr>
        <xdr:cNvPr id="652" name="直線コネクタ 651"/>
        <xdr:cNvCxnSpPr/>
      </xdr:nvCxnSpPr>
      <xdr:spPr>
        <a:xfrm>
          <a:off x="14592300" y="16166275"/>
          <a:ext cx="889000" cy="536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23482</xdr:rowOff>
    </xdr:from>
    <xdr:to>
      <xdr:col>22</xdr:col>
      <xdr:colOff>415925</xdr:colOff>
      <xdr:row>96</xdr:row>
      <xdr:rowOff>125082</xdr:rowOff>
    </xdr:to>
    <xdr:sp macro="" textlink="">
      <xdr:nvSpPr>
        <xdr:cNvPr id="653" name="フローチャート : 判断 652"/>
        <xdr:cNvSpPr/>
      </xdr:nvSpPr>
      <xdr:spPr>
        <a:xfrm>
          <a:off x="15430500" y="1648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141609</xdr:rowOff>
    </xdr:from>
    <xdr:ext cx="534377" cy="259045"/>
    <xdr:sp macro="" textlink="">
      <xdr:nvSpPr>
        <xdr:cNvPr id="654" name="テキスト ボックス 653"/>
        <xdr:cNvSpPr txBox="1"/>
      </xdr:nvSpPr>
      <xdr:spPr>
        <a:xfrm>
          <a:off x="15214111" y="162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49975</xdr:rowOff>
    </xdr:from>
    <xdr:to>
      <xdr:col>21</xdr:col>
      <xdr:colOff>161925</xdr:colOff>
      <xdr:row>97</xdr:row>
      <xdr:rowOff>636</xdr:rowOff>
    </xdr:to>
    <xdr:cxnSp macro="">
      <xdr:nvCxnSpPr>
        <xdr:cNvPr id="655" name="直線コネクタ 654"/>
        <xdr:cNvCxnSpPr/>
      </xdr:nvCxnSpPr>
      <xdr:spPr>
        <a:xfrm flipV="1">
          <a:off x="13703300" y="16166275"/>
          <a:ext cx="889000" cy="46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76212</xdr:rowOff>
    </xdr:from>
    <xdr:to>
      <xdr:col>21</xdr:col>
      <xdr:colOff>212725</xdr:colOff>
      <xdr:row>96</xdr:row>
      <xdr:rowOff>6362</xdr:rowOff>
    </xdr:to>
    <xdr:sp macro="" textlink="">
      <xdr:nvSpPr>
        <xdr:cNvPr id="656" name="フローチャート : 判断 655"/>
        <xdr:cNvSpPr/>
      </xdr:nvSpPr>
      <xdr:spPr>
        <a:xfrm>
          <a:off x="14541500" y="1636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168939</xdr:rowOff>
    </xdr:from>
    <xdr:ext cx="534377" cy="259045"/>
    <xdr:sp macro="" textlink="">
      <xdr:nvSpPr>
        <xdr:cNvPr id="657" name="テキスト ボックス 656"/>
        <xdr:cNvSpPr txBox="1"/>
      </xdr:nvSpPr>
      <xdr:spPr>
        <a:xfrm>
          <a:off x="14325111" y="1645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6159</xdr:rowOff>
    </xdr:from>
    <xdr:to>
      <xdr:col>19</xdr:col>
      <xdr:colOff>644525</xdr:colOff>
      <xdr:row>97</xdr:row>
      <xdr:rowOff>636</xdr:rowOff>
    </xdr:to>
    <xdr:cxnSp macro="">
      <xdr:nvCxnSpPr>
        <xdr:cNvPr id="658" name="直線コネクタ 657"/>
        <xdr:cNvCxnSpPr/>
      </xdr:nvCxnSpPr>
      <xdr:spPr>
        <a:xfrm>
          <a:off x="12814300" y="16122459"/>
          <a:ext cx="889000" cy="50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69355</xdr:rowOff>
    </xdr:from>
    <xdr:to>
      <xdr:col>20</xdr:col>
      <xdr:colOff>9525</xdr:colOff>
      <xdr:row>96</xdr:row>
      <xdr:rowOff>170955</xdr:rowOff>
    </xdr:to>
    <xdr:sp macro="" textlink="">
      <xdr:nvSpPr>
        <xdr:cNvPr id="659" name="フローチャート : 判断 658"/>
        <xdr:cNvSpPr/>
      </xdr:nvSpPr>
      <xdr:spPr>
        <a:xfrm>
          <a:off x="13652500" y="1652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16032</xdr:rowOff>
    </xdr:from>
    <xdr:ext cx="534377" cy="259045"/>
    <xdr:sp macro="" textlink="">
      <xdr:nvSpPr>
        <xdr:cNvPr id="660" name="テキスト ボックス 659"/>
        <xdr:cNvSpPr txBox="1"/>
      </xdr:nvSpPr>
      <xdr:spPr>
        <a:xfrm>
          <a:off x="13436111" y="1630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124752</xdr:rowOff>
    </xdr:from>
    <xdr:to>
      <xdr:col>18</xdr:col>
      <xdr:colOff>492125</xdr:colOff>
      <xdr:row>96</xdr:row>
      <xdr:rowOff>54902</xdr:rowOff>
    </xdr:to>
    <xdr:sp macro="" textlink="">
      <xdr:nvSpPr>
        <xdr:cNvPr id="661" name="フローチャート : 判断 660"/>
        <xdr:cNvSpPr/>
      </xdr:nvSpPr>
      <xdr:spPr>
        <a:xfrm>
          <a:off x="12763500" y="164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46029</xdr:rowOff>
    </xdr:from>
    <xdr:ext cx="534377" cy="259045"/>
    <xdr:sp macro="" textlink="">
      <xdr:nvSpPr>
        <xdr:cNvPr id="662" name="テキスト ボックス 661"/>
        <xdr:cNvSpPr txBox="1"/>
      </xdr:nvSpPr>
      <xdr:spPr>
        <a:xfrm>
          <a:off x="12547111" y="165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14,559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160565</xdr:rowOff>
    </xdr:from>
    <xdr:to>
      <xdr:col>23</xdr:col>
      <xdr:colOff>568325</xdr:colOff>
      <xdr:row>95</xdr:row>
      <xdr:rowOff>90715</xdr:rowOff>
    </xdr:to>
    <xdr:sp macro="" textlink="">
      <xdr:nvSpPr>
        <xdr:cNvPr id="668" name="円/楕円 667"/>
        <xdr:cNvSpPr/>
      </xdr:nvSpPr>
      <xdr:spPr>
        <a:xfrm>
          <a:off x="16268700" y="1627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11992</xdr:rowOff>
    </xdr:from>
    <xdr:ext cx="534377" cy="259045"/>
    <xdr:sp macro="" textlink="">
      <xdr:nvSpPr>
        <xdr:cNvPr id="669" name="積立金該当値テキスト"/>
        <xdr:cNvSpPr txBox="1"/>
      </xdr:nvSpPr>
      <xdr:spPr>
        <a:xfrm>
          <a:off x="16370300" y="1612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18,119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21006</xdr:rowOff>
    </xdr:from>
    <xdr:to>
      <xdr:col>22</xdr:col>
      <xdr:colOff>415925</xdr:colOff>
      <xdr:row>97</xdr:row>
      <xdr:rowOff>122606</xdr:rowOff>
    </xdr:to>
    <xdr:sp macro="" textlink="">
      <xdr:nvSpPr>
        <xdr:cNvPr id="670" name="円/楕円 669"/>
        <xdr:cNvSpPr/>
      </xdr:nvSpPr>
      <xdr:spPr>
        <a:xfrm>
          <a:off x="15430500" y="1665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113733</xdr:rowOff>
    </xdr:from>
    <xdr:ext cx="469744" cy="259045"/>
    <xdr:sp macro="" textlink="">
      <xdr:nvSpPr>
        <xdr:cNvPr id="671" name="テキスト ボックス 670"/>
        <xdr:cNvSpPr txBox="1"/>
      </xdr:nvSpPr>
      <xdr:spPr>
        <a:xfrm>
          <a:off x="15246427" y="1674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170625</xdr:rowOff>
    </xdr:from>
    <xdr:to>
      <xdr:col>21</xdr:col>
      <xdr:colOff>212725</xdr:colOff>
      <xdr:row>94</xdr:row>
      <xdr:rowOff>100775</xdr:rowOff>
    </xdr:to>
    <xdr:sp macro="" textlink="">
      <xdr:nvSpPr>
        <xdr:cNvPr id="672" name="円/楕円 671"/>
        <xdr:cNvSpPr/>
      </xdr:nvSpPr>
      <xdr:spPr>
        <a:xfrm>
          <a:off x="14541500" y="1611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117302</xdr:rowOff>
    </xdr:from>
    <xdr:ext cx="534377" cy="259045"/>
    <xdr:sp macro="" textlink="">
      <xdr:nvSpPr>
        <xdr:cNvPr id="673" name="テキスト ボックス 672"/>
        <xdr:cNvSpPr txBox="1"/>
      </xdr:nvSpPr>
      <xdr:spPr>
        <a:xfrm>
          <a:off x="14325111" y="158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22,355</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121286</xdr:rowOff>
    </xdr:from>
    <xdr:to>
      <xdr:col>20</xdr:col>
      <xdr:colOff>9525</xdr:colOff>
      <xdr:row>97</xdr:row>
      <xdr:rowOff>51436</xdr:rowOff>
    </xdr:to>
    <xdr:sp macro="" textlink="">
      <xdr:nvSpPr>
        <xdr:cNvPr id="674" name="円/楕円 673"/>
        <xdr:cNvSpPr/>
      </xdr:nvSpPr>
      <xdr:spPr>
        <a:xfrm>
          <a:off x="13652500" y="165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42563</xdr:rowOff>
    </xdr:from>
    <xdr:ext cx="534377" cy="259045"/>
    <xdr:sp macro="" textlink="">
      <xdr:nvSpPr>
        <xdr:cNvPr id="675" name="テキスト ボックス 674"/>
        <xdr:cNvSpPr txBox="1"/>
      </xdr:nvSpPr>
      <xdr:spPr>
        <a:xfrm>
          <a:off x="13436111" y="1667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10,150</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126809</xdr:rowOff>
    </xdr:from>
    <xdr:to>
      <xdr:col>18</xdr:col>
      <xdr:colOff>492125</xdr:colOff>
      <xdr:row>94</xdr:row>
      <xdr:rowOff>56959</xdr:rowOff>
    </xdr:to>
    <xdr:sp macro="" textlink="">
      <xdr:nvSpPr>
        <xdr:cNvPr id="676" name="円/楕円 675"/>
        <xdr:cNvSpPr/>
      </xdr:nvSpPr>
      <xdr:spPr>
        <a:xfrm>
          <a:off x="12763500" y="1607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73486</xdr:rowOff>
    </xdr:from>
    <xdr:ext cx="534377" cy="259045"/>
    <xdr:sp macro="" textlink="">
      <xdr:nvSpPr>
        <xdr:cNvPr id="677" name="テキスト ボックス 676"/>
        <xdr:cNvSpPr txBox="1"/>
      </xdr:nvSpPr>
      <xdr:spPr>
        <a:xfrm>
          <a:off x="12547111" y="1584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8" name="直線コネクタ 68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9" name="テキスト ボックス 68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0" name="直線コネクタ 68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1" name="テキスト ボックス 69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2" name="直線コネクタ 69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3" name="テキスト ボックス 69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4" name="直線コネクタ 69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5" name="テキスト ボックス 69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6" name="直線コネクタ 69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7" name="テキスト ボックス 69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8" name="直線コネクタ 69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9" name="テキスト ボックス 69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135781</xdr:rowOff>
    </xdr:from>
    <xdr:to>
      <xdr:col>32</xdr:col>
      <xdr:colOff>186689</xdr:colOff>
      <xdr:row>39</xdr:row>
      <xdr:rowOff>98878</xdr:rowOff>
    </xdr:to>
    <xdr:cxnSp macro="">
      <xdr:nvCxnSpPr>
        <xdr:cNvPr id="703" name="直線コネクタ 702"/>
        <xdr:cNvCxnSpPr/>
      </xdr:nvCxnSpPr>
      <xdr:spPr>
        <a:xfrm flipV="1">
          <a:off x="22159595" y="5279281"/>
          <a:ext cx="1269" cy="1506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05" name="直線コネクタ 70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82458</xdr:rowOff>
    </xdr:from>
    <xdr:ext cx="469744" cy="259045"/>
    <xdr:sp macro="" textlink="">
      <xdr:nvSpPr>
        <xdr:cNvPr id="706" name="投資及び出資金最大値テキスト"/>
        <xdr:cNvSpPr txBox="1"/>
      </xdr:nvSpPr>
      <xdr:spPr>
        <a:xfrm>
          <a:off x="22212300" y="5054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9,224</a:t>
          </a:r>
          <a:endParaRPr kumimoji="1" lang="ja-JP" altLang="en-US" sz="1000" b="1">
            <a:latin typeface="ＭＳ Ｐゴシック"/>
          </a:endParaRPr>
        </a:p>
      </xdr:txBody>
    </xdr:sp>
    <xdr:clientData/>
  </xdr:oneCellAnchor>
  <xdr:twoCellAnchor>
    <xdr:from>
      <xdr:col>32</xdr:col>
      <xdr:colOff>98425</xdr:colOff>
      <xdr:row>30</xdr:row>
      <xdr:rowOff>135781</xdr:rowOff>
    </xdr:from>
    <xdr:to>
      <xdr:col>32</xdr:col>
      <xdr:colOff>276225</xdr:colOff>
      <xdr:row>30</xdr:row>
      <xdr:rowOff>135781</xdr:rowOff>
    </xdr:to>
    <xdr:cxnSp macro="">
      <xdr:nvCxnSpPr>
        <xdr:cNvPr id="707" name="直線コネクタ 706"/>
        <xdr:cNvCxnSpPr/>
      </xdr:nvCxnSpPr>
      <xdr:spPr>
        <a:xfrm>
          <a:off x="22072600" y="527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89571</xdr:rowOff>
    </xdr:from>
    <xdr:to>
      <xdr:col>32</xdr:col>
      <xdr:colOff>187325</xdr:colOff>
      <xdr:row>39</xdr:row>
      <xdr:rowOff>96266</xdr:rowOff>
    </xdr:to>
    <xdr:cxnSp macro="">
      <xdr:nvCxnSpPr>
        <xdr:cNvPr id="708" name="直線コネクタ 707"/>
        <xdr:cNvCxnSpPr/>
      </xdr:nvCxnSpPr>
      <xdr:spPr>
        <a:xfrm>
          <a:off x="21323300" y="6776121"/>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165498</xdr:rowOff>
    </xdr:from>
    <xdr:ext cx="469744" cy="259045"/>
    <xdr:sp macro="" textlink="">
      <xdr:nvSpPr>
        <xdr:cNvPr id="709" name="投資及び出資金平均値テキスト"/>
        <xdr:cNvSpPr txBox="1"/>
      </xdr:nvSpPr>
      <xdr:spPr>
        <a:xfrm>
          <a:off x="22212300" y="6337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142621</xdr:rowOff>
    </xdr:from>
    <xdr:to>
      <xdr:col>32</xdr:col>
      <xdr:colOff>238125</xdr:colOff>
      <xdr:row>38</xdr:row>
      <xdr:rowOff>72771</xdr:rowOff>
    </xdr:to>
    <xdr:sp macro="" textlink="">
      <xdr:nvSpPr>
        <xdr:cNvPr id="710" name="フローチャート : 判断 709"/>
        <xdr:cNvSpPr/>
      </xdr:nvSpPr>
      <xdr:spPr>
        <a:xfrm>
          <a:off x="22110700" y="64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89571</xdr:rowOff>
    </xdr:from>
    <xdr:to>
      <xdr:col>31</xdr:col>
      <xdr:colOff>34925</xdr:colOff>
      <xdr:row>39</xdr:row>
      <xdr:rowOff>90877</xdr:rowOff>
    </xdr:to>
    <xdr:cxnSp macro="">
      <xdr:nvCxnSpPr>
        <xdr:cNvPr id="711" name="直線コネクタ 710"/>
        <xdr:cNvCxnSpPr/>
      </xdr:nvCxnSpPr>
      <xdr:spPr>
        <a:xfrm flipV="1">
          <a:off x="20434300" y="6776121"/>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25219</xdr:rowOff>
    </xdr:from>
    <xdr:to>
      <xdr:col>31</xdr:col>
      <xdr:colOff>85725</xdr:colOff>
      <xdr:row>37</xdr:row>
      <xdr:rowOff>126819</xdr:rowOff>
    </xdr:to>
    <xdr:sp macro="" textlink="">
      <xdr:nvSpPr>
        <xdr:cNvPr id="712" name="フローチャート : 判断 711"/>
        <xdr:cNvSpPr/>
      </xdr:nvSpPr>
      <xdr:spPr>
        <a:xfrm>
          <a:off x="21272500" y="636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143346</xdr:rowOff>
    </xdr:from>
    <xdr:ext cx="469744" cy="259045"/>
    <xdr:sp macro="" textlink="">
      <xdr:nvSpPr>
        <xdr:cNvPr id="713" name="テキスト ボックス 712"/>
        <xdr:cNvSpPr txBox="1"/>
      </xdr:nvSpPr>
      <xdr:spPr>
        <a:xfrm>
          <a:off x="21088427" y="614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89898</xdr:rowOff>
    </xdr:from>
    <xdr:to>
      <xdr:col>29</xdr:col>
      <xdr:colOff>517525</xdr:colOff>
      <xdr:row>39</xdr:row>
      <xdr:rowOff>90877</xdr:rowOff>
    </xdr:to>
    <xdr:cxnSp macro="">
      <xdr:nvCxnSpPr>
        <xdr:cNvPr id="714" name="直線コネクタ 713"/>
        <xdr:cNvCxnSpPr/>
      </xdr:nvCxnSpPr>
      <xdr:spPr>
        <a:xfrm>
          <a:off x="19545300" y="6776448"/>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116985</xdr:rowOff>
    </xdr:from>
    <xdr:to>
      <xdr:col>29</xdr:col>
      <xdr:colOff>568325</xdr:colOff>
      <xdr:row>38</xdr:row>
      <xdr:rowOff>47135</xdr:rowOff>
    </xdr:to>
    <xdr:sp macro="" textlink="">
      <xdr:nvSpPr>
        <xdr:cNvPr id="715" name="フローチャート : 判断 714"/>
        <xdr:cNvSpPr/>
      </xdr:nvSpPr>
      <xdr:spPr>
        <a:xfrm>
          <a:off x="20383500" y="64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63662</xdr:rowOff>
    </xdr:from>
    <xdr:ext cx="469744" cy="259045"/>
    <xdr:sp macro="" textlink="">
      <xdr:nvSpPr>
        <xdr:cNvPr id="716" name="テキスト ボックス 715"/>
        <xdr:cNvSpPr txBox="1"/>
      </xdr:nvSpPr>
      <xdr:spPr>
        <a:xfrm>
          <a:off x="20199427" y="623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89898</xdr:rowOff>
    </xdr:from>
    <xdr:to>
      <xdr:col>28</xdr:col>
      <xdr:colOff>314325</xdr:colOff>
      <xdr:row>39</xdr:row>
      <xdr:rowOff>98878</xdr:rowOff>
    </xdr:to>
    <xdr:cxnSp macro="">
      <xdr:nvCxnSpPr>
        <xdr:cNvPr id="717" name="直線コネクタ 716"/>
        <xdr:cNvCxnSpPr/>
      </xdr:nvCxnSpPr>
      <xdr:spPr>
        <a:xfrm flipV="1">
          <a:off x="18656300" y="6776448"/>
          <a:ext cx="889000" cy="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76817</xdr:rowOff>
    </xdr:from>
    <xdr:to>
      <xdr:col>28</xdr:col>
      <xdr:colOff>365125</xdr:colOff>
      <xdr:row>38</xdr:row>
      <xdr:rowOff>6967</xdr:rowOff>
    </xdr:to>
    <xdr:sp macro="" textlink="">
      <xdr:nvSpPr>
        <xdr:cNvPr id="718" name="フローチャート : 判断 717"/>
        <xdr:cNvSpPr/>
      </xdr:nvSpPr>
      <xdr:spPr>
        <a:xfrm>
          <a:off x="19494500" y="6420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23494</xdr:rowOff>
    </xdr:from>
    <xdr:ext cx="469744" cy="259045"/>
    <xdr:sp macro="" textlink="">
      <xdr:nvSpPr>
        <xdr:cNvPr id="719" name="テキスト ボックス 718"/>
        <xdr:cNvSpPr txBox="1"/>
      </xdr:nvSpPr>
      <xdr:spPr>
        <a:xfrm>
          <a:off x="19310427" y="619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65550</xdr:rowOff>
    </xdr:from>
    <xdr:to>
      <xdr:col>27</xdr:col>
      <xdr:colOff>161925</xdr:colOff>
      <xdr:row>37</xdr:row>
      <xdr:rowOff>167150</xdr:rowOff>
    </xdr:to>
    <xdr:sp macro="" textlink="">
      <xdr:nvSpPr>
        <xdr:cNvPr id="720" name="フローチャート : 判断 719"/>
        <xdr:cNvSpPr/>
      </xdr:nvSpPr>
      <xdr:spPr>
        <a:xfrm>
          <a:off x="18605500" y="64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12227</xdr:rowOff>
    </xdr:from>
    <xdr:ext cx="469744" cy="259045"/>
    <xdr:sp macro="" textlink="">
      <xdr:nvSpPr>
        <xdr:cNvPr id="721" name="テキスト ボックス 720"/>
        <xdr:cNvSpPr txBox="1"/>
      </xdr:nvSpPr>
      <xdr:spPr>
        <a:xfrm>
          <a:off x="18421427" y="61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45466</xdr:rowOff>
    </xdr:from>
    <xdr:to>
      <xdr:col>32</xdr:col>
      <xdr:colOff>238125</xdr:colOff>
      <xdr:row>39</xdr:row>
      <xdr:rowOff>147066</xdr:rowOff>
    </xdr:to>
    <xdr:sp macro="" textlink="">
      <xdr:nvSpPr>
        <xdr:cNvPr id="727" name="円/楕円 726"/>
        <xdr:cNvSpPr/>
      </xdr:nvSpPr>
      <xdr:spPr>
        <a:xfrm>
          <a:off x="22110700" y="673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131843</xdr:rowOff>
    </xdr:from>
    <xdr:ext cx="313932" cy="259045"/>
    <xdr:sp macro="" textlink="">
      <xdr:nvSpPr>
        <xdr:cNvPr id="728" name="投資及び出資金該当値テキスト"/>
        <xdr:cNvSpPr txBox="1"/>
      </xdr:nvSpPr>
      <xdr:spPr>
        <a:xfrm>
          <a:off x="22212300" y="66469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38771</xdr:rowOff>
    </xdr:from>
    <xdr:to>
      <xdr:col>31</xdr:col>
      <xdr:colOff>85725</xdr:colOff>
      <xdr:row>39</xdr:row>
      <xdr:rowOff>140371</xdr:rowOff>
    </xdr:to>
    <xdr:sp macro="" textlink="">
      <xdr:nvSpPr>
        <xdr:cNvPr id="729" name="円/楕円 728"/>
        <xdr:cNvSpPr/>
      </xdr:nvSpPr>
      <xdr:spPr>
        <a:xfrm>
          <a:off x="21272500" y="67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131498</xdr:rowOff>
    </xdr:from>
    <xdr:ext cx="313932" cy="259045"/>
    <xdr:sp macro="" textlink="">
      <xdr:nvSpPr>
        <xdr:cNvPr id="730" name="テキスト ボックス 729"/>
        <xdr:cNvSpPr txBox="1"/>
      </xdr:nvSpPr>
      <xdr:spPr>
        <a:xfrm>
          <a:off x="21166333" y="68180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40077</xdr:rowOff>
    </xdr:from>
    <xdr:to>
      <xdr:col>29</xdr:col>
      <xdr:colOff>568325</xdr:colOff>
      <xdr:row>39</xdr:row>
      <xdr:rowOff>141677</xdr:rowOff>
    </xdr:to>
    <xdr:sp macro="" textlink="">
      <xdr:nvSpPr>
        <xdr:cNvPr id="731" name="円/楕円 730"/>
        <xdr:cNvSpPr/>
      </xdr:nvSpPr>
      <xdr:spPr>
        <a:xfrm>
          <a:off x="20383500" y="6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132804</xdr:rowOff>
    </xdr:from>
    <xdr:ext cx="313932" cy="259045"/>
    <xdr:sp macro="" textlink="">
      <xdr:nvSpPr>
        <xdr:cNvPr id="732" name="テキスト ボックス 731"/>
        <xdr:cNvSpPr txBox="1"/>
      </xdr:nvSpPr>
      <xdr:spPr>
        <a:xfrm>
          <a:off x="20277333" y="68193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39098</xdr:rowOff>
    </xdr:from>
    <xdr:to>
      <xdr:col>28</xdr:col>
      <xdr:colOff>365125</xdr:colOff>
      <xdr:row>39</xdr:row>
      <xdr:rowOff>140698</xdr:rowOff>
    </xdr:to>
    <xdr:sp macro="" textlink="">
      <xdr:nvSpPr>
        <xdr:cNvPr id="733" name="円/楕円 732"/>
        <xdr:cNvSpPr/>
      </xdr:nvSpPr>
      <xdr:spPr>
        <a:xfrm>
          <a:off x="19494500" y="672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131825</xdr:rowOff>
    </xdr:from>
    <xdr:ext cx="313932" cy="259045"/>
    <xdr:sp macro="" textlink="">
      <xdr:nvSpPr>
        <xdr:cNvPr id="734" name="テキスト ボックス 733"/>
        <xdr:cNvSpPr txBox="1"/>
      </xdr:nvSpPr>
      <xdr:spPr>
        <a:xfrm>
          <a:off x="19388333" y="6818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35" name="円/楕円 73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36" name="テキスト ボックス 73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47" name="直線コネクタ 74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48" name="テキスト ボックス 74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49" name="直線コネクタ 74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0" name="テキスト ボックス 74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1" name="直線コネクタ 75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2" name="テキスト ボックス 75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3" name="直線コネクタ 75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4" name="テキスト ボックス 75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5" name="直線コネクタ 75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6" name="テキスト ボックス 75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113548</xdr:rowOff>
    </xdr:from>
    <xdr:to>
      <xdr:col>32</xdr:col>
      <xdr:colOff>186689</xdr:colOff>
      <xdr:row>58</xdr:row>
      <xdr:rowOff>139700</xdr:rowOff>
    </xdr:to>
    <xdr:cxnSp macro="">
      <xdr:nvCxnSpPr>
        <xdr:cNvPr id="758" name="直線コネクタ 757"/>
        <xdr:cNvCxnSpPr/>
      </xdr:nvCxnSpPr>
      <xdr:spPr>
        <a:xfrm flipV="1">
          <a:off x="22159595" y="9028948"/>
          <a:ext cx="1269" cy="1054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5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0" name="直線コネクタ 75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60225</xdr:rowOff>
    </xdr:from>
    <xdr:ext cx="534377" cy="259045"/>
    <xdr:sp macro="" textlink="">
      <xdr:nvSpPr>
        <xdr:cNvPr id="761" name="貸付金最大値テキスト"/>
        <xdr:cNvSpPr txBox="1"/>
      </xdr:nvSpPr>
      <xdr:spPr>
        <a:xfrm>
          <a:off x="22212300" y="88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23,072</a:t>
          </a:r>
          <a:endParaRPr kumimoji="1" lang="ja-JP" altLang="en-US" sz="1000" b="1">
            <a:latin typeface="ＭＳ Ｐゴシック"/>
          </a:endParaRPr>
        </a:p>
      </xdr:txBody>
    </xdr:sp>
    <xdr:clientData/>
  </xdr:oneCellAnchor>
  <xdr:twoCellAnchor>
    <xdr:from>
      <xdr:col>32</xdr:col>
      <xdr:colOff>98425</xdr:colOff>
      <xdr:row>52</xdr:row>
      <xdr:rowOff>113548</xdr:rowOff>
    </xdr:from>
    <xdr:to>
      <xdr:col>32</xdr:col>
      <xdr:colOff>276225</xdr:colOff>
      <xdr:row>52</xdr:row>
      <xdr:rowOff>113548</xdr:rowOff>
    </xdr:to>
    <xdr:cxnSp macro="">
      <xdr:nvCxnSpPr>
        <xdr:cNvPr id="762" name="直線コネクタ 761"/>
        <xdr:cNvCxnSpPr/>
      </xdr:nvCxnSpPr>
      <xdr:spPr>
        <a:xfrm>
          <a:off x="22072600" y="902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134076</xdr:rowOff>
    </xdr:from>
    <xdr:to>
      <xdr:col>32</xdr:col>
      <xdr:colOff>187325</xdr:colOff>
      <xdr:row>58</xdr:row>
      <xdr:rowOff>134351</xdr:rowOff>
    </xdr:to>
    <xdr:cxnSp macro="">
      <xdr:nvCxnSpPr>
        <xdr:cNvPr id="763" name="直線コネクタ 762"/>
        <xdr:cNvCxnSpPr/>
      </xdr:nvCxnSpPr>
      <xdr:spPr>
        <a:xfrm>
          <a:off x="21323300" y="10078176"/>
          <a:ext cx="8382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52112</xdr:rowOff>
    </xdr:from>
    <xdr:ext cx="469744" cy="259045"/>
    <xdr:sp macro="" textlink="">
      <xdr:nvSpPr>
        <xdr:cNvPr id="764" name="貸付金平均値テキスト"/>
        <xdr:cNvSpPr txBox="1"/>
      </xdr:nvSpPr>
      <xdr:spPr>
        <a:xfrm>
          <a:off x="22212300" y="9653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29235</xdr:rowOff>
    </xdr:from>
    <xdr:to>
      <xdr:col>32</xdr:col>
      <xdr:colOff>238125</xdr:colOff>
      <xdr:row>57</xdr:row>
      <xdr:rowOff>130835</xdr:rowOff>
    </xdr:to>
    <xdr:sp macro="" textlink="">
      <xdr:nvSpPr>
        <xdr:cNvPr id="765" name="フローチャート : 判断 764"/>
        <xdr:cNvSpPr/>
      </xdr:nvSpPr>
      <xdr:spPr>
        <a:xfrm>
          <a:off x="22110700" y="98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134076</xdr:rowOff>
    </xdr:from>
    <xdr:to>
      <xdr:col>31</xdr:col>
      <xdr:colOff>34925</xdr:colOff>
      <xdr:row>58</xdr:row>
      <xdr:rowOff>134076</xdr:rowOff>
    </xdr:to>
    <xdr:cxnSp macro="">
      <xdr:nvCxnSpPr>
        <xdr:cNvPr id="766" name="直線コネクタ 765"/>
        <xdr:cNvCxnSpPr/>
      </xdr:nvCxnSpPr>
      <xdr:spPr>
        <a:xfrm>
          <a:off x="20434300" y="10078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79391</xdr:rowOff>
    </xdr:from>
    <xdr:to>
      <xdr:col>31</xdr:col>
      <xdr:colOff>85725</xdr:colOff>
      <xdr:row>58</xdr:row>
      <xdr:rowOff>9541</xdr:rowOff>
    </xdr:to>
    <xdr:sp macro="" textlink="">
      <xdr:nvSpPr>
        <xdr:cNvPr id="767" name="フローチャート : 判断 766"/>
        <xdr:cNvSpPr/>
      </xdr:nvSpPr>
      <xdr:spPr>
        <a:xfrm>
          <a:off x="21272500" y="985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26068</xdr:rowOff>
    </xdr:from>
    <xdr:ext cx="469744" cy="259045"/>
    <xdr:sp macro="" textlink="">
      <xdr:nvSpPr>
        <xdr:cNvPr id="768" name="テキスト ボックス 767"/>
        <xdr:cNvSpPr txBox="1"/>
      </xdr:nvSpPr>
      <xdr:spPr>
        <a:xfrm>
          <a:off x="21088427" y="9627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133573</xdr:rowOff>
    </xdr:from>
    <xdr:to>
      <xdr:col>29</xdr:col>
      <xdr:colOff>517525</xdr:colOff>
      <xdr:row>58</xdr:row>
      <xdr:rowOff>134076</xdr:rowOff>
    </xdr:to>
    <xdr:cxnSp macro="">
      <xdr:nvCxnSpPr>
        <xdr:cNvPr id="769" name="直線コネクタ 768"/>
        <xdr:cNvCxnSpPr/>
      </xdr:nvCxnSpPr>
      <xdr:spPr>
        <a:xfrm>
          <a:off x="19545300" y="10077673"/>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88123</xdr:rowOff>
    </xdr:from>
    <xdr:to>
      <xdr:col>29</xdr:col>
      <xdr:colOff>568325</xdr:colOff>
      <xdr:row>58</xdr:row>
      <xdr:rowOff>18273</xdr:rowOff>
    </xdr:to>
    <xdr:sp macro="" textlink="">
      <xdr:nvSpPr>
        <xdr:cNvPr id="770" name="フローチャート : 判断 769"/>
        <xdr:cNvSpPr/>
      </xdr:nvSpPr>
      <xdr:spPr>
        <a:xfrm>
          <a:off x="20383500" y="986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34800</xdr:rowOff>
    </xdr:from>
    <xdr:ext cx="469744" cy="259045"/>
    <xdr:sp macro="" textlink="">
      <xdr:nvSpPr>
        <xdr:cNvPr id="771" name="テキスト ボックス 770"/>
        <xdr:cNvSpPr txBox="1"/>
      </xdr:nvSpPr>
      <xdr:spPr>
        <a:xfrm>
          <a:off x="20199427" y="9636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131333</xdr:rowOff>
    </xdr:from>
    <xdr:to>
      <xdr:col>28</xdr:col>
      <xdr:colOff>314325</xdr:colOff>
      <xdr:row>58</xdr:row>
      <xdr:rowOff>133573</xdr:rowOff>
    </xdr:to>
    <xdr:cxnSp macro="">
      <xdr:nvCxnSpPr>
        <xdr:cNvPr id="772" name="直線コネクタ 771"/>
        <xdr:cNvCxnSpPr/>
      </xdr:nvCxnSpPr>
      <xdr:spPr>
        <a:xfrm>
          <a:off x="18656300" y="10075433"/>
          <a:ext cx="889000" cy="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84877</xdr:rowOff>
    </xdr:from>
    <xdr:to>
      <xdr:col>28</xdr:col>
      <xdr:colOff>365125</xdr:colOff>
      <xdr:row>58</xdr:row>
      <xdr:rowOff>15027</xdr:rowOff>
    </xdr:to>
    <xdr:sp macro="" textlink="">
      <xdr:nvSpPr>
        <xdr:cNvPr id="773" name="フローチャート : 判断 772"/>
        <xdr:cNvSpPr/>
      </xdr:nvSpPr>
      <xdr:spPr>
        <a:xfrm>
          <a:off x="19494500" y="985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31554</xdr:rowOff>
    </xdr:from>
    <xdr:ext cx="469744" cy="259045"/>
    <xdr:sp macro="" textlink="">
      <xdr:nvSpPr>
        <xdr:cNvPr id="774" name="テキスト ボックス 773"/>
        <xdr:cNvSpPr txBox="1"/>
      </xdr:nvSpPr>
      <xdr:spPr>
        <a:xfrm>
          <a:off x="19310427" y="963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81082</xdr:rowOff>
    </xdr:from>
    <xdr:to>
      <xdr:col>27</xdr:col>
      <xdr:colOff>161925</xdr:colOff>
      <xdr:row>58</xdr:row>
      <xdr:rowOff>11232</xdr:rowOff>
    </xdr:to>
    <xdr:sp macro="" textlink="">
      <xdr:nvSpPr>
        <xdr:cNvPr id="775" name="フローチャート : 判断 774"/>
        <xdr:cNvSpPr/>
      </xdr:nvSpPr>
      <xdr:spPr>
        <a:xfrm>
          <a:off x="18605500" y="985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27759</xdr:rowOff>
    </xdr:from>
    <xdr:ext cx="469744" cy="259045"/>
    <xdr:sp macro="" textlink="">
      <xdr:nvSpPr>
        <xdr:cNvPr id="776" name="テキスト ボックス 775"/>
        <xdr:cNvSpPr txBox="1"/>
      </xdr:nvSpPr>
      <xdr:spPr>
        <a:xfrm>
          <a:off x="18421427" y="9628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7" name="テキスト ボックス 77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8" name="テキスト ボックス 77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9" name="テキスト ボックス 77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0" name="テキスト ボックス 77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1" name="テキスト ボックス 78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83551</xdr:rowOff>
    </xdr:from>
    <xdr:to>
      <xdr:col>32</xdr:col>
      <xdr:colOff>238125</xdr:colOff>
      <xdr:row>59</xdr:row>
      <xdr:rowOff>13701</xdr:rowOff>
    </xdr:to>
    <xdr:sp macro="" textlink="">
      <xdr:nvSpPr>
        <xdr:cNvPr id="782" name="円/楕円 781"/>
        <xdr:cNvSpPr/>
      </xdr:nvSpPr>
      <xdr:spPr>
        <a:xfrm>
          <a:off x="22110700" y="1002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169928</xdr:rowOff>
    </xdr:from>
    <xdr:ext cx="378565" cy="259045"/>
    <xdr:sp macro="" textlink="">
      <xdr:nvSpPr>
        <xdr:cNvPr id="783" name="貸付金該当値テキスト"/>
        <xdr:cNvSpPr txBox="1"/>
      </xdr:nvSpPr>
      <xdr:spPr>
        <a:xfrm>
          <a:off x="22212300" y="9942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83276</xdr:rowOff>
    </xdr:from>
    <xdr:to>
      <xdr:col>31</xdr:col>
      <xdr:colOff>85725</xdr:colOff>
      <xdr:row>59</xdr:row>
      <xdr:rowOff>13426</xdr:rowOff>
    </xdr:to>
    <xdr:sp macro="" textlink="">
      <xdr:nvSpPr>
        <xdr:cNvPr id="784" name="円/楕円 783"/>
        <xdr:cNvSpPr/>
      </xdr:nvSpPr>
      <xdr:spPr>
        <a:xfrm>
          <a:off x="212725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4553</xdr:rowOff>
    </xdr:from>
    <xdr:ext cx="378565" cy="259045"/>
    <xdr:sp macro="" textlink="">
      <xdr:nvSpPr>
        <xdr:cNvPr id="785" name="テキスト ボックス 784"/>
        <xdr:cNvSpPr txBox="1"/>
      </xdr:nvSpPr>
      <xdr:spPr>
        <a:xfrm>
          <a:off x="21134017" y="1012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83276</xdr:rowOff>
    </xdr:from>
    <xdr:to>
      <xdr:col>29</xdr:col>
      <xdr:colOff>568325</xdr:colOff>
      <xdr:row>59</xdr:row>
      <xdr:rowOff>13426</xdr:rowOff>
    </xdr:to>
    <xdr:sp macro="" textlink="">
      <xdr:nvSpPr>
        <xdr:cNvPr id="786" name="円/楕円 785"/>
        <xdr:cNvSpPr/>
      </xdr:nvSpPr>
      <xdr:spPr>
        <a:xfrm>
          <a:off x="20383500" y="1002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4553</xdr:rowOff>
    </xdr:from>
    <xdr:ext cx="378565" cy="259045"/>
    <xdr:sp macro="" textlink="">
      <xdr:nvSpPr>
        <xdr:cNvPr id="787" name="テキスト ボックス 786"/>
        <xdr:cNvSpPr txBox="1"/>
      </xdr:nvSpPr>
      <xdr:spPr>
        <a:xfrm>
          <a:off x="20245017" y="10120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82773</xdr:rowOff>
    </xdr:from>
    <xdr:to>
      <xdr:col>28</xdr:col>
      <xdr:colOff>365125</xdr:colOff>
      <xdr:row>59</xdr:row>
      <xdr:rowOff>12923</xdr:rowOff>
    </xdr:to>
    <xdr:sp macro="" textlink="">
      <xdr:nvSpPr>
        <xdr:cNvPr id="788" name="円/楕円 787"/>
        <xdr:cNvSpPr/>
      </xdr:nvSpPr>
      <xdr:spPr>
        <a:xfrm>
          <a:off x="19494500" y="1002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4050</xdr:rowOff>
    </xdr:from>
    <xdr:ext cx="378565" cy="259045"/>
    <xdr:sp macro="" textlink="">
      <xdr:nvSpPr>
        <xdr:cNvPr id="789" name="テキスト ボックス 788"/>
        <xdr:cNvSpPr txBox="1"/>
      </xdr:nvSpPr>
      <xdr:spPr>
        <a:xfrm>
          <a:off x="19356017" y="101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80533</xdr:rowOff>
    </xdr:from>
    <xdr:to>
      <xdr:col>27</xdr:col>
      <xdr:colOff>161925</xdr:colOff>
      <xdr:row>59</xdr:row>
      <xdr:rowOff>10683</xdr:rowOff>
    </xdr:to>
    <xdr:sp macro="" textlink="">
      <xdr:nvSpPr>
        <xdr:cNvPr id="790" name="円/楕円 789"/>
        <xdr:cNvSpPr/>
      </xdr:nvSpPr>
      <xdr:spPr>
        <a:xfrm>
          <a:off x="18605500" y="100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1810</xdr:rowOff>
    </xdr:from>
    <xdr:ext cx="378565" cy="259045"/>
    <xdr:sp macro="" textlink="">
      <xdr:nvSpPr>
        <xdr:cNvPr id="791" name="テキスト ボックス 790"/>
        <xdr:cNvSpPr txBox="1"/>
      </xdr:nvSpPr>
      <xdr:spPr>
        <a:xfrm>
          <a:off x="18467017" y="1011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2" name="正方形/長方形 79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3" name="正方形/長方形 79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4" name="正方形/長方形 79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5" name="正方形/長方形 79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6" name="正方形/長方形 79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7" name="正方形/長方形 79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8" name="正方形/長方形 79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41,311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9" name="正方形/長方形 79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0" name="テキスト ボックス 79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1" name="直線コネクタ 80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2" name="テキスト ボックス 80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3" name="直線コネクタ 80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4" name="テキスト ボックス 80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5" name="直線コネクタ 80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6" name="テキスト ボックス 80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7" name="直線コネクタ 80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8" name="テキスト ボックス 80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9" name="直線コネクタ 80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0" name="テキスト ボックス 80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1" name="直線コネクタ 81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2" name="テキスト ボックス 81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3" name="直線コネクタ 81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14" name="テキスト ボックス 81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125413</xdr:rowOff>
    </xdr:from>
    <xdr:to>
      <xdr:col>32</xdr:col>
      <xdr:colOff>186689</xdr:colOff>
      <xdr:row>78</xdr:row>
      <xdr:rowOff>20676</xdr:rowOff>
    </xdr:to>
    <xdr:cxnSp macro="">
      <xdr:nvCxnSpPr>
        <xdr:cNvPr id="816" name="直線コネクタ 815"/>
        <xdr:cNvCxnSpPr/>
      </xdr:nvCxnSpPr>
      <xdr:spPr>
        <a:xfrm flipV="1">
          <a:off x="22159595" y="12126913"/>
          <a:ext cx="1269" cy="1266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24503</xdr:rowOff>
    </xdr:from>
    <xdr:ext cx="534377" cy="259045"/>
    <xdr:sp macro="" textlink="">
      <xdr:nvSpPr>
        <xdr:cNvPr id="817" name="繰出金最小値テキスト"/>
        <xdr:cNvSpPr txBox="1"/>
      </xdr:nvSpPr>
      <xdr:spPr>
        <a:xfrm>
          <a:off x="22212300" y="1339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25,124</a:t>
          </a:r>
          <a:endParaRPr kumimoji="1" lang="ja-JP" altLang="en-US" sz="1000" b="1">
            <a:latin typeface="ＭＳ Ｐゴシック"/>
          </a:endParaRPr>
        </a:p>
      </xdr:txBody>
    </xdr:sp>
    <xdr:clientData/>
  </xdr:oneCellAnchor>
  <xdr:twoCellAnchor>
    <xdr:from>
      <xdr:col>32</xdr:col>
      <xdr:colOff>98425</xdr:colOff>
      <xdr:row>78</xdr:row>
      <xdr:rowOff>20676</xdr:rowOff>
    </xdr:from>
    <xdr:to>
      <xdr:col>32</xdr:col>
      <xdr:colOff>276225</xdr:colOff>
      <xdr:row>78</xdr:row>
      <xdr:rowOff>20676</xdr:rowOff>
    </xdr:to>
    <xdr:cxnSp macro="">
      <xdr:nvCxnSpPr>
        <xdr:cNvPr id="818" name="直線コネクタ 817"/>
        <xdr:cNvCxnSpPr/>
      </xdr:nvCxnSpPr>
      <xdr:spPr>
        <a:xfrm>
          <a:off x="22072600" y="13393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72090</xdr:rowOff>
    </xdr:from>
    <xdr:ext cx="534377" cy="259045"/>
    <xdr:sp macro="" textlink="">
      <xdr:nvSpPr>
        <xdr:cNvPr id="819" name="繰出金最大値テキスト"/>
        <xdr:cNvSpPr txBox="1"/>
      </xdr:nvSpPr>
      <xdr:spPr>
        <a:xfrm>
          <a:off x="22212300" y="1190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58,375</a:t>
          </a:r>
          <a:endParaRPr kumimoji="1" lang="ja-JP" altLang="en-US" sz="1000" b="1">
            <a:latin typeface="ＭＳ Ｐゴシック"/>
          </a:endParaRPr>
        </a:p>
      </xdr:txBody>
    </xdr:sp>
    <xdr:clientData/>
  </xdr:oneCellAnchor>
  <xdr:twoCellAnchor>
    <xdr:from>
      <xdr:col>32</xdr:col>
      <xdr:colOff>98425</xdr:colOff>
      <xdr:row>70</xdr:row>
      <xdr:rowOff>125413</xdr:rowOff>
    </xdr:from>
    <xdr:to>
      <xdr:col>32</xdr:col>
      <xdr:colOff>276225</xdr:colOff>
      <xdr:row>70</xdr:row>
      <xdr:rowOff>125413</xdr:rowOff>
    </xdr:to>
    <xdr:cxnSp macro="">
      <xdr:nvCxnSpPr>
        <xdr:cNvPr id="820" name="直線コネクタ 819"/>
        <xdr:cNvCxnSpPr/>
      </xdr:nvCxnSpPr>
      <xdr:spPr>
        <a:xfrm>
          <a:off x="22072600" y="1212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139395</xdr:rowOff>
    </xdr:from>
    <xdr:to>
      <xdr:col>32</xdr:col>
      <xdr:colOff>187325</xdr:colOff>
      <xdr:row>73</xdr:row>
      <xdr:rowOff>98514</xdr:rowOff>
    </xdr:to>
    <xdr:cxnSp macro="">
      <xdr:nvCxnSpPr>
        <xdr:cNvPr id="821" name="直線コネクタ 820"/>
        <xdr:cNvCxnSpPr/>
      </xdr:nvCxnSpPr>
      <xdr:spPr>
        <a:xfrm flipV="1">
          <a:off x="21323300" y="12483795"/>
          <a:ext cx="838200" cy="13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14787</xdr:rowOff>
    </xdr:from>
    <xdr:ext cx="534377" cy="259045"/>
    <xdr:sp macro="" textlink="">
      <xdr:nvSpPr>
        <xdr:cNvPr id="822" name="繰出金平均値テキスト"/>
        <xdr:cNvSpPr txBox="1"/>
      </xdr:nvSpPr>
      <xdr:spPr>
        <a:xfrm>
          <a:off x="22212300" y="12702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36360</xdr:rowOff>
    </xdr:from>
    <xdr:to>
      <xdr:col>32</xdr:col>
      <xdr:colOff>238125</xdr:colOff>
      <xdr:row>74</xdr:row>
      <xdr:rowOff>137960</xdr:rowOff>
    </xdr:to>
    <xdr:sp macro="" textlink="">
      <xdr:nvSpPr>
        <xdr:cNvPr id="823" name="フローチャート : 判断 822"/>
        <xdr:cNvSpPr/>
      </xdr:nvSpPr>
      <xdr:spPr>
        <a:xfrm>
          <a:off x="22110700" y="127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98514</xdr:rowOff>
    </xdr:from>
    <xdr:to>
      <xdr:col>31</xdr:col>
      <xdr:colOff>34925</xdr:colOff>
      <xdr:row>74</xdr:row>
      <xdr:rowOff>30087</xdr:rowOff>
    </xdr:to>
    <xdr:cxnSp macro="">
      <xdr:nvCxnSpPr>
        <xdr:cNvPr id="824" name="直線コネクタ 823"/>
        <xdr:cNvCxnSpPr/>
      </xdr:nvCxnSpPr>
      <xdr:spPr>
        <a:xfrm flipV="1">
          <a:off x="20434300" y="12614364"/>
          <a:ext cx="889000" cy="10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73</xdr:row>
      <xdr:rowOff>114427</xdr:rowOff>
    </xdr:from>
    <xdr:to>
      <xdr:col>31</xdr:col>
      <xdr:colOff>85725</xdr:colOff>
      <xdr:row>74</xdr:row>
      <xdr:rowOff>44577</xdr:rowOff>
    </xdr:to>
    <xdr:sp macro="" textlink="">
      <xdr:nvSpPr>
        <xdr:cNvPr id="825" name="フローチャート : 判断 824"/>
        <xdr:cNvSpPr/>
      </xdr:nvSpPr>
      <xdr:spPr>
        <a:xfrm>
          <a:off x="21272500" y="1263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35704</xdr:rowOff>
    </xdr:from>
    <xdr:ext cx="534377" cy="259045"/>
    <xdr:sp macro="" textlink="">
      <xdr:nvSpPr>
        <xdr:cNvPr id="826" name="テキスト ボックス 825"/>
        <xdr:cNvSpPr txBox="1"/>
      </xdr:nvSpPr>
      <xdr:spPr>
        <a:xfrm>
          <a:off x="21056111" y="1272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43,830</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30087</xdr:rowOff>
    </xdr:from>
    <xdr:to>
      <xdr:col>29</xdr:col>
      <xdr:colOff>517525</xdr:colOff>
      <xdr:row>74</xdr:row>
      <xdr:rowOff>137795</xdr:rowOff>
    </xdr:to>
    <xdr:cxnSp macro="">
      <xdr:nvCxnSpPr>
        <xdr:cNvPr id="827" name="直線コネクタ 826"/>
        <xdr:cNvCxnSpPr/>
      </xdr:nvCxnSpPr>
      <xdr:spPr>
        <a:xfrm flipV="1">
          <a:off x="19545300" y="12717387"/>
          <a:ext cx="889000" cy="10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11176</xdr:rowOff>
    </xdr:from>
    <xdr:to>
      <xdr:col>29</xdr:col>
      <xdr:colOff>568325</xdr:colOff>
      <xdr:row>74</xdr:row>
      <xdr:rowOff>112776</xdr:rowOff>
    </xdr:to>
    <xdr:sp macro="" textlink="">
      <xdr:nvSpPr>
        <xdr:cNvPr id="828" name="フローチャート : 判断 827"/>
        <xdr:cNvSpPr/>
      </xdr:nvSpPr>
      <xdr:spPr>
        <a:xfrm>
          <a:off x="20383500" y="1269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103903</xdr:rowOff>
    </xdr:from>
    <xdr:ext cx="534377" cy="259045"/>
    <xdr:sp macro="" textlink="">
      <xdr:nvSpPr>
        <xdr:cNvPr id="829" name="テキスト ボックス 828"/>
        <xdr:cNvSpPr txBox="1"/>
      </xdr:nvSpPr>
      <xdr:spPr>
        <a:xfrm>
          <a:off x="20167111" y="12791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137795</xdr:rowOff>
    </xdr:from>
    <xdr:to>
      <xdr:col>28</xdr:col>
      <xdr:colOff>314325</xdr:colOff>
      <xdr:row>75</xdr:row>
      <xdr:rowOff>7569</xdr:rowOff>
    </xdr:to>
    <xdr:cxnSp macro="">
      <xdr:nvCxnSpPr>
        <xdr:cNvPr id="830" name="直線コネクタ 829"/>
        <xdr:cNvCxnSpPr/>
      </xdr:nvCxnSpPr>
      <xdr:spPr>
        <a:xfrm flipV="1">
          <a:off x="18656300" y="12825095"/>
          <a:ext cx="88900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41694</xdr:rowOff>
    </xdr:from>
    <xdr:to>
      <xdr:col>28</xdr:col>
      <xdr:colOff>365125</xdr:colOff>
      <xdr:row>74</xdr:row>
      <xdr:rowOff>143294</xdr:rowOff>
    </xdr:to>
    <xdr:sp macro="" textlink="">
      <xdr:nvSpPr>
        <xdr:cNvPr id="831" name="フローチャート : 判断 830"/>
        <xdr:cNvSpPr/>
      </xdr:nvSpPr>
      <xdr:spPr>
        <a:xfrm>
          <a:off x="19494500" y="127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159821</xdr:rowOff>
    </xdr:from>
    <xdr:ext cx="534377" cy="259045"/>
    <xdr:sp macro="" textlink="">
      <xdr:nvSpPr>
        <xdr:cNvPr id="832" name="テキスト ボックス 831"/>
        <xdr:cNvSpPr txBox="1"/>
      </xdr:nvSpPr>
      <xdr:spPr>
        <a:xfrm>
          <a:off x="19278111" y="1250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41,239</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38608</xdr:rowOff>
    </xdr:from>
    <xdr:to>
      <xdr:col>27</xdr:col>
      <xdr:colOff>161925</xdr:colOff>
      <xdr:row>74</xdr:row>
      <xdr:rowOff>140208</xdr:rowOff>
    </xdr:to>
    <xdr:sp macro="" textlink="">
      <xdr:nvSpPr>
        <xdr:cNvPr id="833" name="フローチャート : 判断 832"/>
        <xdr:cNvSpPr/>
      </xdr:nvSpPr>
      <xdr:spPr>
        <a:xfrm>
          <a:off x="18605500" y="1272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156735</xdr:rowOff>
    </xdr:from>
    <xdr:ext cx="534377" cy="259045"/>
    <xdr:sp macro="" textlink="">
      <xdr:nvSpPr>
        <xdr:cNvPr id="834" name="テキスト ボックス 833"/>
        <xdr:cNvSpPr txBox="1"/>
      </xdr:nvSpPr>
      <xdr:spPr>
        <a:xfrm>
          <a:off x="18389111" y="1250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41,320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5" name="テキスト ボックス 83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6" name="テキスト ボックス 83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7" name="テキスト ボックス 83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8" name="テキスト ボックス 83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9" name="テキスト ボックス 83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88595</xdr:rowOff>
    </xdr:from>
    <xdr:to>
      <xdr:col>32</xdr:col>
      <xdr:colOff>238125</xdr:colOff>
      <xdr:row>73</xdr:row>
      <xdr:rowOff>18745</xdr:rowOff>
    </xdr:to>
    <xdr:sp macro="" textlink="">
      <xdr:nvSpPr>
        <xdr:cNvPr id="840" name="円/楕円 839"/>
        <xdr:cNvSpPr/>
      </xdr:nvSpPr>
      <xdr:spPr>
        <a:xfrm>
          <a:off x="22110700" y="1243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111472</xdr:rowOff>
    </xdr:from>
    <xdr:ext cx="534377" cy="259045"/>
    <xdr:sp macro="" textlink="">
      <xdr:nvSpPr>
        <xdr:cNvPr id="841" name="繰出金該当値テキスト"/>
        <xdr:cNvSpPr txBox="1"/>
      </xdr:nvSpPr>
      <xdr:spPr>
        <a:xfrm>
          <a:off x="22212300" y="122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49,008</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47714</xdr:rowOff>
    </xdr:from>
    <xdr:to>
      <xdr:col>31</xdr:col>
      <xdr:colOff>85725</xdr:colOff>
      <xdr:row>73</xdr:row>
      <xdr:rowOff>149314</xdr:rowOff>
    </xdr:to>
    <xdr:sp macro="" textlink="">
      <xdr:nvSpPr>
        <xdr:cNvPr id="842" name="円/楕円 841"/>
        <xdr:cNvSpPr/>
      </xdr:nvSpPr>
      <xdr:spPr>
        <a:xfrm>
          <a:off x="21272500" y="1256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71</xdr:row>
      <xdr:rowOff>165841</xdr:rowOff>
    </xdr:from>
    <xdr:ext cx="534377" cy="259045"/>
    <xdr:sp macro="" textlink="">
      <xdr:nvSpPr>
        <xdr:cNvPr id="843" name="テキスト ボックス 842"/>
        <xdr:cNvSpPr txBox="1"/>
      </xdr:nvSpPr>
      <xdr:spPr>
        <a:xfrm>
          <a:off x="21056111" y="1233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45,581</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150737</xdr:rowOff>
    </xdr:from>
    <xdr:to>
      <xdr:col>29</xdr:col>
      <xdr:colOff>568325</xdr:colOff>
      <xdr:row>74</xdr:row>
      <xdr:rowOff>80887</xdr:rowOff>
    </xdr:to>
    <xdr:sp macro="" textlink="">
      <xdr:nvSpPr>
        <xdr:cNvPr id="844" name="円/楕円 843"/>
        <xdr:cNvSpPr/>
      </xdr:nvSpPr>
      <xdr:spPr>
        <a:xfrm>
          <a:off x="20383500" y="126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97414</xdr:rowOff>
    </xdr:from>
    <xdr:ext cx="534377" cy="259045"/>
    <xdr:sp macro="" textlink="">
      <xdr:nvSpPr>
        <xdr:cNvPr id="845" name="テキスト ボックス 844"/>
        <xdr:cNvSpPr txBox="1"/>
      </xdr:nvSpPr>
      <xdr:spPr>
        <a:xfrm>
          <a:off x="20167111" y="1244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42,877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86995</xdr:rowOff>
    </xdr:from>
    <xdr:to>
      <xdr:col>28</xdr:col>
      <xdr:colOff>365125</xdr:colOff>
      <xdr:row>75</xdr:row>
      <xdr:rowOff>17145</xdr:rowOff>
    </xdr:to>
    <xdr:sp macro="" textlink="">
      <xdr:nvSpPr>
        <xdr:cNvPr id="846" name="円/楕円 845"/>
        <xdr:cNvSpPr/>
      </xdr:nvSpPr>
      <xdr:spPr>
        <a:xfrm>
          <a:off x="19494500" y="1277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8272</xdr:rowOff>
    </xdr:from>
    <xdr:ext cx="534377" cy="259045"/>
    <xdr:sp macro="" textlink="">
      <xdr:nvSpPr>
        <xdr:cNvPr id="847" name="テキスト ボックス 846"/>
        <xdr:cNvSpPr txBox="1"/>
      </xdr:nvSpPr>
      <xdr:spPr>
        <a:xfrm>
          <a:off x="19278111" y="1286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40,050</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128219</xdr:rowOff>
    </xdr:from>
    <xdr:to>
      <xdr:col>27</xdr:col>
      <xdr:colOff>161925</xdr:colOff>
      <xdr:row>75</xdr:row>
      <xdr:rowOff>58369</xdr:rowOff>
    </xdr:to>
    <xdr:sp macro="" textlink="">
      <xdr:nvSpPr>
        <xdr:cNvPr id="848" name="円/楕円 847"/>
        <xdr:cNvSpPr/>
      </xdr:nvSpPr>
      <xdr:spPr>
        <a:xfrm>
          <a:off x="18605500" y="1281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49496</xdr:rowOff>
    </xdr:from>
    <xdr:ext cx="534377" cy="259045"/>
    <xdr:sp macro="" textlink="">
      <xdr:nvSpPr>
        <xdr:cNvPr id="849" name="テキスト ボックス 848"/>
        <xdr:cNvSpPr txBox="1"/>
      </xdr:nvSpPr>
      <xdr:spPr>
        <a:xfrm>
          <a:off x="18389111" y="1290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0" name="正方形/長方形 84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1" name="正方形/長方形 85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2" name="正方形/長方形 85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3" name="正方形/長方形 85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4" name="正方形/長方形 85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5" name="正方形/長方形 85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6" name="正方形/長方形 85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7" name="正方形/長方形 85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8" name="テキスト ボックス 85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9" name="直線コネクタ 85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0" name="直線コネクタ 85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1" name="テキスト ボックス 86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2" name="直線コネクタ 86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3" name="テキスト ボックス 86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5" name="直線コネクタ 86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6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7" name="直線コネクタ 86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9" name="直線コネクタ 86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0" name="直線コネクタ 86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2" name="フローチャート : 判断 87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3" name="直線コネクタ 87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4" name="フローチャート : 判断 87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5" name="テキスト ボックス 874"/>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76" name="直線コネクタ 87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7" name="フローチャート : 判断 87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8" name="テキスト ボックス 877"/>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9" name="直線コネクタ 87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0" name="フローチャート : 判断 87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1" name="テキスト ボックス 880"/>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フローチャート : 判断 88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3" name="テキスト ボックス 882"/>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4" name="テキスト ボックス 88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5" name="テキスト ボックス 88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6" name="テキスト ボックス 88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7" name="テキスト ボックス 88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8" name="テキスト ボックス 88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円/楕円 88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1" name="円/楕円 89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2" name="テキスト ボックス 891"/>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3" name="円/楕円 89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4" name="テキスト ボックス 893"/>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5" name="円/楕円 89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96" name="テキスト ボックス 895"/>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7" name="円/楕円 89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8" name="テキスト ボックス 897"/>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9" name="正方形/長方形 89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0" name="正方形/長方形 89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1" name="テキスト ボックス 90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歳出決算総額は、住民一人当たり</a:t>
          </a:r>
          <a:r>
            <a:rPr kumimoji="1" lang="en-US" altLang="ja-JP" sz="1300">
              <a:latin typeface="ＭＳ Ｐゴシック"/>
            </a:rPr>
            <a:t>431</a:t>
          </a:r>
          <a:r>
            <a:rPr kumimoji="1" lang="ja-JP" altLang="en-US" sz="1300">
              <a:latin typeface="ＭＳ Ｐゴシック"/>
            </a:rPr>
            <a:t>千円となっている。平成</a:t>
          </a:r>
          <a:r>
            <a:rPr kumimoji="1" lang="en-US" altLang="ja-JP" sz="1300">
              <a:latin typeface="ＭＳ Ｐゴシック"/>
            </a:rPr>
            <a:t>24</a:t>
          </a:r>
          <a:r>
            <a:rPr kumimoji="1" lang="ja-JP" altLang="en-US" sz="1300">
              <a:latin typeface="ＭＳ Ｐゴシック"/>
            </a:rPr>
            <a:t>年度以降、物件費が年々増加傾向にあり類似団体内でも高い水準となっている。人件費削減のため業務のアウトソーシングを推進してきた結果でもあるが、外部委託経費の精査や事業の実施方法の見直しも必要であると考える。また、公債費についても同様に高い水準で推移しているため、合併特例期間の終了を見据えた償還額となるよう、起債を伴う事業についてより一層の集中と選択が必要である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滋賀県東近江市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115,304
112,686
388.37
51,488,609
49,693,566
1,417,581
30,395,090
58,394,155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44602</xdr:rowOff>
    </xdr:from>
    <xdr:to>
      <xdr:col>6</xdr:col>
      <xdr:colOff>510540</xdr:colOff>
      <xdr:row>38</xdr:row>
      <xdr:rowOff>88494</xdr:rowOff>
    </xdr:to>
    <xdr:cxnSp macro="">
      <xdr:nvCxnSpPr>
        <xdr:cNvPr id="54" name="直線コネクタ 53"/>
        <xdr:cNvCxnSpPr/>
      </xdr:nvCxnSpPr>
      <xdr:spPr>
        <a:xfrm flipV="1">
          <a:off x="4633595" y="5188102"/>
          <a:ext cx="1270" cy="1415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92321</xdr:rowOff>
    </xdr:from>
    <xdr:ext cx="469744" cy="259045"/>
    <xdr:sp macro="" textlink="">
      <xdr:nvSpPr>
        <xdr:cNvPr id="55" name="議会費最小値テキスト"/>
        <xdr:cNvSpPr txBox="1"/>
      </xdr:nvSpPr>
      <xdr:spPr>
        <a:xfrm>
          <a:off x="4686300" y="660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a:t>
          </a:r>
          <a:endParaRPr kumimoji="1" lang="ja-JP" altLang="en-US" sz="1000" b="1">
            <a:latin typeface="ＭＳ Ｐゴシック"/>
          </a:endParaRPr>
        </a:p>
      </xdr:txBody>
    </xdr:sp>
    <xdr:clientData/>
  </xdr:oneCellAnchor>
  <xdr:twoCellAnchor>
    <xdr:from>
      <xdr:col>6</xdr:col>
      <xdr:colOff>422275</xdr:colOff>
      <xdr:row>38</xdr:row>
      <xdr:rowOff>88494</xdr:rowOff>
    </xdr:from>
    <xdr:to>
      <xdr:col>6</xdr:col>
      <xdr:colOff>600075</xdr:colOff>
      <xdr:row>38</xdr:row>
      <xdr:rowOff>88494</xdr:rowOff>
    </xdr:to>
    <xdr:cxnSp macro="">
      <xdr:nvCxnSpPr>
        <xdr:cNvPr id="56" name="直線コネクタ 55"/>
        <xdr:cNvCxnSpPr/>
      </xdr:nvCxnSpPr>
      <xdr:spPr>
        <a:xfrm>
          <a:off x="4546600" y="6603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162729</xdr:rowOff>
    </xdr:from>
    <xdr:ext cx="469744" cy="259045"/>
    <xdr:sp macro="" textlink="">
      <xdr:nvSpPr>
        <xdr:cNvPr id="57" name="議会費最大値テキスト"/>
        <xdr:cNvSpPr txBox="1"/>
      </xdr:nvSpPr>
      <xdr:spPr>
        <a:xfrm>
          <a:off x="4686300" y="4963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3,604</a:t>
          </a:r>
          <a:endParaRPr kumimoji="1" lang="ja-JP" altLang="en-US" sz="1000" b="1">
            <a:latin typeface="ＭＳ Ｐゴシック"/>
          </a:endParaRPr>
        </a:p>
      </xdr:txBody>
    </xdr:sp>
    <xdr:clientData/>
  </xdr:oneCellAnchor>
  <xdr:twoCellAnchor>
    <xdr:from>
      <xdr:col>6</xdr:col>
      <xdr:colOff>422275</xdr:colOff>
      <xdr:row>30</xdr:row>
      <xdr:rowOff>44602</xdr:rowOff>
    </xdr:from>
    <xdr:to>
      <xdr:col>6</xdr:col>
      <xdr:colOff>600075</xdr:colOff>
      <xdr:row>30</xdr:row>
      <xdr:rowOff>44602</xdr:rowOff>
    </xdr:to>
    <xdr:cxnSp macro="">
      <xdr:nvCxnSpPr>
        <xdr:cNvPr id="58" name="直線コネクタ 57"/>
        <xdr:cNvCxnSpPr/>
      </xdr:nvCxnSpPr>
      <xdr:spPr>
        <a:xfrm>
          <a:off x="4546600" y="5188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60147</xdr:rowOff>
    </xdr:from>
    <xdr:to>
      <xdr:col>6</xdr:col>
      <xdr:colOff>511175</xdr:colOff>
      <xdr:row>36</xdr:row>
      <xdr:rowOff>129642</xdr:rowOff>
    </xdr:to>
    <xdr:cxnSp macro="">
      <xdr:nvCxnSpPr>
        <xdr:cNvPr id="59" name="直線コネクタ 58"/>
        <xdr:cNvCxnSpPr/>
      </xdr:nvCxnSpPr>
      <xdr:spPr>
        <a:xfrm flipV="1">
          <a:off x="3797300" y="6232347"/>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139209</xdr:rowOff>
    </xdr:from>
    <xdr:ext cx="469744" cy="259045"/>
    <xdr:sp macro="" textlink="">
      <xdr:nvSpPr>
        <xdr:cNvPr id="60" name="議会費平均値テキスト"/>
        <xdr:cNvSpPr txBox="1"/>
      </xdr:nvSpPr>
      <xdr:spPr>
        <a:xfrm>
          <a:off x="4686300" y="5797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116332</xdr:rowOff>
    </xdr:from>
    <xdr:to>
      <xdr:col>6</xdr:col>
      <xdr:colOff>561975</xdr:colOff>
      <xdr:row>35</xdr:row>
      <xdr:rowOff>46482</xdr:rowOff>
    </xdr:to>
    <xdr:sp macro="" textlink="">
      <xdr:nvSpPr>
        <xdr:cNvPr id="61" name="フローチャート : 判断 60"/>
        <xdr:cNvSpPr/>
      </xdr:nvSpPr>
      <xdr:spPr>
        <a:xfrm>
          <a:off x="4584700" y="594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129642</xdr:rowOff>
    </xdr:from>
    <xdr:to>
      <xdr:col>5</xdr:col>
      <xdr:colOff>358775</xdr:colOff>
      <xdr:row>37</xdr:row>
      <xdr:rowOff>50546</xdr:rowOff>
    </xdr:to>
    <xdr:cxnSp macro="">
      <xdr:nvCxnSpPr>
        <xdr:cNvPr id="62" name="直線コネクタ 61"/>
        <xdr:cNvCxnSpPr/>
      </xdr:nvCxnSpPr>
      <xdr:spPr>
        <a:xfrm flipV="1">
          <a:off x="2908300" y="6301842"/>
          <a:ext cx="889000" cy="9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39522</xdr:rowOff>
    </xdr:from>
    <xdr:to>
      <xdr:col>5</xdr:col>
      <xdr:colOff>409575</xdr:colOff>
      <xdr:row>36</xdr:row>
      <xdr:rowOff>141122</xdr:rowOff>
    </xdr:to>
    <xdr:sp macro="" textlink="">
      <xdr:nvSpPr>
        <xdr:cNvPr id="63" name="フローチャート : 判断 62"/>
        <xdr:cNvSpPr/>
      </xdr:nvSpPr>
      <xdr:spPr>
        <a:xfrm>
          <a:off x="3746500" y="621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157649</xdr:rowOff>
    </xdr:from>
    <xdr:ext cx="469744" cy="259045"/>
    <xdr:sp macro="" textlink="">
      <xdr:nvSpPr>
        <xdr:cNvPr id="64" name="テキスト ボックス 63"/>
        <xdr:cNvSpPr txBox="1"/>
      </xdr:nvSpPr>
      <xdr:spPr>
        <a:xfrm>
          <a:off x="3562427" y="5986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50546</xdr:rowOff>
    </xdr:from>
    <xdr:to>
      <xdr:col>4</xdr:col>
      <xdr:colOff>155575</xdr:colOff>
      <xdr:row>37</xdr:row>
      <xdr:rowOff>54204</xdr:rowOff>
    </xdr:to>
    <xdr:cxnSp macro="">
      <xdr:nvCxnSpPr>
        <xdr:cNvPr id="65" name="直線コネクタ 64"/>
        <xdr:cNvCxnSpPr/>
      </xdr:nvCxnSpPr>
      <xdr:spPr>
        <a:xfrm flipV="1">
          <a:off x="2019300" y="639419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64211</xdr:rowOff>
    </xdr:from>
    <xdr:to>
      <xdr:col>4</xdr:col>
      <xdr:colOff>206375</xdr:colOff>
      <xdr:row>36</xdr:row>
      <xdr:rowOff>165811</xdr:rowOff>
    </xdr:to>
    <xdr:sp macro="" textlink="">
      <xdr:nvSpPr>
        <xdr:cNvPr id="66" name="フローチャート : 判断 65"/>
        <xdr:cNvSpPr/>
      </xdr:nvSpPr>
      <xdr:spPr>
        <a:xfrm>
          <a:off x="2857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10888</xdr:rowOff>
    </xdr:from>
    <xdr:ext cx="469744" cy="259045"/>
    <xdr:sp macro="" textlink="">
      <xdr:nvSpPr>
        <xdr:cNvPr id="67" name="テキスト ボックス 66"/>
        <xdr:cNvSpPr txBox="1"/>
      </xdr:nvSpPr>
      <xdr:spPr>
        <a:xfrm>
          <a:off x="2673427" y="601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56947</xdr:rowOff>
    </xdr:from>
    <xdr:to>
      <xdr:col>2</xdr:col>
      <xdr:colOff>638175</xdr:colOff>
      <xdr:row>37</xdr:row>
      <xdr:rowOff>54204</xdr:rowOff>
    </xdr:to>
    <xdr:cxnSp macro="">
      <xdr:nvCxnSpPr>
        <xdr:cNvPr id="68" name="直線コネクタ 67"/>
        <xdr:cNvCxnSpPr/>
      </xdr:nvCxnSpPr>
      <xdr:spPr>
        <a:xfrm>
          <a:off x="1130300" y="6057697"/>
          <a:ext cx="889000" cy="3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170739</xdr:rowOff>
    </xdr:from>
    <xdr:to>
      <xdr:col>3</xdr:col>
      <xdr:colOff>3175</xdr:colOff>
      <xdr:row>36</xdr:row>
      <xdr:rowOff>100889</xdr:rowOff>
    </xdr:to>
    <xdr:sp macro="" textlink="">
      <xdr:nvSpPr>
        <xdr:cNvPr id="69" name="フローチャート : 判断 68"/>
        <xdr:cNvSpPr/>
      </xdr:nvSpPr>
      <xdr:spPr>
        <a:xfrm>
          <a:off x="1968500" y="61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117416</xdr:rowOff>
    </xdr:from>
    <xdr:ext cx="469744" cy="259045"/>
    <xdr:sp macro="" textlink="">
      <xdr:nvSpPr>
        <xdr:cNvPr id="70" name="テキスト ボックス 69"/>
        <xdr:cNvSpPr txBox="1"/>
      </xdr:nvSpPr>
      <xdr:spPr>
        <a:xfrm>
          <a:off x="1784427" y="5946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2,473</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118618</xdr:rowOff>
    </xdr:from>
    <xdr:to>
      <xdr:col>1</xdr:col>
      <xdr:colOff>485775</xdr:colOff>
      <xdr:row>34</xdr:row>
      <xdr:rowOff>48768</xdr:rowOff>
    </xdr:to>
    <xdr:sp macro="" textlink="">
      <xdr:nvSpPr>
        <xdr:cNvPr id="71" name="フローチャート : 判断 70"/>
        <xdr:cNvSpPr/>
      </xdr:nvSpPr>
      <xdr:spPr>
        <a:xfrm>
          <a:off x="1079500" y="5776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65295</xdr:rowOff>
    </xdr:from>
    <xdr:ext cx="469744" cy="259045"/>
    <xdr:sp macro="" textlink="">
      <xdr:nvSpPr>
        <xdr:cNvPr id="72" name="テキスト ボックス 71"/>
        <xdr:cNvSpPr txBox="1"/>
      </xdr:nvSpPr>
      <xdr:spPr>
        <a:xfrm>
          <a:off x="895427"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9347</xdr:rowOff>
    </xdr:from>
    <xdr:to>
      <xdr:col>6</xdr:col>
      <xdr:colOff>561975</xdr:colOff>
      <xdr:row>36</xdr:row>
      <xdr:rowOff>110947</xdr:rowOff>
    </xdr:to>
    <xdr:sp macro="" textlink="">
      <xdr:nvSpPr>
        <xdr:cNvPr id="78" name="円/楕円 77"/>
        <xdr:cNvSpPr/>
      </xdr:nvSpPr>
      <xdr:spPr>
        <a:xfrm>
          <a:off x="4584700" y="618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159224</xdr:rowOff>
    </xdr:from>
    <xdr:ext cx="469744" cy="259045"/>
    <xdr:sp macro="" textlink="">
      <xdr:nvSpPr>
        <xdr:cNvPr id="79" name="議会費該当値テキスト"/>
        <xdr:cNvSpPr txBox="1"/>
      </xdr:nvSpPr>
      <xdr:spPr>
        <a:xfrm>
          <a:off x="4686300" y="61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78842</xdr:rowOff>
    </xdr:from>
    <xdr:to>
      <xdr:col>5</xdr:col>
      <xdr:colOff>409575</xdr:colOff>
      <xdr:row>37</xdr:row>
      <xdr:rowOff>8992</xdr:rowOff>
    </xdr:to>
    <xdr:sp macro="" textlink="">
      <xdr:nvSpPr>
        <xdr:cNvPr id="80" name="円/楕円 79"/>
        <xdr:cNvSpPr/>
      </xdr:nvSpPr>
      <xdr:spPr>
        <a:xfrm>
          <a:off x="3746500" y="62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119</xdr:rowOff>
    </xdr:from>
    <xdr:ext cx="469744" cy="259045"/>
    <xdr:sp macro="" textlink="">
      <xdr:nvSpPr>
        <xdr:cNvPr id="81" name="テキスト ボックス 80"/>
        <xdr:cNvSpPr txBox="1"/>
      </xdr:nvSpPr>
      <xdr:spPr>
        <a:xfrm>
          <a:off x="3562427" y="6343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171196</xdr:rowOff>
    </xdr:from>
    <xdr:to>
      <xdr:col>4</xdr:col>
      <xdr:colOff>206375</xdr:colOff>
      <xdr:row>37</xdr:row>
      <xdr:rowOff>101346</xdr:rowOff>
    </xdr:to>
    <xdr:sp macro="" textlink="">
      <xdr:nvSpPr>
        <xdr:cNvPr id="82" name="円/楕円 81"/>
        <xdr:cNvSpPr/>
      </xdr:nvSpPr>
      <xdr:spPr>
        <a:xfrm>
          <a:off x="2857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92473</xdr:rowOff>
    </xdr:from>
    <xdr:ext cx="469744" cy="259045"/>
    <xdr:sp macro="" textlink="">
      <xdr:nvSpPr>
        <xdr:cNvPr id="83" name="テキスト ボックス 82"/>
        <xdr:cNvSpPr txBox="1"/>
      </xdr:nvSpPr>
      <xdr:spPr>
        <a:xfrm>
          <a:off x="2673427" y="643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3404</xdr:rowOff>
    </xdr:from>
    <xdr:to>
      <xdr:col>3</xdr:col>
      <xdr:colOff>3175</xdr:colOff>
      <xdr:row>37</xdr:row>
      <xdr:rowOff>105004</xdr:rowOff>
    </xdr:to>
    <xdr:sp macro="" textlink="">
      <xdr:nvSpPr>
        <xdr:cNvPr id="84" name="円/楕円 83"/>
        <xdr:cNvSpPr/>
      </xdr:nvSpPr>
      <xdr:spPr>
        <a:xfrm>
          <a:off x="1968500" y="6347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96131</xdr:rowOff>
    </xdr:from>
    <xdr:ext cx="469744" cy="259045"/>
    <xdr:sp macro="" textlink="">
      <xdr:nvSpPr>
        <xdr:cNvPr id="85" name="テキスト ボックス 84"/>
        <xdr:cNvSpPr txBox="1"/>
      </xdr:nvSpPr>
      <xdr:spPr>
        <a:xfrm>
          <a:off x="1784427" y="64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6147</xdr:rowOff>
    </xdr:from>
    <xdr:to>
      <xdr:col>1</xdr:col>
      <xdr:colOff>485775</xdr:colOff>
      <xdr:row>35</xdr:row>
      <xdr:rowOff>107747</xdr:rowOff>
    </xdr:to>
    <xdr:sp macro="" textlink="">
      <xdr:nvSpPr>
        <xdr:cNvPr id="86" name="円/楕円 85"/>
        <xdr:cNvSpPr/>
      </xdr:nvSpPr>
      <xdr:spPr>
        <a:xfrm>
          <a:off x="10795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98874</xdr:rowOff>
    </xdr:from>
    <xdr:ext cx="469744" cy="259045"/>
    <xdr:sp macro="" textlink="">
      <xdr:nvSpPr>
        <xdr:cNvPr id="87" name="テキスト ボックス 86"/>
        <xdr:cNvSpPr txBox="1"/>
      </xdr:nvSpPr>
      <xdr:spPr>
        <a:xfrm>
          <a:off x="895427"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154483</xdr:rowOff>
    </xdr:from>
    <xdr:to>
      <xdr:col>6</xdr:col>
      <xdr:colOff>510540</xdr:colOff>
      <xdr:row>58</xdr:row>
      <xdr:rowOff>11588</xdr:rowOff>
    </xdr:to>
    <xdr:cxnSp macro="">
      <xdr:nvCxnSpPr>
        <xdr:cNvPr id="112" name="直線コネクタ 111"/>
        <xdr:cNvCxnSpPr/>
      </xdr:nvCxnSpPr>
      <xdr:spPr>
        <a:xfrm flipV="1">
          <a:off x="4633595" y="8726983"/>
          <a:ext cx="1270" cy="122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15415</xdr:rowOff>
    </xdr:from>
    <xdr:ext cx="534377" cy="259045"/>
    <xdr:sp macro="" textlink="">
      <xdr:nvSpPr>
        <xdr:cNvPr id="113" name="総務費最小値テキスト"/>
        <xdr:cNvSpPr txBox="1"/>
      </xdr:nvSpPr>
      <xdr:spPr>
        <a:xfrm>
          <a:off x="4686300" y="995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30,725</a:t>
          </a:r>
          <a:endParaRPr kumimoji="1" lang="ja-JP" altLang="en-US" sz="1000" b="1">
            <a:latin typeface="ＭＳ Ｐゴシック"/>
          </a:endParaRPr>
        </a:p>
      </xdr:txBody>
    </xdr:sp>
    <xdr:clientData/>
  </xdr:oneCellAnchor>
  <xdr:twoCellAnchor>
    <xdr:from>
      <xdr:col>6</xdr:col>
      <xdr:colOff>422275</xdr:colOff>
      <xdr:row>58</xdr:row>
      <xdr:rowOff>11588</xdr:rowOff>
    </xdr:from>
    <xdr:to>
      <xdr:col>6</xdr:col>
      <xdr:colOff>600075</xdr:colOff>
      <xdr:row>58</xdr:row>
      <xdr:rowOff>11588</xdr:rowOff>
    </xdr:to>
    <xdr:cxnSp macro="">
      <xdr:nvCxnSpPr>
        <xdr:cNvPr id="114" name="直線コネクタ 113"/>
        <xdr:cNvCxnSpPr/>
      </xdr:nvCxnSpPr>
      <xdr:spPr>
        <a:xfrm>
          <a:off x="4546600" y="995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101160</xdr:rowOff>
    </xdr:from>
    <xdr:ext cx="534377" cy="259045"/>
    <xdr:sp macro="" textlink="">
      <xdr:nvSpPr>
        <xdr:cNvPr id="115" name="総務費最大値テキスト"/>
        <xdr:cNvSpPr txBox="1"/>
      </xdr:nvSpPr>
      <xdr:spPr>
        <a:xfrm>
          <a:off x="4686300" y="85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95,224</a:t>
          </a:r>
          <a:endParaRPr kumimoji="1" lang="ja-JP" altLang="en-US" sz="1000" b="1">
            <a:latin typeface="ＭＳ Ｐゴシック"/>
          </a:endParaRPr>
        </a:p>
      </xdr:txBody>
    </xdr:sp>
    <xdr:clientData/>
  </xdr:oneCellAnchor>
  <xdr:twoCellAnchor>
    <xdr:from>
      <xdr:col>6</xdr:col>
      <xdr:colOff>422275</xdr:colOff>
      <xdr:row>50</xdr:row>
      <xdr:rowOff>154483</xdr:rowOff>
    </xdr:from>
    <xdr:to>
      <xdr:col>6</xdr:col>
      <xdr:colOff>600075</xdr:colOff>
      <xdr:row>50</xdr:row>
      <xdr:rowOff>154483</xdr:rowOff>
    </xdr:to>
    <xdr:cxnSp macro="">
      <xdr:nvCxnSpPr>
        <xdr:cNvPr id="116" name="直線コネクタ 115"/>
        <xdr:cNvCxnSpPr/>
      </xdr:nvCxnSpPr>
      <xdr:spPr>
        <a:xfrm>
          <a:off x="4546600" y="8726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71082</xdr:rowOff>
    </xdr:from>
    <xdr:to>
      <xdr:col>6</xdr:col>
      <xdr:colOff>511175</xdr:colOff>
      <xdr:row>54</xdr:row>
      <xdr:rowOff>110020</xdr:rowOff>
    </xdr:to>
    <xdr:cxnSp macro="">
      <xdr:nvCxnSpPr>
        <xdr:cNvPr id="117" name="直線コネクタ 116"/>
        <xdr:cNvCxnSpPr/>
      </xdr:nvCxnSpPr>
      <xdr:spPr>
        <a:xfrm>
          <a:off x="3797300" y="9329382"/>
          <a:ext cx="8382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157777</xdr:rowOff>
    </xdr:from>
    <xdr:ext cx="534377" cy="259045"/>
    <xdr:sp macro="" textlink="">
      <xdr:nvSpPr>
        <xdr:cNvPr id="118" name="総務費平均値テキスト"/>
        <xdr:cNvSpPr txBox="1"/>
      </xdr:nvSpPr>
      <xdr:spPr>
        <a:xfrm>
          <a:off x="4686300" y="9587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7900</xdr:rowOff>
    </xdr:from>
    <xdr:to>
      <xdr:col>6</xdr:col>
      <xdr:colOff>561975</xdr:colOff>
      <xdr:row>56</xdr:row>
      <xdr:rowOff>109500</xdr:rowOff>
    </xdr:to>
    <xdr:sp macro="" textlink="">
      <xdr:nvSpPr>
        <xdr:cNvPr id="119" name="フローチャート : 判断 118"/>
        <xdr:cNvSpPr/>
      </xdr:nvSpPr>
      <xdr:spPr>
        <a:xfrm>
          <a:off x="4584700" y="96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52</xdr:row>
      <xdr:rowOff>166960</xdr:rowOff>
    </xdr:from>
    <xdr:to>
      <xdr:col>5</xdr:col>
      <xdr:colOff>358775</xdr:colOff>
      <xdr:row>54</xdr:row>
      <xdr:rowOff>71082</xdr:rowOff>
    </xdr:to>
    <xdr:cxnSp macro="">
      <xdr:nvCxnSpPr>
        <xdr:cNvPr id="120" name="直線コネクタ 119"/>
        <xdr:cNvCxnSpPr/>
      </xdr:nvCxnSpPr>
      <xdr:spPr>
        <a:xfrm>
          <a:off x="2908300" y="9082360"/>
          <a:ext cx="889000" cy="24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148565</xdr:rowOff>
    </xdr:from>
    <xdr:to>
      <xdr:col>5</xdr:col>
      <xdr:colOff>409575</xdr:colOff>
      <xdr:row>55</xdr:row>
      <xdr:rowOff>78715</xdr:rowOff>
    </xdr:to>
    <xdr:sp macro="" textlink="">
      <xdr:nvSpPr>
        <xdr:cNvPr id="121" name="フローチャート : 判断 120"/>
        <xdr:cNvSpPr/>
      </xdr:nvSpPr>
      <xdr:spPr>
        <a:xfrm>
          <a:off x="3746500" y="940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69842</xdr:rowOff>
    </xdr:from>
    <xdr:ext cx="534377" cy="259045"/>
    <xdr:sp macro="" textlink="">
      <xdr:nvSpPr>
        <xdr:cNvPr id="122" name="テキスト ボックス 121"/>
        <xdr:cNvSpPr txBox="1"/>
      </xdr:nvSpPr>
      <xdr:spPr>
        <a:xfrm>
          <a:off x="3530111" y="949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56,868</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166960</xdr:rowOff>
    </xdr:from>
    <xdr:to>
      <xdr:col>4</xdr:col>
      <xdr:colOff>155575</xdr:colOff>
      <xdr:row>55</xdr:row>
      <xdr:rowOff>87903</xdr:rowOff>
    </xdr:to>
    <xdr:cxnSp macro="">
      <xdr:nvCxnSpPr>
        <xdr:cNvPr id="123" name="直線コネクタ 122"/>
        <xdr:cNvCxnSpPr/>
      </xdr:nvCxnSpPr>
      <xdr:spPr>
        <a:xfrm flipV="1">
          <a:off x="2019300" y="9082360"/>
          <a:ext cx="889000" cy="43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116942</xdr:rowOff>
    </xdr:from>
    <xdr:to>
      <xdr:col>4</xdr:col>
      <xdr:colOff>206375</xdr:colOff>
      <xdr:row>55</xdr:row>
      <xdr:rowOff>47092</xdr:rowOff>
    </xdr:to>
    <xdr:sp macro="" textlink="">
      <xdr:nvSpPr>
        <xdr:cNvPr id="124" name="フローチャート : 判断 123"/>
        <xdr:cNvSpPr/>
      </xdr:nvSpPr>
      <xdr:spPr>
        <a:xfrm>
          <a:off x="2857500" y="937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38219</xdr:rowOff>
    </xdr:from>
    <xdr:ext cx="534377" cy="259045"/>
    <xdr:sp macro="" textlink="">
      <xdr:nvSpPr>
        <xdr:cNvPr id="125" name="テキスト ボックス 124"/>
        <xdr:cNvSpPr txBox="1"/>
      </xdr:nvSpPr>
      <xdr:spPr>
        <a:xfrm>
          <a:off x="2641111" y="946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58,528</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33382</xdr:rowOff>
    </xdr:from>
    <xdr:to>
      <xdr:col>2</xdr:col>
      <xdr:colOff>638175</xdr:colOff>
      <xdr:row>55</xdr:row>
      <xdr:rowOff>87903</xdr:rowOff>
    </xdr:to>
    <xdr:cxnSp macro="">
      <xdr:nvCxnSpPr>
        <xdr:cNvPr id="126" name="直線コネクタ 125"/>
        <xdr:cNvCxnSpPr/>
      </xdr:nvCxnSpPr>
      <xdr:spPr>
        <a:xfrm>
          <a:off x="1130300" y="9291682"/>
          <a:ext cx="889000" cy="2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133362</xdr:rowOff>
    </xdr:from>
    <xdr:to>
      <xdr:col>3</xdr:col>
      <xdr:colOff>3175</xdr:colOff>
      <xdr:row>55</xdr:row>
      <xdr:rowOff>63512</xdr:rowOff>
    </xdr:to>
    <xdr:sp macro="" textlink="">
      <xdr:nvSpPr>
        <xdr:cNvPr id="127" name="フローチャート : 判断 126"/>
        <xdr:cNvSpPr/>
      </xdr:nvSpPr>
      <xdr:spPr>
        <a:xfrm>
          <a:off x="1968500" y="9391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80039</xdr:rowOff>
    </xdr:from>
    <xdr:ext cx="534377" cy="259045"/>
    <xdr:sp macro="" textlink="">
      <xdr:nvSpPr>
        <xdr:cNvPr id="128" name="テキスト ボックス 127"/>
        <xdr:cNvSpPr txBox="1"/>
      </xdr:nvSpPr>
      <xdr:spPr>
        <a:xfrm>
          <a:off x="1752111" y="916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57,666</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34417</xdr:rowOff>
    </xdr:from>
    <xdr:to>
      <xdr:col>1</xdr:col>
      <xdr:colOff>485775</xdr:colOff>
      <xdr:row>55</xdr:row>
      <xdr:rowOff>136017</xdr:rowOff>
    </xdr:to>
    <xdr:sp macro="" textlink="">
      <xdr:nvSpPr>
        <xdr:cNvPr id="129" name="フローチャート : 判断 128"/>
        <xdr:cNvSpPr/>
      </xdr:nvSpPr>
      <xdr:spPr>
        <a:xfrm>
          <a:off x="1079500" y="94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127144</xdr:rowOff>
    </xdr:from>
    <xdr:ext cx="534377" cy="259045"/>
    <xdr:sp macro="" textlink="">
      <xdr:nvSpPr>
        <xdr:cNvPr id="130" name="テキスト ボックス 129"/>
        <xdr:cNvSpPr txBox="1"/>
      </xdr:nvSpPr>
      <xdr:spPr>
        <a:xfrm>
          <a:off x="863111" y="95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53,860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59220</xdr:rowOff>
    </xdr:from>
    <xdr:to>
      <xdr:col>6</xdr:col>
      <xdr:colOff>561975</xdr:colOff>
      <xdr:row>54</xdr:row>
      <xdr:rowOff>160820</xdr:rowOff>
    </xdr:to>
    <xdr:sp macro="" textlink="">
      <xdr:nvSpPr>
        <xdr:cNvPr id="136" name="円/楕円 135"/>
        <xdr:cNvSpPr/>
      </xdr:nvSpPr>
      <xdr:spPr>
        <a:xfrm>
          <a:off x="4584700" y="93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82097</xdr:rowOff>
    </xdr:from>
    <xdr:ext cx="534377" cy="259045"/>
    <xdr:sp macro="" textlink="">
      <xdr:nvSpPr>
        <xdr:cNvPr id="137" name="総務費該当値テキスト"/>
        <xdr:cNvSpPr txBox="1"/>
      </xdr:nvSpPr>
      <xdr:spPr>
        <a:xfrm>
          <a:off x="4686300" y="916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61,558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20282</xdr:rowOff>
    </xdr:from>
    <xdr:to>
      <xdr:col>5</xdr:col>
      <xdr:colOff>409575</xdr:colOff>
      <xdr:row>54</xdr:row>
      <xdr:rowOff>121882</xdr:rowOff>
    </xdr:to>
    <xdr:sp macro="" textlink="">
      <xdr:nvSpPr>
        <xdr:cNvPr id="138" name="円/楕円 137"/>
        <xdr:cNvSpPr/>
      </xdr:nvSpPr>
      <xdr:spPr>
        <a:xfrm>
          <a:off x="3746500" y="927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138409</xdr:rowOff>
    </xdr:from>
    <xdr:ext cx="534377" cy="259045"/>
    <xdr:sp macro="" textlink="">
      <xdr:nvSpPr>
        <xdr:cNvPr id="139" name="テキスト ボックス 138"/>
        <xdr:cNvSpPr txBox="1"/>
      </xdr:nvSpPr>
      <xdr:spPr>
        <a:xfrm>
          <a:off x="3530111" y="905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63,602</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116160</xdr:rowOff>
    </xdr:from>
    <xdr:to>
      <xdr:col>4</xdr:col>
      <xdr:colOff>206375</xdr:colOff>
      <xdr:row>53</xdr:row>
      <xdr:rowOff>46310</xdr:rowOff>
    </xdr:to>
    <xdr:sp macro="" textlink="">
      <xdr:nvSpPr>
        <xdr:cNvPr id="140" name="円/楕円 139"/>
        <xdr:cNvSpPr/>
      </xdr:nvSpPr>
      <xdr:spPr>
        <a:xfrm>
          <a:off x="2857500" y="903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62837</xdr:rowOff>
    </xdr:from>
    <xdr:ext cx="534377" cy="259045"/>
    <xdr:sp macro="" textlink="">
      <xdr:nvSpPr>
        <xdr:cNvPr id="141" name="テキスト ボックス 140"/>
        <xdr:cNvSpPr txBox="1"/>
      </xdr:nvSpPr>
      <xdr:spPr>
        <a:xfrm>
          <a:off x="2641111" y="880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76,569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37103</xdr:rowOff>
    </xdr:from>
    <xdr:to>
      <xdr:col>3</xdr:col>
      <xdr:colOff>3175</xdr:colOff>
      <xdr:row>55</xdr:row>
      <xdr:rowOff>138703</xdr:rowOff>
    </xdr:to>
    <xdr:sp macro="" textlink="">
      <xdr:nvSpPr>
        <xdr:cNvPr id="142" name="円/楕円 141"/>
        <xdr:cNvSpPr/>
      </xdr:nvSpPr>
      <xdr:spPr>
        <a:xfrm>
          <a:off x="1968500" y="946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129830</xdr:rowOff>
    </xdr:from>
    <xdr:ext cx="534377" cy="259045"/>
    <xdr:sp macro="" textlink="">
      <xdr:nvSpPr>
        <xdr:cNvPr id="143" name="テキスト ボックス 142"/>
        <xdr:cNvSpPr txBox="1"/>
      </xdr:nvSpPr>
      <xdr:spPr>
        <a:xfrm>
          <a:off x="1752111" y="95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53,719</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154032</xdr:rowOff>
    </xdr:from>
    <xdr:to>
      <xdr:col>1</xdr:col>
      <xdr:colOff>485775</xdr:colOff>
      <xdr:row>54</xdr:row>
      <xdr:rowOff>84182</xdr:rowOff>
    </xdr:to>
    <xdr:sp macro="" textlink="">
      <xdr:nvSpPr>
        <xdr:cNvPr id="144" name="円/楕円 143"/>
        <xdr:cNvSpPr/>
      </xdr:nvSpPr>
      <xdr:spPr>
        <a:xfrm>
          <a:off x="1079500" y="92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100709</xdr:rowOff>
    </xdr:from>
    <xdr:ext cx="534377" cy="259045"/>
    <xdr:sp macro="" textlink="">
      <xdr:nvSpPr>
        <xdr:cNvPr id="145" name="テキスト ボックス 144"/>
        <xdr:cNvSpPr txBox="1"/>
      </xdr:nvSpPr>
      <xdr:spPr>
        <a:xfrm>
          <a:off x="863111" y="901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65,581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136,292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48554</xdr:rowOff>
    </xdr:from>
    <xdr:to>
      <xdr:col>6</xdr:col>
      <xdr:colOff>510540</xdr:colOff>
      <xdr:row>78</xdr:row>
      <xdr:rowOff>27343</xdr:rowOff>
    </xdr:to>
    <xdr:cxnSp macro="">
      <xdr:nvCxnSpPr>
        <xdr:cNvPr id="172" name="直線コネクタ 171"/>
        <xdr:cNvCxnSpPr/>
      </xdr:nvCxnSpPr>
      <xdr:spPr>
        <a:xfrm flipV="1">
          <a:off x="4633595" y="12050054"/>
          <a:ext cx="1270" cy="1350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31170</xdr:rowOff>
    </xdr:from>
    <xdr:ext cx="534377" cy="259045"/>
    <xdr:sp macro="" textlink="">
      <xdr:nvSpPr>
        <xdr:cNvPr id="173" name="民生費最小値テキスト"/>
        <xdr:cNvSpPr txBox="1"/>
      </xdr:nvSpPr>
      <xdr:spPr>
        <a:xfrm>
          <a:off x="4686300" y="1340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94,881</a:t>
          </a:r>
          <a:endParaRPr kumimoji="1" lang="ja-JP" altLang="en-US" sz="1000" b="1">
            <a:latin typeface="ＭＳ Ｐゴシック"/>
          </a:endParaRPr>
        </a:p>
      </xdr:txBody>
    </xdr:sp>
    <xdr:clientData/>
  </xdr:oneCellAnchor>
  <xdr:twoCellAnchor>
    <xdr:from>
      <xdr:col>6</xdr:col>
      <xdr:colOff>422275</xdr:colOff>
      <xdr:row>78</xdr:row>
      <xdr:rowOff>27343</xdr:rowOff>
    </xdr:from>
    <xdr:to>
      <xdr:col>6</xdr:col>
      <xdr:colOff>600075</xdr:colOff>
      <xdr:row>78</xdr:row>
      <xdr:rowOff>27343</xdr:rowOff>
    </xdr:to>
    <xdr:cxnSp macro="">
      <xdr:nvCxnSpPr>
        <xdr:cNvPr id="174" name="直線コネクタ 173"/>
        <xdr:cNvCxnSpPr/>
      </xdr:nvCxnSpPr>
      <xdr:spPr>
        <a:xfrm>
          <a:off x="4546600" y="1340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166681</xdr:rowOff>
    </xdr:from>
    <xdr:ext cx="599010" cy="259045"/>
    <xdr:sp macro="" textlink="">
      <xdr:nvSpPr>
        <xdr:cNvPr id="175" name="民生費最大値テキスト"/>
        <xdr:cNvSpPr txBox="1"/>
      </xdr:nvSpPr>
      <xdr:spPr>
        <a:xfrm>
          <a:off x="4686300" y="11825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177,582</a:t>
          </a:r>
          <a:endParaRPr kumimoji="1" lang="ja-JP" altLang="en-US" sz="1000" b="1">
            <a:latin typeface="ＭＳ Ｐゴシック"/>
          </a:endParaRPr>
        </a:p>
      </xdr:txBody>
    </xdr:sp>
    <xdr:clientData/>
  </xdr:oneCellAnchor>
  <xdr:twoCellAnchor>
    <xdr:from>
      <xdr:col>6</xdr:col>
      <xdr:colOff>422275</xdr:colOff>
      <xdr:row>70</xdr:row>
      <xdr:rowOff>48554</xdr:rowOff>
    </xdr:from>
    <xdr:to>
      <xdr:col>6</xdr:col>
      <xdr:colOff>600075</xdr:colOff>
      <xdr:row>70</xdr:row>
      <xdr:rowOff>48554</xdr:rowOff>
    </xdr:to>
    <xdr:cxnSp macro="">
      <xdr:nvCxnSpPr>
        <xdr:cNvPr id="176" name="直線コネクタ 175"/>
        <xdr:cNvCxnSpPr/>
      </xdr:nvCxnSpPr>
      <xdr:spPr>
        <a:xfrm>
          <a:off x="4546600" y="1205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102895</xdr:rowOff>
    </xdr:from>
    <xdr:to>
      <xdr:col>6</xdr:col>
      <xdr:colOff>511175</xdr:colOff>
      <xdr:row>75</xdr:row>
      <xdr:rowOff>61699</xdr:rowOff>
    </xdr:to>
    <xdr:cxnSp macro="">
      <xdr:nvCxnSpPr>
        <xdr:cNvPr id="177" name="直線コネクタ 176"/>
        <xdr:cNvCxnSpPr/>
      </xdr:nvCxnSpPr>
      <xdr:spPr>
        <a:xfrm flipV="1">
          <a:off x="3797300" y="12790195"/>
          <a:ext cx="838200" cy="13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68862</xdr:rowOff>
    </xdr:from>
    <xdr:ext cx="599010" cy="259045"/>
    <xdr:sp macro="" textlink="">
      <xdr:nvSpPr>
        <xdr:cNvPr id="178" name="民生費平均値テキスト"/>
        <xdr:cNvSpPr txBox="1"/>
      </xdr:nvSpPr>
      <xdr:spPr>
        <a:xfrm>
          <a:off x="4686300" y="127561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90435</xdr:rowOff>
    </xdr:from>
    <xdr:to>
      <xdr:col>6</xdr:col>
      <xdr:colOff>561975</xdr:colOff>
      <xdr:row>75</xdr:row>
      <xdr:rowOff>20585</xdr:rowOff>
    </xdr:to>
    <xdr:sp macro="" textlink="">
      <xdr:nvSpPr>
        <xdr:cNvPr id="179" name="フローチャート : 判断 178"/>
        <xdr:cNvSpPr/>
      </xdr:nvSpPr>
      <xdr:spPr>
        <a:xfrm>
          <a:off x="4584700" y="1277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61699</xdr:rowOff>
    </xdr:from>
    <xdr:to>
      <xdr:col>5</xdr:col>
      <xdr:colOff>358775</xdr:colOff>
      <xdr:row>75</xdr:row>
      <xdr:rowOff>112905</xdr:rowOff>
    </xdr:to>
    <xdr:cxnSp macro="">
      <xdr:nvCxnSpPr>
        <xdr:cNvPr id="180" name="直線コネクタ 179"/>
        <xdr:cNvCxnSpPr/>
      </xdr:nvCxnSpPr>
      <xdr:spPr>
        <a:xfrm flipV="1">
          <a:off x="2908300" y="12920449"/>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33448</xdr:rowOff>
    </xdr:from>
    <xdr:to>
      <xdr:col>5</xdr:col>
      <xdr:colOff>409575</xdr:colOff>
      <xdr:row>75</xdr:row>
      <xdr:rowOff>135048</xdr:rowOff>
    </xdr:to>
    <xdr:sp macro="" textlink="">
      <xdr:nvSpPr>
        <xdr:cNvPr id="181" name="フローチャート : 判断 180"/>
        <xdr:cNvSpPr/>
      </xdr:nvSpPr>
      <xdr:spPr>
        <a:xfrm>
          <a:off x="3746500" y="1289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126175</xdr:rowOff>
    </xdr:from>
    <xdr:ext cx="599010" cy="259045"/>
    <xdr:sp macro="" textlink="">
      <xdr:nvSpPr>
        <xdr:cNvPr id="182" name="テキスト ボックス 181"/>
        <xdr:cNvSpPr txBox="1"/>
      </xdr:nvSpPr>
      <xdr:spPr>
        <a:xfrm>
          <a:off x="3497794" y="1298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122,896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112905</xdr:rowOff>
    </xdr:from>
    <xdr:to>
      <xdr:col>4</xdr:col>
      <xdr:colOff>155575</xdr:colOff>
      <xdr:row>75</xdr:row>
      <xdr:rowOff>148583</xdr:rowOff>
    </xdr:to>
    <xdr:cxnSp macro="">
      <xdr:nvCxnSpPr>
        <xdr:cNvPr id="183" name="直線コネクタ 182"/>
        <xdr:cNvCxnSpPr/>
      </xdr:nvCxnSpPr>
      <xdr:spPr>
        <a:xfrm flipV="1">
          <a:off x="2019300" y="12971655"/>
          <a:ext cx="889000" cy="3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156256</xdr:rowOff>
    </xdr:from>
    <xdr:to>
      <xdr:col>4</xdr:col>
      <xdr:colOff>206375</xdr:colOff>
      <xdr:row>76</xdr:row>
      <xdr:rowOff>86406</xdr:rowOff>
    </xdr:to>
    <xdr:sp macro="" textlink="">
      <xdr:nvSpPr>
        <xdr:cNvPr id="184" name="フローチャート : 判断 183"/>
        <xdr:cNvSpPr/>
      </xdr:nvSpPr>
      <xdr:spPr>
        <a:xfrm>
          <a:off x="2857500" y="1301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77533</xdr:rowOff>
    </xdr:from>
    <xdr:ext cx="599010" cy="259045"/>
    <xdr:sp macro="" textlink="">
      <xdr:nvSpPr>
        <xdr:cNvPr id="185" name="テキスト ボックス 184"/>
        <xdr:cNvSpPr txBox="1"/>
      </xdr:nvSpPr>
      <xdr:spPr>
        <a:xfrm>
          <a:off x="2608794" y="13107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115,375</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148583</xdr:rowOff>
    </xdr:from>
    <xdr:to>
      <xdr:col>2</xdr:col>
      <xdr:colOff>638175</xdr:colOff>
      <xdr:row>76</xdr:row>
      <xdr:rowOff>12125</xdr:rowOff>
    </xdr:to>
    <xdr:cxnSp macro="">
      <xdr:nvCxnSpPr>
        <xdr:cNvPr id="186" name="直線コネクタ 185"/>
        <xdr:cNvCxnSpPr/>
      </xdr:nvCxnSpPr>
      <xdr:spPr>
        <a:xfrm flipV="1">
          <a:off x="1130300" y="13007333"/>
          <a:ext cx="889000" cy="3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163130</xdr:rowOff>
    </xdr:from>
    <xdr:to>
      <xdr:col>3</xdr:col>
      <xdr:colOff>3175</xdr:colOff>
      <xdr:row>76</xdr:row>
      <xdr:rowOff>93280</xdr:rowOff>
    </xdr:to>
    <xdr:sp macro="" textlink="">
      <xdr:nvSpPr>
        <xdr:cNvPr id="187" name="フローチャート : 判断 186"/>
        <xdr:cNvSpPr/>
      </xdr:nvSpPr>
      <xdr:spPr>
        <a:xfrm>
          <a:off x="1968500" y="1302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84407</xdr:rowOff>
    </xdr:from>
    <xdr:ext cx="599010" cy="259045"/>
    <xdr:sp macro="" textlink="">
      <xdr:nvSpPr>
        <xdr:cNvPr id="188" name="テキスト ボックス 187"/>
        <xdr:cNvSpPr txBox="1"/>
      </xdr:nvSpPr>
      <xdr:spPr>
        <a:xfrm>
          <a:off x="1719794" y="13114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114,954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2880</xdr:rowOff>
    </xdr:from>
    <xdr:to>
      <xdr:col>1</xdr:col>
      <xdr:colOff>485775</xdr:colOff>
      <xdr:row>76</xdr:row>
      <xdr:rowOff>104480</xdr:rowOff>
    </xdr:to>
    <xdr:sp macro="" textlink="">
      <xdr:nvSpPr>
        <xdr:cNvPr id="189" name="フローチャート : 判断 188"/>
        <xdr:cNvSpPr/>
      </xdr:nvSpPr>
      <xdr:spPr>
        <a:xfrm>
          <a:off x="1079500" y="1303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95607</xdr:rowOff>
    </xdr:from>
    <xdr:ext cx="599010" cy="259045"/>
    <xdr:sp macro="" textlink="">
      <xdr:nvSpPr>
        <xdr:cNvPr id="190" name="テキスト ボックス 189"/>
        <xdr:cNvSpPr txBox="1"/>
      </xdr:nvSpPr>
      <xdr:spPr>
        <a:xfrm>
          <a:off x="830794" y="1312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114,268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52095</xdr:rowOff>
    </xdr:from>
    <xdr:to>
      <xdr:col>6</xdr:col>
      <xdr:colOff>561975</xdr:colOff>
      <xdr:row>74</xdr:row>
      <xdr:rowOff>153695</xdr:rowOff>
    </xdr:to>
    <xdr:sp macro="" textlink="">
      <xdr:nvSpPr>
        <xdr:cNvPr id="196" name="円/楕円 195"/>
        <xdr:cNvSpPr/>
      </xdr:nvSpPr>
      <xdr:spPr>
        <a:xfrm>
          <a:off x="4584700" y="127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74972</xdr:rowOff>
    </xdr:from>
    <xdr:ext cx="599010" cy="259045"/>
    <xdr:sp macro="" textlink="">
      <xdr:nvSpPr>
        <xdr:cNvPr id="197" name="民生費該当値テキスト"/>
        <xdr:cNvSpPr txBox="1"/>
      </xdr:nvSpPr>
      <xdr:spPr>
        <a:xfrm>
          <a:off x="4686300" y="1259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132,254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10899</xdr:rowOff>
    </xdr:from>
    <xdr:to>
      <xdr:col>5</xdr:col>
      <xdr:colOff>409575</xdr:colOff>
      <xdr:row>75</xdr:row>
      <xdr:rowOff>112499</xdr:rowOff>
    </xdr:to>
    <xdr:sp macro="" textlink="">
      <xdr:nvSpPr>
        <xdr:cNvPr id="198" name="円/楕円 197"/>
        <xdr:cNvSpPr/>
      </xdr:nvSpPr>
      <xdr:spPr>
        <a:xfrm>
          <a:off x="3746500" y="1286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129026</xdr:rowOff>
    </xdr:from>
    <xdr:ext cx="599010" cy="259045"/>
    <xdr:sp macro="" textlink="">
      <xdr:nvSpPr>
        <xdr:cNvPr id="199" name="テキスト ボックス 198"/>
        <xdr:cNvSpPr txBox="1"/>
      </xdr:nvSpPr>
      <xdr:spPr>
        <a:xfrm>
          <a:off x="3497794" y="12644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124,277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62105</xdr:rowOff>
    </xdr:from>
    <xdr:to>
      <xdr:col>4</xdr:col>
      <xdr:colOff>206375</xdr:colOff>
      <xdr:row>75</xdr:row>
      <xdr:rowOff>163705</xdr:rowOff>
    </xdr:to>
    <xdr:sp macro="" textlink="">
      <xdr:nvSpPr>
        <xdr:cNvPr id="200" name="円/楕円 199"/>
        <xdr:cNvSpPr/>
      </xdr:nvSpPr>
      <xdr:spPr>
        <a:xfrm>
          <a:off x="2857500" y="129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8782</xdr:rowOff>
    </xdr:from>
    <xdr:ext cx="599010" cy="259045"/>
    <xdr:sp macro="" textlink="">
      <xdr:nvSpPr>
        <xdr:cNvPr id="201" name="テキスト ボックス 200"/>
        <xdr:cNvSpPr txBox="1"/>
      </xdr:nvSpPr>
      <xdr:spPr>
        <a:xfrm>
          <a:off x="2608794" y="12696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121,141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97782</xdr:rowOff>
    </xdr:from>
    <xdr:to>
      <xdr:col>3</xdr:col>
      <xdr:colOff>3175</xdr:colOff>
      <xdr:row>76</xdr:row>
      <xdr:rowOff>27933</xdr:rowOff>
    </xdr:to>
    <xdr:sp macro="" textlink="">
      <xdr:nvSpPr>
        <xdr:cNvPr id="202" name="円/楕円 201"/>
        <xdr:cNvSpPr/>
      </xdr:nvSpPr>
      <xdr:spPr>
        <a:xfrm>
          <a:off x="1968500" y="129565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44459</xdr:rowOff>
    </xdr:from>
    <xdr:ext cx="599010" cy="259045"/>
    <xdr:sp macro="" textlink="">
      <xdr:nvSpPr>
        <xdr:cNvPr id="203" name="テキスト ボックス 202"/>
        <xdr:cNvSpPr txBox="1"/>
      </xdr:nvSpPr>
      <xdr:spPr>
        <a:xfrm>
          <a:off x="1719794" y="127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118,956</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132775</xdr:rowOff>
    </xdr:from>
    <xdr:to>
      <xdr:col>1</xdr:col>
      <xdr:colOff>485775</xdr:colOff>
      <xdr:row>76</xdr:row>
      <xdr:rowOff>62925</xdr:rowOff>
    </xdr:to>
    <xdr:sp macro="" textlink="">
      <xdr:nvSpPr>
        <xdr:cNvPr id="204" name="円/楕円 203"/>
        <xdr:cNvSpPr/>
      </xdr:nvSpPr>
      <xdr:spPr>
        <a:xfrm>
          <a:off x="1079500" y="1299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79452</xdr:rowOff>
    </xdr:from>
    <xdr:ext cx="599010" cy="259045"/>
    <xdr:sp macro="" textlink="">
      <xdr:nvSpPr>
        <xdr:cNvPr id="205" name="テキスト ボックス 204"/>
        <xdr:cNvSpPr txBox="1"/>
      </xdr:nvSpPr>
      <xdr:spPr>
        <a:xfrm>
          <a:off x="830794" y="1276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39,929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155093</xdr:rowOff>
    </xdr:from>
    <xdr:to>
      <xdr:col>6</xdr:col>
      <xdr:colOff>510540</xdr:colOff>
      <xdr:row>99</xdr:row>
      <xdr:rowOff>23113</xdr:rowOff>
    </xdr:to>
    <xdr:cxnSp macro="">
      <xdr:nvCxnSpPr>
        <xdr:cNvPr id="230" name="直線コネクタ 229"/>
        <xdr:cNvCxnSpPr/>
      </xdr:nvCxnSpPr>
      <xdr:spPr>
        <a:xfrm flipV="1">
          <a:off x="4633595" y="15928493"/>
          <a:ext cx="1270" cy="106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26940</xdr:rowOff>
    </xdr:from>
    <xdr:ext cx="534377" cy="259045"/>
    <xdr:sp macro="" textlink="">
      <xdr:nvSpPr>
        <xdr:cNvPr id="231" name="衛生費最小値テキスト"/>
        <xdr:cNvSpPr txBox="1"/>
      </xdr:nvSpPr>
      <xdr:spPr>
        <a:xfrm>
          <a:off x="4686300"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20,560</a:t>
          </a:r>
          <a:endParaRPr kumimoji="1" lang="ja-JP" altLang="en-US" sz="1000" b="1">
            <a:latin typeface="ＭＳ Ｐゴシック"/>
          </a:endParaRPr>
        </a:p>
      </xdr:txBody>
    </xdr:sp>
    <xdr:clientData/>
  </xdr:oneCellAnchor>
  <xdr:twoCellAnchor>
    <xdr:from>
      <xdr:col>6</xdr:col>
      <xdr:colOff>422275</xdr:colOff>
      <xdr:row>99</xdr:row>
      <xdr:rowOff>23113</xdr:rowOff>
    </xdr:from>
    <xdr:to>
      <xdr:col>6</xdr:col>
      <xdr:colOff>600075</xdr:colOff>
      <xdr:row>99</xdr:row>
      <xdr:rowOff>23113</xdr:rowOff>
    </xdr:to>
    <xdr:cxnSp macro="">
      <xdr:nvCxnSpPr>
        <xdr:cNvPr id="232" name="直線コネクタ 231"/>
        <xdr:cNvCxnSpPr/>
      </xdr:nvCxnSpPr>
      <xdr:spPr>
        <a:xfrm>
          <a:off x="4546600" y="16996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101770</xdr:rowOff>
    </xdr:from>
    <xdr:ext cx="534377" cy="259045"/>
    <xdr:sp macro="" textlink="">
      <xdr:nvSpPr>
        <xdr:cNvPr id="233" name="衛生費最大値テキスト"/>
        <xdr:cNvSpPr txBox="1"/>
      </xdr:nvSpPr>
      <xdr:spPr>
        <a:xfrm>
          <a:off x="4686300" y="1570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48,596</a:t>
          </a:r>
          <a:endParaRPr kumimoji="1" lang="ja-JP" altLang="en-US" sz="1000" b="1">
            <a:latin typeface="ＭＳ Ｐゴシック"/>
          </a:endParaRPr>
        </a:p>
      </xdr:txBody>
    </xdr:sp>
    <xdr:clientData/>
  </xdr:oneCellAnchor>
  <xdr:twoCellAnchor>
    <xdr:from>
      <xdr:col>6</xdr:col>
      <xdr:colOff>422275</xdr:colOff>
      <xdr:row>92</xdr:row>
      <xdr:rowOff>155093</xdr:rowOff>
    </xdr:from>
    <xdr:to>
      <xdr:col>6</xdr:col>
      <xdr:colOff>600075</xdr:colOff>
      <xdr:row>92</xdr:row>
      <xdr:rowOff>155093</xdr:rowOff>
    </xdr:to>
    <xdr:cxnSp macro="">
      <xdr:nvCxnSpPr>
        <xdr:cNvPr id="234" name="直線コネクタ 233"/>
        <xdr:cNvCxnSpPr/>
      </xdr:nvCxnSpPr>
      <xdr:spPr>
        <a:xfrm>
          <a:off x="4546600" y="1592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103315</xdr:rowOff>
    </xdr:from>
    <xdr:to>
      <xdr:col>6</xdr:col>
      <xdr:colOff>511175</xdr:colOff>
      <xdr:row>96</xdr:row>
      <xdr:rowOff>33477</xdr:rowOff>
    </xdr:to>
    <xdr:cxnSp macro="">
      <xdr:nvCxnSpPr>
        <xdr:cNvPr id="235" name="直線コネクタ 234"/>
        <xdr:cNvCxnSpPr/>
      </xdr:nvCxnSpPr>
      <xdr:spPr>
        <a:xfrm>
          <a:off x="3797300" y="16391065"/>
          <a:ext cx="8382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35132</xdr:rowOff>
    </xdr:from>
    <xdr:ext cx="534377" cy="259045"/>
    <xdr:sp macro="" textlink="">
      <xdr:nvSpPr>
        <xdr:cNvPr id="236" name="衛生費平均値テキスト"/>
        <xdr:cNvSpPr txBox="1"/>
      </xdr:nvSpPr>
      <xdr:spPr>
        <a:xfrm>
          <a:off x="4686300" y="164943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56705</xdr:rowOff>
    </xdr:from>
    <xdr:to>
      <xdr:col>6</xdr:col>
      <xdr:colOff>561975</xdr:colOff>
      <xdr:row>96</xdr:row>
      <xdr:rowOff>158305</xdr:rowOff>
    </xdr:to>
    <xdr:sp macro="" textlink="">
      <xdr:nvSpPr>
        <xdr:cNvPr id="237" name="フローチャート : 判断 236"/>
        <xdr:cNvSpPr/>
      </xdr:nvSpPr>
      <xdr:spPr>
        <a:xfrm>
          <a:off x="45847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103315</xdr:rowOff>
    </xdr:from>
    <xdr:to>
      <xdr:col>5</xdr:col>
      <xdr:colOff>358775</xdr:colOff>
      <xdr:row>96</xdr:row>
      <xdr:rowOff>31459</xdr:rowOff>
    </xdr:to>
    <xdr:cxnSp macro="">
      <xdr:nvCxnSpPr>
        <xdr:cNvPr id="238" name="直線コネクタ 237"/>
        <xdr:cNvCxnSpPr/>
      </xdr:nvCxnSpPr>
      <xdr:spPr>
        <a:xfrm flipV="1">
          <a:off x="2908300" y="16391065"/>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25006</xdr:rowOff>
    </xdr:from>
    <xdr:to>
      <xdr:col>5</xdr:col>
      <xdr:colOff>409575</xdr:colOff>
      <xdr:row>95</xdr:row>
      <xdr:rowOff>126606</xdr:rowOff>
    </xdr:to>
    <xdr:sp macro="" textlink="">
      <xdr:nvSpPr>
        <xdr:cNvPr id="239" name="フローチャート : 判断 238"/>
        <xdr:cNvSpPr/>
      </xdr:nvSpPr>
      <xdr:spPr>
        <a:xfrm>
          <a:off x="3746500" y="163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143133</xdr:rowOff>
    </xdr:from>
    <xdr:ext cx="534377" cy="259045"/>
    <xdr:sp macro="" textlink="">
      <xdr:nvSpPr>
        <xdr:cNvPr id="240" name="テキスト ボックス 239"/>
        <xdr:cNvSpPr txBox="1"/>
      </xdr:nvSpPr>
      <xdr:spPr>
        <a:xfrm>
          <a:off x="3530111" y="1608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37,177</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124803</xdr:rowOff>
    </xdr:from>
    <xdr:to>
      <xdr:col>4</xdr:col>
      <xdr:colOff>155575</xdr:colOff>
      <xdr:row>96</xdr:row>
      <xdr:rowOff>31459</xdr:rowOff>
    </xdr:to>
    <xdr:cxnSp macro="">
      <xdr:nvCxnSpPr>
        <xdr:cNvPr id="241" name="直線コネクタ 240"/>
        <xdr:cNvCxnSpPr/>
      </xdr:nvCxnSpPr>
      <xdr:spPr>
        <a:xfrm>
          <a:off x="2019300" y="15726753"/>
          <a:ext cx="889000" cy="76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86613</xdr:rowOff>
    </xdr:from>
    <xdr:to>
      <xdr:col>4</xdr:col>
      <xdr:colOff>206375</xdr:colOff>
      <xdr:row>96</xdr:row>
      <xdr:rowOff>16763</xdr:rowOff>
    </xdr:to>
    <xdr:sp macro="" textlink="">
      <xdr:nvSpPr>
        <xdr:cNvPr id="242" name="フローチャート : 判断 241"/>
        <xdr:cNvSpPr/>
      </xdr:nvSpPr>
      <xdr:spPr>
        <a:xfrm>
          <a:off x="2857500" y="1637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33290</xdr:rowOff>
    </xdr:from>
    <xdr:ext cx="534377" cy="259045"/>
    <xdr:sp macro="" textlink="">
      <xdr:nvSpPr>
        <xdr:cNvPr id="243" name="テキスト ボックス 242"/>
        <xdr:cNvSpPr txBox="1"/>
      </xdr:nvSpPr>
      <xdr:spPr>
        <a:xfrm>
          <a:off x="2641111" y="1614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35,560</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124803</xdr:rowOff>
    </xdr:from>
    <xdr:to>
      <xdr:col>2</xdr:col>
      <xdr:colOff>638175</xdr:colOff>
      <xdr:row>95</xdr:row>
      <xdr:rowOff>88836</xdr:rowOff>
    </xdr:to>
    <xdr:cxnSp macro="">
      <xdr:nvCxnSpPr>
        <xdr:cNvPr id="244" name="直線コネクタ 243"/>
        <xdr:cNvCxnSpPr/>
      </xdr:nvCxnSpPr>
      <xdr:spPr>
        <a:xfrm flipV="1">
          <a:off x="1130300" y="15726753"/>
          <a:ext cx="889000" cy="649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5" name="フローチャート : 判断 244"/>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99522</xdr:rowOff>
    </xdr:from>
    <xdr:ext cx="534377" cy="259045"/>
    <xdr:sp macro="" textlink="">
      <xdr:nvSpPr>
        <xdr:cNvPr id="246" name="テキスト ボックス 245"/>
        <xdr:cNvSpPr txBox="1"/>
      </xdr:nvSpPr>
      <xdr:spPr>
        <a:xfrm>
          <a:off x="1752111" y="16387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37,655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10833</xdr:rowOff>
    </xdr:from>
    <xdr:to>
      <xdr:col>1</xdr:col>
      <xdr:colOff>485775</xdr:colOff>
      <xdr:row>95</xdr:row>
      <xdr:rowOff>112433</xdr:rowOff>
    </xdr:to>
    <xdr:sp macro="" textlink="">
      <xdr:nvSpPr>
        <xdr:cNvPr id="247" name="フローチャート : 判断 246"/>
        <xdr:cNvSpPr/>
      </xdr:nvSpPr>
      <xdr:spPr>
        <a:xfrm>
          <a:off x="1079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128960</xdr:rowOff>
    </xdr:from>
    <xdr:ext cx="534377" cy="259045"/>
    <xdr:sp macro="" textlink="">
      <xdr:nvSpPr>
        <xdr:cNvPr id="248" name="テキスト ボックス 247"/>
        <xdr:cNvSpPr txBox="1"/>
      </xdr:nvSpPr>
      <xdr:spPr>
        <a:xfrm>
          <a:off x="863111" y="1607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154127</xdr:rowOff>
    </xdr:from>
    <xdr:to>
      <xdr:col>6</xdr:col>
      <xdr:colOff>561975</xdr:colOff>
      <xdr:row>96</xdr:row>
      <xdr:rowOff>84277</xdr:rowOff>
    </xdr:to>
    <xdr:sp macro="" textlink="">
      <xdr:nvSpPr>
        <xdr:cNvPr id="254" name="円/楕円 253"/>
        <xdr:cNvSpPr/>
      </xdr:nvSpPr>
      <xdr:spPr>
        <a:xfrm>
          <a:off x="4584700" y="164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5554</xdr:rowOff>
    </xdr:from>
    <xdr:ext cx="534377" cy="259045"/>
    <xdr:sp macro="" textlink="">
      <xdr:nvSpPr>
        <xdr:cNvPr id="255" name="衛生費該当値テキスト"/>
        <xdr:cNvSpPr txBox="1"/>
      </xdr:nvSpPr>
      <xdr:spPr>
        <a:xfrm>
          <a:off x="4686300" y="1629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33,788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52515</xdr:rowOff>
    </xdr:from>
    <xdr:to>
      <xdr:col>5</xdr:col>
      <xdr:colOff>409575</xdr:colOff>
      <xdr:row>95</xdr:row>
      <xdr:rowOff>154115</xdr:rowOff>
    </xdr:to>
    <xdr:sp macro="" textlink="">
      <xdr:nvSpPr>
        <xdr:cNvPr id="256" name="円/楕円 255"/>
        <xdr:cNvSpPr/>
      </xdr:nvSpPr>
      <xdr:spPr>
        <a:xfrm>
          <a:off x="3746500" y="1634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145242</xdr:rowOff>
    </xdr:from>
    <xdr:ext cx="534377" cy="259045"/>
    <xdr:sp macro="" textlink="">
      <xdr:nvSpPr>
        <xdr:cNvPr id="257" name="テキスト ボックス 256"/>
        <xdr:cNvSpPr txBox="1"/>
      </xdr:nvSpPr>
      <xdr:spPr>
        <a:xfrm>
          <a:off x="3530111" y="1643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152109</xdr:rowOff>
    </xdr:from>
    <xdr:to>
      <xdr:col>4</xdr:col>
      <xdr:colOff>206375</xdr:colOff>
      <xdr:row>96</xdr:row>
      <xdr:rowOff>82259</xdr:rowOff>
    </xdr:to>
    <xdr:sp macro="" textlink="">
      <xdr:nvSpPr>
        <xdr:cNvPr id="258" name="円/楕円 257"/>
        <xdr:cNvSpPr/>
      </xdr:nvSpPr>
      <xdr:spPr>
        <a:xfrm>
          <a:off x="2857500" y="1643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73386</xdr:rowOff>
    </xdr:from>
    <xdr:ext cx="534377" cy="259045"/>
    <xdr:sp macro="" textlink="">
      <xdr:nvSpPr>
        <xdr:cNvPr id="259" name="テキスト ボックス 258"/>
        <xdr:cNvSpPr txBox="1"/>
      </xdr:nvSpPr>
      <xdr:spPr>
        <a:xfrm>
          <a:off x="2641111" y="1653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33,841</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74003</xdr:rowOff>
    </xdr:from>
    <xdr:to>
      <xdr:col>3</xdr:col>
      <xdr:colOff>3175</xdr:colOff>
      <xdr:row>92</xdr:row>
      <xdr:rowOff>4153</xdr:rowOff>
    </xdr:to>
    <xdr:sp macro="" textlink="">
      <xdr:nvSpPr>
        <xdr:cNvPr id="260" name="円/楕円 259"/>
        <xdr:cNvSpPr/>
      </xdr:nvSpPr>
      <xdr:spPr>
        <a:xfrm>
          <a:off x="1968500" y="1567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20680</xdr:rowOff>
    </xdr:from>
    <xdr:ext cx="534377" cy="259045"/>
    <xdr:sp macro="" textlink="">
      <xdr:nvSpPr>
        <xdr:cNvPr id="261" name="テキスト ボックス 260"/>
        <xdr:cNvSpPr txBox="1"/>
      </xdr:nvSpPr>
      <xdr:spPr>
        <a:xfrm>
          <a:off x="1752111" y="1545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38036</xdr:rowOff>
    </xdr:from>
    <xdr:to>
      <xdr:col>1</xdr:col>
      <xdr:colOff>485775</xdr:colOff>
      <xdr:row>95</xdr:row>
      <xdr:rowOff>139636</xdr:rowOff>
    </xdr:to>
    <xdr:sp macro="" textlink="">
      <xdr:nvSpPr>
        <xdr:cNvPr id="262" name="円/楕円 261"/>
        <xdr:cNvSpPr/>
      </xdr:nvSpPr>
      <xdr:spPr>
        <a:xfrm>
          <a:off x="1079500" y="1632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130763</xdr:rowOff>
    </xdr:from>
    <xdr:ext cx="534377" cy="259045"/>
    <xdr:sp macro="" textlink="">
      <xdr:nvSpPr>
        <xdr:cNvPr id="263" name="テキスト ボックス 262"/>
        <xdr:cNvSpPr txBox="1"/>
      </xdr:nvSpPr>
      <xdr:spPr>
        <a:xfrm>
          <a:off x="863111" y="1641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36,835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39878</xdr:rowOff>
    </xdr:from>
    <xdr:to>
      <xdr:col>15</xdr:col>
      <xdr:colOff>180340</xdr:colOff>
      <xdr:row>39</xdr:row>
      <xdr:rowOff>34772</xdr:rowOff>
    </xdr:to>
    <xdr:cxnSp macro="">
      <xdr:nvCxnSpPr>
        <xdr:cNvPr id="287" name="直線コネクタ 286"/>
        <xdr:cNvCxnSpPr/>
      </xdr:nvCxnSpPr>
      <xdr:spPr>
        <a:xfrm flipV="1">
          <a:off x="10475595" y="5354828"/>
          <a:ext cx="1270" cy="1366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38599</xdr:rowOff>
    </xdr:from>
    <xdr:ext cx="378565" cy="259045"/>
    <xdr:sp macro="" textlink="">
      <xdr:nvSpPr>
        <xdr:cNvPr id="288" name="労働費最小値テキスト"/>
        <xdr:cNvSpPr txBox="1"/>
      </xdr:nvSpPr>
      <xdr:spPr>
        <a:xfrm>
          <a:off x="10528300" y="672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15</xdr:col>
      <xdr:colOff>92075</xdr:colOff>
      <xdr:row>39</xdr:row>
      <xdr:rowOff>34772</xdr:rowOff>
    </xdr:from>
    <xdr:to>
      <xdr:col>15</xdr:col>
      <xdr:colOff>269875</xdr:colOff>
      <xdr:row>39</xdr:row>
      <xdr:rowOff>34772</xdr:rowOff>
    </xdr:to>
    <xdr:cxnSp macro="">
      <xdr:nvCxnSpPr>
        <xdr:cNvPr id="289" name="直線コネクタ 288"/>
        <xdr:cNvCxnSpPr/>
      </xdr:nvCxnSpPr>
      <xdr:spPr>
        <a:xfrm>
          <a:off x="10388600" y="672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158005</xdr:rowOff>
    </xdr:from>
    <xdr:ext cx="534377" cy="259045"/>
    <xdr:sp macro="" textlink="">
      <xdr:nvSpPr>
        <xdr:cNvPr id="290" name="労働費最大値テキスト"/>
        <xdr:cNvSpPr txBox="1"/>
      </xdr:nvSpPr>
      <xdr:spPr>
        <a:xfrm>
          <a:off x="10528300" y="513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18,060</a:t>
          </a:r>
          <a:endParaRPr kumimoji="1" lang="ja-JP" altLang="en-US" sz="1000" b="1">
            <a:latin typeface="ＭＳ Ｐゴシック"/>
          </a:endParaRPr>
        </a:p>
      </xdr:txBody>
    </xdr:sp>
    <xdr:clientData/>
  </xdr:oneCellAnchor>
  <xdr:twoCellAnchor>
    <xdr:from>
      <xdr:col>15</xdr:col>
      <xdr:colOff>92075</xdr:colOff>
      <xdr:row>31</xdr:row>
      <xdr:rowOff>39878</xdr:rowOff>
    </xdr:from>
    <xdr:to>
      <xdr:col>15</xdr:col>
      <xdr:colOff>269875</xdr:colOff>
      <xdr:row>31</xdr:row>
      <xdr:rowOff>39878</xdr:rowOff>
    </xdr:to>
    <xdr:cxnSp macro="">
      <xdr:nvCxnSpPr>
        <xdr:cNvPr id="291" name="直線コネクタ 290"/>
        <xdr:cNvCxnSpPr/>
      </xdr:nvCxnSpPr>
      <xdr:spPr>
        <a:xfrm>
          <a:off x="10388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129566</xdr:rowOff>
    </xdr:from>
    <xdr:to>
      <xdr:col>15</xdr:col>
      <xdr:colOff>180975</xdr:colOff>
      <xdr:row>38</xdr:row>
      <xdr:rowOff>144805</xdr:rowOff>
    </xdr:to>
    <xdr:cxnSp macro="">
      <xdr:nvCxnSpPr>
        <xdr:cNvPr id="292" name="直線コネクタ 291"/>
        <xdr:cNvCxnSpPr/>
      </xdr:nvCxnSpPr>
      <xdr:spPr>
        <a:xfrm>
          <a:off x="9639300" y="6644666"/>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23842</xdr:rowOff>
    </xdr:from>
    <xdr:ext cx="469744" cy="259045"/>
    <xdr:sp macro="" textlink="">
      <xdr:nvSpPr>
        <xdr:cNvPr id="293" name="労働費平均値テキスト"/>
        <xdr:cNvSpPr txBox="1"/>
      </xdr:nvSpPr>
      <xdr:spPr>
        <a:xfrm>
          <a:off x="10528300" y="6367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965</xdr:rowOff>
    </xdr:from>
    <xdr:to>
      <xdr:col>15</xdr:col>
      <xdr:colOff>231775</xdr:colOff>
      <xdr:row>38</xdr:row>
      <xdr:rowOff>102565</xdr:rowOff>
    </xdr:to>
    <xdr:sp macro="" textlink="">
      <xdr:nvSpPr>
        <xdr:cNvPr id="294" name="フローチャート : 判断 293"/>
        <xdr:cNvSpPr/>
      </xdr:nvSpPr>
      <xdr:spPr>
        <a:xfrm>
          <a:off x="104267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54737</xdr:rowOff>
    </xdr:from>
    <xdr:to>
      <xdr:col>14</xdr:col>
      <xdr:colOff>28575</xdr:colOff>
      <xdr:row>38</xdr:row>
      <xdr:rowOff>129566</xdr:rowOff>
    </xdr:to>
    <xdr:cxnSp macro="">
      <xdr:nvCxnSpPr>
        <xdr:cNvPr id="295" name="直線コネクタ 294"/>
        <xdr:cNvCxnSpPr/>
      </xdr:nvCxnSpPr>
      <xdr:spPr>
        <a:xfrm>
          <a:off x="8750300" y="6569837"/>
          <a:ext cx="889000" cy="7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7595</xdr:rowOff>
    </xdr:from>
    <xdr:to>
      <xdr:col>14</xdr:col>
      <xdr:colOff>79375</xdr:colOff>
      <xdr:row>38</xdr:row>
      <xdr:rowOff>109195</xdr:rowOff>
    </xdr:to>
    <xdr:sp macro="" textlink="">
      <xdr:nvSpPr>
        <xdr:cNvPr id="296" name="フローチャート : 判断 295"/>
        <xdr:cNvSpPr/>
      </xdr:nvSpPr>
      <xdr:spPr>
        <a:xfrm>
          <a:off x="9588500" y="65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125721</xdr:rowOff>
    </xdr:from>
    <xdr:ext cx="469744" cy="259045"/>
    <xdr:sp macro="" textlink="">
      <xdr:nvSpPr>
        <xdr:cNvPr id="297" name="テキスト ボックス 296"/>
        <xdr:cNvSpPr txBox="1"/>
      </xdr:nvSpPr>
      <xdr:spPr>
        <a:xfrm>
          <a:off x="9404427" y="629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2,067</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54737</xdr:rowOff>
    </xdr:from>
    <xdr:to>
      <xdr:col>12</xdr:col>
      <xdr:colOff>511175</xdr:colOff>
      <xdr:row>38</xdr:row>
      <xdr:rowOff>118211</xdr:rowOff>
    </xdr:to>
    <xdr:cxnSp macro="">
      <xdr:nvCxnSpPr>
        <xdr:cNvPr id="298" name="直線コネクタ 297"/>
        <xdr:cNvCxnSpPr/>
      </xdr:nvCxnSpPr>
      <xdr:spPr>
        <a:xfrm flipV="1">
          <a:off x="7861300" y="6569837"/>
          <a:ext cx="889000" cy="6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131648</xdr:rowOff>
    </xdr:from>
    <xdr:to>
      <xdr:col>12</xdr:col>
      <xdr:colOff>561975</xdr:colOff>
      <xdr:row>38</xdr:row>
      <xdr:rowOff>61798</xdr:rowOff>
    </xdr:to>
    <xdr:sp macro="" textlink="">
      <xdr:nvSpPr>
        <xdr:cNvPr id="299" name="フローチャート : 判断 298"/>
        <xdr:cNvSpPr/>
      </xdr:nvSpPr>
      <xdr:spPr>
        <a:xfrm>
          <a:off x="8699500" y="647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78325</xdr:rowOff>
    </xdr:from>
    <xdr:ext cx="469744" cy="259045"/>
    <xdr:sp macro="" textlink="">
      <xdr:nvSpPr>
        <xdr:cNvPr id="300" name="テキスト ボックス 299"/>
        <xdr:cNvSpPr txBox="1"/>
      </xdr:nvSpPr>
      <xdr:spPr>
        <a:xfrm>
          <a:off x="8515427" y="625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156540</xdr:rowOff>
    </xdr:from>
    <xdr:to>
      <xdr:col>11</xdr:col>
      <xdr:colOff>307975</xdr:colOff>
      <xdr:row>38</xdr:row>
      <xdr:rowOff>118211</xdr:rowOff>
    </xdr:to>
    <xdr:cxnSp macro="">
      <xdr:nvCxnSpPr>
        <xdr:cNvPr id="301" name="直線コネクタ 300"/>
        <xdr:cNvCxnSpPr/>
      </xdr:nvCxnSpPr>
      <xdr:spPr>
        <a:xfrm>
          <a:off x="6972300" y="6500190"/>
          <a:ext cx="889000" cy="13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74879</xdr:rowOff>
    </xdr:from>
    <xdr:to>
      <xdr:col>11</xdr:col>
      <xdr:colOff>358775</xdr:colOff>
      <xdr:row>38</xdr:row>
      <xdr:rowOff>5029</xdr:rowOff>
    </xdr:to>
    <xdr:sp macro="" textlink="">
      <xdr:nvSpPr>
        <xdr:cNvPr id="302" name="フローチャート : 判断 301"/>
        <xdr:cNvSpPr/>
      </xdr:nvSpPr>
      <xdr:spPr>
        <a:xfrm>
          <a:off x="7810500" y="64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21556</xdr:rowOff>
    </xdr:from>
    <xdr:ext cx="469744" cy="259045"/>
    <xdr:sp macro="" textlink="">
      <xdr:nvSpPr>
        <xdr:cNvPr id="303" name="テキスト ボックス 302"/>
        <xdr:cNvSpPr txBox="1"/>
      </xdr:nvSpPr>
      <xdr:spPr>
        <a:xfrm>
          <a:off x="7626427" y="619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29693</xdr:rowOff>
    </xdr:from>
    <xdr:to>
      <xdr:col>10</xdr:col>
      <xdr:colOff>155575</xdr:colOff>
      <xdr:row>37</xdr:row>
      <xdr:rowOff>131293</xdr:rowOff>
    </xdr:to>
    <xdr:sp macro="" textlink="">
      <xdr:nvSpPr>
        <xdr:cNvPr id="304" name="フローチャート : 判断 303"/>
        <xdr:cNvSpPr/>
      </xdr:nvSpPr>
      <xdr:spPr>
        <a:xfrm>
          <a:off x="6921500" y="63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147820</xdr:rowOff>
    </xdr:from>
    <xdr:ext cx="469744" cy="259045"/>
    <xdr:sp macro="" textlink="">
      <xdr:nvSpPr>
        <xdr:cNvPr id="305" name="テキスト ボックス 304"/>
        <xdr:cNvSpPr txBox="1"/>
      </xdr:nvSpPr>
      <xdr:spPr>
        <a:xfrm>
          <a:off x="6737427" y="6148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94005</xdr:rowOff>
    </xdr:from>
    <xdr:to>
      <xdr:col>15</xdr:col>
      <xdr:colOff>231775</xdr:colOff>
      <xdr:row>39</xdr:row>
      <xdr:rowOff>24155</xdr:rowOff>
    </xdr:to>
    <xdr:sp macro="" textlink="">
      <xdr:nvSpPr>
        <xdr:cNvPr id="311" name="円/楕円 310"/>
        <xdr:cNvSpPr/>
      </xdr:nvSpPr>
      <xdr:spPr>
        <a:xfrm>
          <a:off x="10426700" y="660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8932</xdr:rowOff>
    </xdr:from>
    <xdr:ext cx="378565" cy="259045"/>
    <xdr:sp macro="" textlink="">
      <xdr:nvSpPr>
        <xdr:cNvPr id="312" name="労働費該当値テキスト"/>
        <xdr:cNvSpPr txBox="1"/>
      </xdr:nvSpPr>
      <xdr:spPr>
        <a:xfrm>
          <a:off x="10528300" y="65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78766</xdr:rowOff>
    </xdr:from>
    <xdr:to>
      <xdr:col>14</xdr:col>
      <xdr:colOff>79375</xdr:colOff>
      <xdr:row>39</xdr:row>
      <xdr:rowOff>8916</xdr:rowOff>
    </xdr:to>
    <xdr:sp macro="" textlink="">
      <xdr:nvSpPr>
        <xdr:cNvPr id="313" name="円/楕円 312"/>
        <xdr:cNvSpPr/>
      </xdr:nvSpPr>
      <xdr:spPr>
        <a:xfrm>
          <a:off x="9588500" y="659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43</xdr:rowOff>
    </xdr:from>
    <xdr:ext cx="469744" cy="259045"/>
    <xdr:sp macro="" textlink="">
      <xdr:nvSpPr>
        <xdr:cNvPr id="314" name="テキスト ボックス 313"/>
        <xdr:cNvSpPr txBox="1"/>
      </xdr:nvSpPr>
      <xdr:spPr>
        <a:xfrm>
          <a:off x="9404427" y="668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3937</xdr:rowOff>
    </xdr:from>
    <xdr:to>
      <xdr:col>12</xdr:col>
      <xdr:colOff>561975</xdr:colOff>
      <xdr:row>38</xdr:row>
      <xdr:rowOff>105537</xdr:rowOff>
    </xdr:to>
    <xdr:sp macro="" textlink="">
      <xdr:nvSpPr>
        <xdr:cNvPr id="315" name="円/楕円 314"/>
        <xdr:cNvSpPr/>
      </xdr:nvSpPr>
      <xdr:spPr>
        <a:xfrm>
          <a:off x="8699500" y="65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96664</xdr:rowOff>
    </xdr:from>
    <xdr:ext cx="469744" cy="259045"/>
    <xdr:sp macro="" textlink="">
      <xdr:nvSpPr>
        <xdr:cNvPr id="316" name="テキスト ボックス 315"/>
        <xdr:cNvSpPr txBox="1"/>
      </xdr:nvSpPr>
      <xdr:spPr>
        <a:xfrm>
          <a:off x="8515427" y="661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67411</xdr:rowOff>
    </xdr:from>
    <xdr:to>
      <xdr:col>11</xdr:col>
      <xdr:colOff>358775</xdr:colOff>
      <xdr:row>38</xdr:row>
      <xdr:rowOff>169011</xdr:rowOff>
    </xdr:to>
    <xdr:sp macro="" textlink="">
      <xdr:nvSpPr>
        <xdr:cNvPr id="317" name="円/楕円 316"/>
        <xdr:cNvSpPr/>
      </xdr:nvSpPr>
      <xdr:spPr>
        <a:xfrm>
          <a:off x="7810500" y="658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160138</xdr:rowOff>
    </xdr:from>
    <xdr:ext cx="469744" cy="259045"/>
    <xdr:sp macro="" textlink="">
      <xdr:nvSpPr>
        <xdr:cNvPr id="318" name="テキスト ボックス 317"/>
        <xdr:cNvSpPr txBox="1"/>
      </xdr:nvSpPr>
      <xdr:spPr>
        <a:xfrm>
          <a:off x="7626427" y="667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105740</xdr:rowOff>
    </xdr:from>
    <xdr:to>
      <xdr:col>10</xdr:col>
      <xdr:colOff>155575</xdr:colOff>
      <xdr:row>38</xdr:row>
      <xdr:rowOff>35890</xdr:rowOff>
    </xdr:to>
    <xdr:sp macro="" textlink="">
      <xdr:nvSpPr>
        <xdr:cNvPr id="319" name="円/楕円 318"/>
        <xdr:cNvSpPr/>
      </xdr:nvSpPr>
      <xdr:spPr>
        <a:xfrm>
          <a:off x="6921500" y="64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27017</xdr:rowOff>
    </xdr:from>
    <xdr:ext cx="469744" cy="259045"/>
    <xdr:sp macro="" textlink="">
      <xdr:nvSpPr>
        <xdr:cNvPr id="320" name="テキスト ボックス 319"/>
        <xdr:cNvSpPr txBox="1"/>
      </xdr:nvSpPr>
      <xdr:spPr>
        <a:xfrm>
          <a:off x="6737427" y="654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119812</xdr:rowOff>
    </xdr:from>
    <xdr:to>
      <xdr:col>15</xdr:col>
      <xdr:colOff>180340</xdr:colOff>
      <xdr:row>58</xdr:row>
      <xdr:rowOff>5855</xdr:rowOff>
    </xdr:to>
    <xdr:cxnSp macro="">
      <xdr:nvCxnSpPr>
        <xdr:cNvPr id="340" name="直線コネクタ 339"/>
        <xdr:cNvCxnSpPr/>
      </xdr:nvCxnSpPr>
      <xdr:spPr>
        <a:xfrm flipV="1">
          <a:off x="10475595" y="8692312"/>
          <a:ext cx="1270" cy="1257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9682</xdr:rowOff>
    </xdr:from>
    <xdr:ext cx="378565" cy="259045"/>
    <xdr:sp macro="" textlink="">
      <xdr:nvSpPr>
        <xdr:cNvPr id="341" name="農林水産業費最小値テキスト"/>
        <xdr:cNvSpPr txBox="1"/>
      </xdr:nvSpPr>
      <xdr:spPr>
        <a:xfrm>
          <a:off x="10528300" y="9953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15</xdr:col>
      <xdr:colOff>92075</xdr:colOff>
      <xdr:row>58</xdr:row>
      <xdr:rowOff>5855</xdr:rowOff>
    </xdr:from>
    <xdr:to>
      <xdr:col>15</xdr:col>
      <xdr:colOff>269875</xdr:colOff>
      <xdr:row>58</xdr:row>
      <xdr:rowOff>5855</xdr:rowOff>
    </xdr:to>
    <xdr:cxnSp macro="">
      <xdr:nvCxnSpPr>
        <xdr:cNvPr id="342" name="直線コネクタ 341"/>
        <xdr:cNvCxnSpPr/>
      </xdr:nvCxnSpPr>
      <xdr:spPr>
        <a:xfrm>
          <a:off x="10388600" y="994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66489</xdr:rowOff>
    </xdr:from>
    <xdr:ext cx="534377" cy="259045"/>
    <xdr:sp macro="" textlink="">
      <xdr:nvSpPr>
        <xdr:cNvPr id="343" name="農林水産業費最大値テキスト"/>
        <xdr:cNvSpPr txBox="1"/>
      </xdr:nvSpPr>
      <xdr:spPr>
        <a:xfrm>
          <a:off x="10528300" y="846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15</xdr:col>
      <xdr:colOff>92075</xdr:colOff>
      <xdr:row>50</xdr:row>
      <xdr:rowOff>119812</xdr:rowOff>
    </xdr:from>
    <xdr:to>
      <xdr:col>15</xdr:col>
      <xdr:colOff>269875</xdr:colOff>
      <xdr:row>50</xdr:row>
      <xdr:rowOff>119812</xdr:rowOff>
    </xdr:to>
    <xdr:cxnSp macro="">
      <xdr:nvCxnSpPr>
        <xdr:cNvPr id="344" name="直線コネクタ 343"/>
        <xdr:cNvCxnSpPr/>
      </xdr:nvCxnSpPr>
      <xdr:spPr>
        <a:xfrm>
          <a:off x="10388600" y="869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50</xdr:row>
      <xdr:rowOff>119812</xdr:rowOff>
    </xdr:from>
    <xdr:to>
      <xdr:col>15</xdr:col>
      <xdr:colOff>180975</xdr:colOff>
      <xdr:row>51</xdr:row>
      <xdr:rowOff>170561</xdr:rowOff>
    </xdr:to>
    <xdr:cxnSp macro="">
      <xdr:nvCxnSpPr>
        <xdr:cNvPr id="345" name="直線コネクタ 344"/>
        <xdr:cNvCxnSpPr/>
      </xdr:nvCxnSpPr>
      <xdr:spPr>
        <a:xfrm flipV="1">
          <a:off x="9639300" y="8692312"/>
          <a:ext cx="838200" cy="2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68184</xdr:rowOff>
    </xdr:from>
    <xdr:ext cx="469744" cy="259045"/>
    <xdr:sp macro="" textlink="">
      <xdr:nvSpPr>
        <xdr:cNvPr id="346" name="農林水産業費平均値テキスト"/>
        <xdr:cNvSpPr txBox="1"/>
      </xdr:nvSpPr>
      <xdr:spPr>
        <a:xfrm>
          <a:off x="10528300" y="9497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89757</xdr:rowOff>
    </xdr:from>
    <xdr:to>
      <xdr:col>15</xdr:col>
      <xdr:colOff>231775</xdr:colOff>
      <xdr:row>56</xdr:row>
      <xdr:rowOff>19907</xdr:rowOff>
    </xdr:to>
    <xdr:sp macro="" textlink="">
      <xdr:nvSpPr>
        <xdr:cNvPr id="347" name="フローチャート : 判断 346"/>
        <xdr:cNvSpPr/>
      </xdr:nvSpPr>
      <xdr:spPr>
        <a:xfrm>
          <a:off x="10426700" y="951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170561</xdr:rowOff>
    </xdr:from>
    <xdr:to>
      <xdr:col>14</xdr:col>
      <xdr:colOff>28575</xdr:colOff>
      <xdr:row>53</xdr:row>
      <xdr:rowOff>11799</xdr:rowOff>
    </xdr:to>
    <xdr:cxnSp macro="">
      <xdr:nvCxnSpPr>
        <xdr:cNvPr id="348" name="直線コネクタ 347"/>
        <xdr:cNvCxnSpPr/>
      </xdr:nvCxnSpPr>
      <xdr:spPr>
        <a:xfrm flipV="1">
          <a:off x="8750300" y="8914511"/>
          <a:ext cx="889000" cy="18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52</xdr:row>
      <xdr:rowOff>75527</xdr:rowOff>
    </xdr:from>
    <xdr:to>
      <xdr:col>14</xdr:col>
      <xdr:colOff>79375</xdr:colOff>
      <xdr:row>53</xdr:row>
      <xdr:rowOff>5677</xdr:rowOff>
    </xdr:to>
    <xdr:sp macro="" textlink="">
      <xdr:nvSpPr>
        <xdr:cNvPr id="349" name="フローチャート : 判断 348"/>
        <xdr:cNvSpPr/>
      </xdr:nvSpPr>
      <xdr:spPr>
        <a:xfrm>
          <a:off x="9588500" y="89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168254</xdr:rowOff>
    </xdr:from>
    <xdr:ext cx="534377" cy="259045"/>
    <xdr:sp macro="" textlink="">
      <xdr:nvSpPr>
        <xdr:cNvPr id="350" name="テキスト ボックス 349"/>
        <xdr:cNvSpPr txBox="1"/>
      </xdr:nvSpPr>
      <xdr:spPr>
        <a:xfrm>
          <a:off x="9372111" y="90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16,234</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157245</xdr:rowOff>
    </xdr:from>
    <xdr:to>
      <xdr:col>12</xdr:col>
      <xdr:colOff>511175</xdr:colOff>
      <xdr:row>53</xdr:row>
      <xdr:rowOff>11799</xdr:rowOff>
    </xdr:to>
    <xdr:cxnSp macro="">
      <xdr:nvCxnSpPr>
        <xdr:cNvPr id="351" name="直線コネクタ 350"/>
        <xdr:cNvCxnSpPr/>
      </xdr:nvCxnSpPr>
      <xdr:spPr>
        <a:xfrm>
          <a:off x="7861300" y="9072645"/>
          <a:ext cx="889000" cy="2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52</xdr:row>
      <xdr:rowOff>109017</xdr:rowOff>
    </xdr:from>
    <xdr:to>
      <xdr:col>12</xdr:col>
      <xdr:colOff>561975</xdr:colOff>
      <xdr:row>53</xdr:row>
      <xdr:rowOff>39167</xdr:rowOff>
    </xdr:to>
    <xdr:sp macro="" textlink="">
      <xdr:nvSpPr>
        <xdr:cNvPr id="352" name="フローチャート : 判断 351"/>
        <xdr:cNvSpPr/>
      </xdr:nvSpPr>
      <xdr:spPr>
        <a:xfrm>
          <a:off x="8699500" y="902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51</xdr:row>
      <xdr:rowOff>55694</xdr:rowOff>
    </xdr:from>
    <xdr:ext cx="534377" cy="259045"/>
    <xdr:sp macro="" textlink="">
      <xdr:nvSpPr>
        <xdr:cNvPr id="353" name="テキスト ボックス 352"/>
        <xdr:cNvSpPr txBox="1"/>
      </xdr:nvSpPr>
      <xdr:spPr>
        <a:xfrm>
          <a:off x="8483111" y="879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15,648</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157245</xdr:rowOff>
    </xdr:from>
    <xdr:to>
      <xdr:col>11</xdr:col>
      <xdr:colOff>307975</xdr:colOff>
      <xdr:row>52</xdr:row>
      <xdr:rowOff>168618</xdr:rowOff>
    </xdr:to>
    <xdr:cxnSp macro="">
      <xdr:nvCxnSpPr>
        <xdr:cNvPr id="354" name="直線コネクタ 353"/>
        <xdr:cNvCxnSpPr/>
      </xdr:nvCxnSpPr>
      <xdr:spPr>
        <a:xfrm flipV="1">
          <a:off x="6972300" y="907264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52</xdr:row>
      <xdr:rowOff>61696</xdr:rowOff>
    </xdr:from>
    <xdr:to>
      <xdr:col>11</xdr:col>
      <xdr:colOff>358775</xdr:colOff>
      <xdr:row>52</xdr:row>
      <xdr:rowOff>163296</xdr:rowOff>
    </xdr:to>
    <xdr:sp macro="" textlink="">
      <xdr:nvSpPr>
        <xdr:cNvPr id="355" name="フローチャート : 判断 354"/>
        <xdr:cNvSpPr/>
      </xdr:nvSpPr>
      <xdr:spPr>
        <a:xfrm>
          <a:off x="7810500" y="897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51</xdr:row>
      <xdr:rowOff>8373</xdr:rowOff>
    </xdr:from>
    <xdr:ext cx="534377" cy="259045"/>
    <xdr:sp macro="" textlink="">
      <xdr:nvSpPr>
        <xdr:cNvPr id="356" name="テキスト ボックス 355"/>
        <xdr:cNvSpPr txBox="1"/>
      </xdr:nvSpPr>
      <xdr:spPr>
        <a:xfrm>
          <a:off x="7594111" y="87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16,476</a:t>
          </a:r>
          <a:endParaRPr kumimoji="1" lang="ja-JP" altLang="en-US" sz="1000" b="1">
            <a:solidFill>
              <a:srgbClr val="000080"/>
            </a:solidFill>
            <a:latin typeface="ＭＳ Ｐゴシック"/>
          </a:endParaRPr>
        </a:p>
      </xdr:txBody>
    </xdr:sp>
    <xdr:clientData/>
  </xdr:oneCellAnchor>
  <xdr:twoCellAnchor>
    <xdr:from>
      <xdr:col>10</xdr:col>
      <xdr:colOff>53975</xdr:colOff>
      <xdr:row>52</xdr:row>
      <xdr:rowOff>134620</xdr:rowOff>
    </xdr:from>
    <xdr:to>
      <xdr:col>10</xdr:col>
      <xdr:colOff>155575</xdr:colOff>
      <xdr:row>53</xdr:row>
      <xdr:rowOff>64770</xdr:rowOff>
    </xdr:to>
    <xdr:sp macro="" textlink="">
      <xdr:nvSpPr>
        <xdr:cNvPr id="357" name="フローチャート : 判断 356"/>
        <xdr:cNvSpPr/>
      </xdr:nvSpPr>
      <xdr:spPr>
        <a:xfrm>
          <a:off x="6921500" y="905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55897</xdr:rowOff>
    </xdr:from>
    <xdr:ext cx="534377" cy="259045"/>
    <xdr:sp macro="" textlink="">
      <xdr:nvSpPr>
        <xdr:cNvPr id="358" name="テキスト ボックス 357"/>
        <xdr:cNvSpPr txBox="1"/>
      </xdr:nvSpPr>
      <xdr:spPr>
        <a:xfrm>
          <a:off x="6705111" y="914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50</xdr:row>
      <xdr:rowOff>69012</xdr:rowOff>
    </xdr:from>
    <xdr:to>
      <xdr:col>15</xdr:col>
      <xdr:colOff>231775</xdr:colOff>
      <xdr:row>50</xdr:row>
      <xdr:rowOff>170612</xdr:rowOff>
    </xdr:to>
    <xdr:sp macro="" textlink="">
      <xdr:nvSpPr>
        <xdr:cNvPr id="364" name="円/楕円 363"/>
        <xdr:cNvSpPr/>
      </xdr:nvSpPr>
      <xdr:spPr>
        <a:xfrm>
          <a:off x="10426700" y="864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22039</xdr:rowOff>
    </xdr:from>
    <xdr:ext cx="534377" cy="259045"/>
    <xdr:sp macro="" textlink="">
      <xdr:nvSpPr>
        <xdr:cNvPr id="365" name="農林水産業費該当値テキスト"/>
        <xdr:cNvSpPr txBox="1"/>
      </xdr:nvSpPr>
      <xdr:spPr>
        <a:xfrm>
          <a:off x="10528300" y="859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22,348</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119761</xdr:rowOff>
    </xdr:from>
    <xdr:to>
      <xdr:col>14</xdr:col>
      <xdr:colOff>79375</xdr:colOff>
      <xdr:row>52</xdr:row>
      <xdr:rowOff>49911</xdr:rowOff>
    </xdr:to>
    <xdr:sp macro="" textlink="">
      <xdr:nvSpPr>
        <xdr:cNvPr id="366" name="円/楕円 365"/>
        <xdr:cNvSpPr/>
      </xdr:nvSpPr>
      <xdr:spPr>
        <a:xfrm>
          <a:off x="9588500" y="886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66438</xdr:rowOff>
    </xdr:from>
    <xdr:ext cx="534377" cy="259045"/>
    <xdr:sp macro="" textlink="">
      <xdr:nvSpPr>
        <xdr:cNvPr id="367" name="テキスト ボックス 366"/>
        <xdr:cNvSpPr txBox="1"/>
      </xdr:nvSpPr>
      <xdr:spPr>
        <a:xfrm>
          <a:off x="9372111" y="8638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132449</xdr:rowOff>
    </xdr:from>
    <xdr:to>
      <xdr:col>12</xdr:col>
      <xdr:colOff>561975</xdr:colOff>
      <xdr:row>53</xdr:row>
      <xdr:rowOff>62599</xdr:rowOff>
    </xdr:to>
    <xdr:sp macro="" textlink="">
      <xdr:nvSpPr>
        <xdr:cNvPr id="368" name="円/楕円 367"/>
        <xdr:cNvSpPr/>
      </xdr:nvSpPr>
      <xdr:spPr>
        <a:xfrm>
          <a:off x="8699500" y="90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53726</xdr:rowOff>
    </xdr:from>
    <xdr:ext cx="534377" cy="259045"/>
    <xdr:sp macro="" textlink="">
      <xdr:nvSpPr>
        <xdr:cNvPr id="369" name="テキスト ボックス 368"/>
        <xdr:cNvSpPr txBox="1"/>
      </xdr:nvSpPr>
      <xdr:spPr>
        <a:xfrm>
          <a:off x="8483111" y="914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15,238</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106445</xdr:rowOff>
    </xdr:from>
    <xdr:to>
      <xdr:col>11</xdr:col>
      <xdr:colOff>358775</xdr:colOff>
      <xdr:row>53</xdr:row>
      <xdr:rowOff>36595</xdr:rowOff>
    </xdr:to>
    <xdr:sp macro="" textlink="">
      <xdr:nvSpPr>
        <xdr:cNvPr id="370" name="円/楕円 369"/>
        <xdr:cNvSpPr/>
      </xdr:nvSpPr>
      <xdr:spPr>
        <a:xfrm>
          <a:off x="7810500" y="902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27722</xdr:rowOff>
    </xdr:from>
    <xdr:ext cx="534377" cy="259045"/>
    <xdr:sp macro="" textlink="">
      <xdr:nvSpPr>
        <xdr:cNvPr id="371" name="テキスト ボックス 370"/>
        <xdr:cNvSpPr txBox="1"/>
      </xdr:nvSpPr>
      <xdr:spPr>
        <a:xfrm>
          <a:off x="7594111" y="911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15,693</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117818</xdr:rowOff>
    </xdr:from>
    <xdr:to>
      <xdr:col>10</xdr:col>
      <xdr:colOff>155575</xdr:colOff>
      <xdr:row>53</xdr:row>
      <xdr:rowOff>47968</xdr:rowOff>
    </xdr:to>
    <xdr:sp macro="" textlink="">
      <xdr:nvSpPr>
        <xdr:cNvPr id="372" name="円/楕円 371"/>
        <xdr:cNvSpPr/>
      </xdr:nvSpPr>
      <xdr:spPr>
        <a:xfrm>
          <a:off x="6921500" y="903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64495</xdr:rowOff>
    </xdr:from>
    <xdr:ext cx="534377" cy="259045"/>
    <xdr:sp macro="" textlink="">
      <xdr:nvSpPr>
        <xdr:cNvPr id="373" name="テキスト ボックス 372"/>
        <xdr:cNvSpPr txBox="1"/>
      </xdr:nvSpPr>
      <xdr:spPr>
        <a:xfrm>
          <a:off x="6705111" y="880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122738</xdr:rowOff>
    </xdr:from>
    <xdr:to>
      <xdr:col>15</xdr:col>
      <xdr:colOff>180340</xdr:colOff>
      <xdr:row>78</xdr:row>
      <xdr:rowOff>58455</xdr:rowOff>
    </xdr:to>
    <xdr:cxnSp macro="">
      <xdr:nvCxnSpPr>
        <xdr:cNvPr id="395" name="直線コネクタ 394"/>
        <xdr:cNvCxnSpPr/>
      </xdr:nvCxnSpPr>
      <xdr:spPr>
        <a:xfrm flipV="1">
          <a:off x="10475595" y="12295688"/>
          <a:ext cx="1270" cy="1135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62282</xdr:rowOff>
    </xdr:from>
    <xdr:ext cx="469744" cy="259045"/>
    <xdr:sp macro="" textlink="">
      <xdr:nvSpPr>
        <xdr:cNvPr id="396" name="商工費最小値テキスト"/>
        <xdr:cNvSpPr txBox="1"/>
      </xdr:nvSpPr>
      <xdr:spPr>
        <a:xfrm>
          <a:off x="10528300" y="1343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1,777</a:t>
          </a:r>
          <a:endParaRPr kumimoji="1" lang="ja-JP" altLang="en-US" sz="1000" b="1">
            <a:latin typeface="ＭＳ Ｐゴシック"/>
          </a:endParaRPr>
        </a:p>
      </xdr:txBody>
    </xdr:sp>
    <xdr:clientData/>
  </xdr:oneCellAnchor>
  <xdr:twoCellAnchor>
    <xdr:from>
      <xdr:col>15</xdr:col>
      <xdr:colOff>92075</xdr:colOff>
      <xdr:row>78</xdr:row>
      <xdr:rowOff>58455</xdr:rowOff>
    </xdr:from>
    <xdr:to>
      <xdr:col>15</xdr:col>
      <xdr:colOff>269875</xdr:colOff>
      <xdr:row>78</xdr:row>
      <xdr:rowOff>58455</xdr:rowOff>
    </xdr:to>
    <xdr:cxnSp macro="">
      <xdr:nvCxnSpPr>
        <xdr:cNvPr id="397" name="直線コネクタ 396"/>
        <xdr:cNvCxnSpPr/>
      </xdr:nvCxnSpPr>
      <xdr:spPr>
        <a:xfrm>
          <a:off x="10388600" y="1343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69415</xdr:rowOff>
    </xdr:from>
    <xdr:ext cx="534377" cy="259045"/>
    <xdr:sp macro="" textlink="">
      <xdr:nvSpPr>
        <xdr:cNvPr id="398" name="商工費最大値テキスト"/>
        <xdr:cNvSpPr txBox="1"/>
      </xdr:nvSpPr>
      <xdr:spPr>
        <a:xfrm>
          <a:off x="10528300" y="120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26,621</a:t>
          </a:r>
          <a:endParaRPr kumimoji="1" lang="ja-JP" altLang="en-US" sz="1000" b="1">
            <a:latin typeface="ＭＳ Ｐゴシック"/>
          </a:endParaRPr>
        </a:p>
      </xdr:txBody>
    </xdr:sp>
    <xdr:clientData/>
  </xdr:oneCellAnchor>
  <xdr:twoCellAnchor>
    <xdr:from>
      <xdr:col>15</xdr:col>
      <xdr:colOff>92075</xdr:colOff>
      <xdr:row>71</xdr:row>
      <xdr:rowOff>122738</xdr:rowOff>
    </xdr:from>
    <xdr:to>
      <xdr:col>15</xdr:col>
      <xdr:colOff>269875</xdr:colOff>
      <xdr:row>71</xdr:row>
      <xdr:rowOff>122738</xdr:rowOff>
    </xdr:to>
    <xdr:cxnSp macro="">
      <xdr:nvCxnSpPr>
        <xdr:cNvPr id="399" name="直線コネクタ 398"/>
        <xdr:cNvCxnSpPr/>
      </xdr:nvCxnSpPr>
      <xdr:spPr>
        <a:xfrm>
          <a:off x="10388600" y="1229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160823</xdr:rowOff>
    </xdr:from>
    <xdr:to>
      <xdr:col>15</xdr:col>
      <xdr:colOff>180975</xdr:colOff>
      <xdr:row>77</xdr:row>
      <xdr:rowOff>118211</xdr:rowOff>
    </xdr:to>
    <xdr:cxnSp macro="">
      <xdr:nvCxnSpPr>
        <xdr:cNvPr id="400" name="直線コネクタ 399"/>
        <xdr:cNvCxnSpPr/>
      </xdr:nvCxnSpPr>
      <xdr:spPr>
        <a:xfrm flipV="1">
          <a:off x="9639300" y="13191023"/>
          <a:ext cx="838200" cy="12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168607</xdr:rowOff>
    </xdr:from>
    <xdr:ext cx="534377" cy="259045"/>
    <xdr:sp macro="" textlink="">
      <xdr:nvSpPr>
        <xdr:cNvPr id="401" name="商工費平均値テキスト"/>
        <xdr:cNvSpPr txBox="1"/>
      </xdr:nvSpPr>
      <xdr:spPr>
        <a:xfrm>
          <a:off x="10528300" y="128559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145730</xdr:rowOff>
    </xdr:from>
    <xdr:to>
      <xdr:col>15</xdr:col>
      <xdr:colOff>231775</xdr:colOff>
      <xdr:row>76</xdr:row>
      <xdr:rowOff>75881</xdr:rowOff>
    </xdr:to>
    <xdr:sp macro="" textlink="">
      <xdr:nvSpPr>
        <xdr:cNvPr id="402" name="フローチャート : 判断 401"/>
        <xdr:cNvSpPr/>
      </xdr:nvSpPr>
      <xdr:spPr>
        <a:xfrm>
          <a:off x="104267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118211</xdr:rowOff>
    </xdr:from>
    <xdr:to>
      <xdr:col>14</xdr:col>
      <xdr:colOff>28575</xdr:colOff>
      <xdr:row>78</xdr:row>
      <xdr:rowOff>7386</xdr:rowOff>
    </xdr:to>
    <xdr:cxnSp macro="">
      <xdr:nvCxnSpPr>
        <xdr:cNvPr id="403" name="直線コネクタ 402"/>
        <xdr:cNvCxnSpPr/>
      </xdr:nvCxnSpPr>
      <xdr:spPr>
        <a:xfrm flipV="1">
          <a:off x="8750300" y="13319861"/>
          <a:ext cx="889000" cy="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23064</xdr:rowOff>
    </xdr:from>
    <xdr:to>
      <xdr:col>14</xdr:col>
      <xdr:colOff>79375</xdr:colOff>
      <xdr:row>76</xdr:row>
      <xdr:rowOff>124664</xdr:rowOff>
    </xdr:to>
    <xdr:sp macro="" textlink="">
      <xdr:nvSpPr>
        <xdr:cNvPr id="404" name="フローチャート : 判断 403"/>
        <xdr:cNvSpPr/>
      </xdr:nvSpPr>
      <xdr:spPr>
        <a:xfrm>
          <a:off x="9588500" y="1305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74</xdr:row>
      <xdr:rowOff>141190</xdr:rowOff>
    </xdr:from>
    <xdr:ext cx="469744" cy="259045"/>
    <xdr:sp macro="" textlink="">
      <xdr:nvSpPr>
        <xdr:cNvPr id="405" name="テキスト ボックス 404"/>
        <xdr:cNvSpPr txBox="1"/>
      </xdr:nvSpPr>
      <xdr:spPr>
        <a:xfrm>
          <a:off x="9404427" y="1282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7386</xdr:rowOff>
    </xdr:from>
    <xdr:to>
      <xdr:col>12</xdr:col>
      <xdr:colOff>511175</xdr:colOff>
      <xdr:row>78</xdr:row>
      <xdr:rowOff>18267</xdr:rowOff>
    </xdr:to>
    <xdr:cxnSp macro="">
      <xdr:nvCxnSpPr>
        <xdr:cNvPr id="406" name="直線コネクタ 405"/>
        <xdr:cNvCxnSpPr/>
      </xdr:nvCxnSpPr>
      <xdr:spPr>
        <a:xfrm flipV="1">
          <a:off x="7861300" y="13380486"/>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26857</xdr:rowOff>
    </xdr:from>
    <xdr:to>
      <xdr:col>12</xdr:col>
      <xdr:colOff>561975</xdr:colOff>
      <xdr:row>76</xdr:row>
      <xdr:rowOff>128457</xdr:rowOff>
    </xdr:to>
    <xdr:sp macro="" textlink="">
      <xdr:nvSpPr>
        <xdr:cNvPr id="407" name="フローチャート : 判断 406"/>
        <xdr:cNvSpPr/>
      </xdr:nvSpPr>
      <xdr:spPr>
        <a:xfrm>
          <a:off x="8699500" y="1305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74</xdr:row>
      <xdr:rowOff>144985</xdr:rowOff>
    </xdr:from>
    <xdr:ext cx="469744" cy="259045"/>
    <xdr:sp macro="" textlink="">
      <xdr:nvSpPr>
        <xdr:cNvPr id="408" name="テキスト ボックス 407"/>
        <xdr:cNvSpPr txBox="1"/>
      </xdr:nvSpPr>
      <xdr:spPr>
        <a:xfrm>
          <a:off x="8515427" y="128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18267</xdr:rowOff>
    </xdr:from>
    <xdr:to>
      <xdr:col>11</xdr:col>
      <xdr:colOff>307975</xdr:colOff>
      <xdr:row>78</xdr:row>
      <xdr:rowOff>28234</xdr:rowOff>
    </xdr:to>
    <xdr:cxnSp macro="">
      <xdr:nvCxnSpPr>
        <xdr:cNvPr id="409" name="直線コネクタ 408"/>
        <xdr:cNvCxnSpPr/>
      </xdr:nvCxnSpPr>
      <xdr:spPr>
        <a:xfrm flipV="1">
          <a:off x="6972300" y="13391367"/>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47844</xdr:rowOff>
    </xdr:from>
    <xdr:to>
      <xdr:col>11</xdr:col>
      <xdr:colOff>358775</xdr:colOff>
      <xdr:row>76</xdr:row>
      <xdr:rowOff>149444</xdr:rowOff>
    </xdr:to>
    <xdr:sp macro="" textlink="">
      <xdr:nvSpPr>
        <xdr:cNvPr id="410" name="フローチャート : 判断 409"/>
        <xdr:cNvSpPr/>
      </xdr:nvSpPr>
      <xdr:spPr>
        <a:xfrm>
          <a:off x="7810500" y="130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165971</xdr:rowOff>
    </xdr:from>
    <xdr:ext cx="469744" cy="259045"/>
    <xdr:sp macro="" textlink="">
      <xdr:nvSpPr>
        <xdr:cNvPr id="411" name="テキスト ボックス 410"/>
        <xdr:cNvSpPr txBox="1"/>
      </xdr:nvSpPr>
      <xdr:spPr>
        <a:xfrm>
          <a:off x="7626427" y="128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32482</xdr:rowOff>
    </xdr:from>
    <xdr:to>
      <xdr:col>10</xdr:col>
      <xdr:colOff>155575</xdr:colOff>
      <xdr:row>76</xdr:row>
      <xdr:rowOff>134082</xdr:rowOff>
    </xdr:to>
    <xdr:sp macro="" textlink="">
      <xdr:nvSpPr>
        <xdr:cNvPr id="412" name="フローチャート : 判断 411"/>
        <xdr:cNvSpPr/>
      </xdr:nvSpPr>
      <xdr:spPr>
        <a:xfrm>
          <a:off x="6921500" y="1306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74</xdr:row>
      <xdr:rowOff>150609</xdr:rowOff>
    </xdr:from>
    <xdr:ext cx="469744" cy="259045"/>
    <xdr:sp macro="" textlink="">
      <xdr:nvSpPr>
        <xdr:cNvPr id="413" name="テキスト ボックス 412"/>
        <xdr:cNvSpPr txBox="1"/>
      </xdr:nvSpPr>
      <xdr:spPr>
        <a:xfrm>
          <a:off x="6737427" y="1283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110023</xdr:rowOff>
    </xdr:from>
    <xdr:to>
      <xdr:col>15</xdr:col>
      <xdr:colOff>231775</xdr:colOff>
      <xdr:row>77</xdr:row>
      <xdr:rowOff>40173</xdr:rowOff>
    </xdr:to>
    <xdr:sp macro="" textlink="">
      <xdr:nvSpPr>
        <xdr:cNvPr id="419" name="円/楕円 418"/>
        <xdr:cNvSpPr/>
      </xdr:nvSpPr>
      <xdr:spPr>
        <a:xfrm>
          <a:off x="10426700" y="1314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88450</xdr:rowOff>
    </xdr:from>
    <xdr:ext cx="469744" cy="259045"/>
    <xdr:sp macro="" textlink="">
      <xdr:nvSpPr>
        <xdr:cNvPr id="420" name="商工費該当値テキスト"/>
        <xdr:cNvSpPr txBox="1"/>
      </xdr:nvSpPr>
      <xdr:spPr>
        <a:xfrm>
          <a:off x="10528300" y="1311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7,038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67411</xdr:rowOff>
    </xdr:from>
    <xdr:to>
      <xdr:col>14</xdr:col>
      <xdr:colOff>79375</xdr:colOff>
      <xdr:row>77</xdr:row>
      <xdr:rowOff>169011</xdr:rowOff>
    </xdr:to>
    <xdr:sp macro="" textlink="">
      <xdr:nvSpPr>
        <xdr:cNvPr id="421" name="円/楕円 420"/>
        <xdr:cNvSpPr/>
      </xdr:nvSpPr>
      <xdr:spPr>
        <a:xfrm>
          <a:off x="9588500" y="132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160138</xdr:rowOff>
    </xdr:from>
    <xdr:ext cx="469744" cy="259045"/>
    <xdr:sp macro="" textlink="">
      <xdr:nvSpPr>
        <xdr:cNvPr id="422" name="テキスト ボックス 421"/>
        <xdr:cNvSpPr txBox="1"/>
      </xdr:nvSpPr>
      <xdr:spPr>
        <a:xfrm>
          <a:off x="9404427" y="133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128036</xdr:rowOff>
    </xdr:from>
    <xdr:to>
      <xdr:col>12</xdr:col>
      <xdr:colOff>561975</xdr:colOff>
      <xdr:row>78</xdr:row>
      <xdr:rowOff>58186</xdr:rowOff>
    </xdr:to>
    <xdr:sp macro="" textlink="">
      <xdr:nvSpPr>
        <xdr:cNvPr id="423" name="円/楕円 422"/>
        <xdr:cNvSpPr/>
      </xdr:nvSpPr>
      <xdr:spPr>
        <a:xfrm>
          <a:off x="8699500" y="1332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49313</xdr:rowOff>
    </xdr:from>
    <xdr:ext cx="469744" cy="259045"/>
    <xdr:sp macro="" textlink="">
      <xdr:nvSpPr>
        <xdr:cNvPr id="424" name="テキスト ボックス 423"/>
        <xdr:cNvSpPr txBox="1"/>
      </xdr:nvSpPr>
      <xdr:spPr>
        <a:xfrm>
          <a:off x="8515427" y="1342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138917</xdr:rowOff>
    </xdr:from>
    <xdr:to>
      <xdr:col>11</xdr:col>
      <xdr:colOff>358775</xdr:colOff>
      <xdr:row>78</xdr:row>
      <xdr:rowOff>69067</xdr:rowOff>
    </xdr:to>
    <xdr:sp macro="" textlink="">
      <xdr:nvSpPr>
        <xdr:cNvPr id="425" name="円/楕円 424"/>
        <xdr:cNvSpPr/>
      </xdr:nvSpPr>
      <xdr:spPr>
        <a:xfrm>
          <a:off x="7810500" y="13340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60194</xdr:rowOff>
    </xdr:from>
    <xdr:ext cx="469744" cy="259045"/>
    <xdr:sp macro="" textlink="">
      <xdr:nvSpPr>
        <xdr:cNvPr id="426" name="テキスト ボックス 425"/>
        <xdr:cNvSpPr txBox="1"/>
      </xdr:nvSpPr>
      <xdr:spPr>
        <a:xfrm>
          <a:off x="7626427" y="1343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148884</xdr:rowOff>
    </xdr:from>
    <xdr:to>
      <xdr:col>10</xdr:col>
      <xdr:colOff>155575</xdr:colOff>
      <xdr:row>78</xdr:row>
      <xdr:rowOff>79034</xdr:rowOff>
    </xdr:to>
    <xdr:sp macro="" textlink="">
      <xdr:nvSpPr>
        <xdr:cNvPr id="427" name="円/楕円 426"/>
        <xdr:cNvSpPr/>
      </xdr:nvSpPr>
      <xdr:spPr>
        <a:xfrm>
          <a:off x="6921500" y="1335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70161</xdr:rowOff>
    </xdr:from>
    <xdr:ext cx="469744" cy="259045"/>
    <xdr:sp macro="" textlink="">
      <xdr:nvSpPr>
        <xdr:cNvPr id="428" name="テキスト ボックス 427"/>
        <xdr:cNvSpPr txBox="1"/>
      </xdr:nvSpPr>
      <xdr:spPr>
        <a:xfrm>
          <a:off x="6737427" y="1344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154884</xdr:rowOff>
    </xdr:from>
    <xdr:to>
      <xdr:col>15</xdr:col>
      <xdr:colOff>180340</xdr:colOff>
      <xdr:row>99</xdr:row>
      <xdr:rowOff>44411</xdr:rowOff>
    </xdr:to>
    <xdr:cxnSp macro="">
      <xdr:nvCxnSpPr>
        <xdr:cNvPr id="453" name="直線コネクタ 452"/>
        <xdr:cNvCxnSpPr/>
      </xdr:nvCxnSpPr>
      <xdr:spPr>
        <a:xfrm flipV="1">
          <a:off x="10475595" y="15756834"/>
          <a:ext cx="1270" cy="126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48238</xdr:rowOff>
    </xdr:from>
    <xdr:ext cx="534377" cy="259045"/>
    <xdr:sp macro="" textlink="">
      <xdr:nvSpPr>
        <xdr:cNvPr id="454" name="土木費最小値テキスト"/>
        <xdr:cNvSpPr txBox="1"/>
      </xdr:nvSpPr>
      <xdr:spPr>
        <a:xfrm>
          <a:off x="10528300" y="1702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20,002</a:t>
          </a:r>
          <a:endParaRPr kumimoji="1" lang="ja-JP" altLang="en-US" sz="1000" b="1">
            <a:latin typeface="ＭＳ Ｐゴシック"/>
          </a:endParaRPr>
        </a:p>
      </xdr:txBody>
    </xdr:sp>
    <xdr:clientData/>
  </xdr:oneCellAnchor>
  <xdr:twoCellAnchor>
    <xdr:from>
      <xdr:col>15</xdr:col>
      <xdr:colOff>92075</xdr:colOff>
      <xdr:row>99</xdr:row>
      <xdr:rowOff>44411</xdr:rowOff>
    </xdr:from>
    <xdr:to>
      <xdr:col>15</xdr:col>
      <xdr:colOff>269875</xdr:colOff>
      <xdr:row>99</xdr:row>
      <xdr:rowOff>44411</xdr:rowOff>
    </xdr:to>
    <xdr:cxnSp macro="">
      <xdr:nvCxnSpPr>
        <xdr:cNvPr id="455" name="直線コネクタ 454"/>
        <xdr:cNvCxnSpPr/>
      </xdr:nvCxnSpPr>
      <xdr:spPr>
        <a:xfrm>
          <a:off x="10388600" y="1701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101561</xdr:rowOff>
    </xdr:from>
    <xdr:ext cx="534377" cy="259045"/>
    <xdr:sp macro="" textlink="">
      <xdr:nvSpPr>
        <xdr:cNvPr id="456" name="土木費最大値テキスト"/>
        <xdr:cNvSpPr txBox="1"/>
      </xdr:nvSpPr>
      <xdr:spPr>
        <a:xfrm>
          <a:off x="10528300" y="1553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15</xdr:col>
      <xdr:colOff>92075</xdr:colOff>
      <xdr:row>91</xdr:row>
      <xdr:rowOff>154884</xdr:rowOff>
    </xdr:from>
    <xdr:to>
      <xdr:col>15</xdr:col>
      <xdr:colOff>269875</xdr:colOff>
      <xdr:row>91</xdr:row>
      <xdr:rowOff>154884</xdr:rowOff>
    </xdr:to>
    <xdr:cxnSp macro="">
      <xdr:nvCxnSpPr>
        <xdr:cNvPr id="457" name="直線コネクタ 456"/>
        <xdr:cNvCxnSpPr/>
      </xdr:nvCxnSpPr>
      <xdr:spPr>
        <a:xfrm>
          <a:off x="10388600" y="15756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151188</xdr:rowOff>
    </xdr:from>
    <xdr:to>
      <xdr:col>15</xdr:col>
      <xdr:colOff>180975</xdr:colOff>
      <xdr:row>98</xdr:row>
      <xdr:rowOff>80017</xdr:rowOff>
    </xdr:to>
    <xdr:cxnSp macro="">
      <xdr:nvCxnSpPr>
        <xdr:cNvPr id="458" name="直線コネクタ 457"/>
        <xdr:cNvCxnSpPr/>
      </xdr:nvCxnSpPr>
      <xdr:spPr>
        <a:xfrm>
          <a:off x="9639300" y="16781838"/>
          <a:ext cx="838200" cy="1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146314</xdr:rowOff>
    </xdr:from>
    <xdr:ext cx="534377" cy="259045"/>
    <xdr:sp macro="" textlink="">
      <xdr:nvSpPr>
        <xdr:cNvPr id="459" name="土木費平均値テキスト"/>
        <xdr:cNvSpPr txBox="1"/>
      </xdr:nvSpPr>
      <xdr:spPr>
        <a:xfrm>
          <a:off x="10528300" y="16434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123437</xdr:rowOff>
    </xdr:from>
    <xdr:to>
      <xdr:col>15</xdr:col>
      <xdr:colOff>231775</xdr:colOff>
      <xdr:row>97</xdr:row>
      <xdr:rowOff>53587</xdr:rowOff>
    </xdr:to>
    <xdr:sp macro="" textlink="">
      <xdr:nvSpPr>
        <xdr:cNvPr id="460" name="フローチャート : 判断 459"/>
        <xdr:cNvSpPr/>
      </xdr:nvSpPr>
      <xdr:spPr>
        <a:xfrm>
          <a:off x="10426700" y="16582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151188</xdr:rowOff>
    </xdr:from>
    <xdr:to>
      <xdr:col>14</xdr:col>
      <xdr:colOff>28575</xdr:colOff>
      <xdr:row>98</xdr:row>
      <xdr:rowOff>72377</xdr:rowOff>
    </xdr:to>
    <xdr:cxnSp macro="">
      <xdr:nvCxnSpPr>
        <xdr:cNvPr id="461" name="直線コネクタ 460"/>
        <xdr:cNvCxnSpPr/>
      </xdr:nvCxnSpPr>
      <xdr:spPr>
        <a:xfrm flipV="1">
          <a:off x="8750300" y="16781838"/>
          <a:ext cx="889000" cy="9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91491</xdr:rowOff>
    </xdr:from>
    <xdr:to>
      <xdr:col>14</xdr:col>
      <xdr:colOff>79375</xdr:colOff>
      <xdr:row>97</xdr:row>
      <xdr:rowOff>21641</xdr:rowOff>
    </xdr:to>
    <xdr:sp macro="" textlink="">
      <xdr:nvSpPr>
        <xdr:cNvPr id="462" name="フローチャート : 判断 461"/>
        <xdr:cNvSpPr/>
      </xdr:nvSpPr>
      <xdr:spPr>
        <a:xfrm>
          <a:off x="9588500" y="1655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38168</xdr:rowOff>
    </xdr:from>
    <xdr:ext cx="534377" cy="259045"/>
    <xdr:sp macro="" textlink="">
      <xdr:nvSpPr>
        <xdr:cNvPr id="463" name="テキスト ボックス 462"/>
        <xdr:cNvSpPr txBox="1"/>
      </xdr:nvSpPr>
      <xdr:spPr>
        <a:xfrm>
          <a:off x="9372111" y="1632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72377</xdr:rowOff>
    </xdr:from>
    <xdr:to>
      <xdr:col>12</xdr:col>
      <xdr:colOff>511175</xdr:colOff>
      <xdr:row>98</xdr:row>
      <xdr:rowOff>151225</xdr:rowOff>
    </xdr:to>
    <xdr:cxnSp macro="">
      <xdr:nvCxnSpPr>
        <xdr:cNvPr id="464" name="直線コネクタ 463"/>
        <xdr:cNvCxnSpPr/>
      </xdr:nvCxnSpPr>
      <xdr:spPr>
        <a:xfrm flipV="1">
          <a:off x="7861300" y="16874477"/>
          <a:ext cx="889000" cy="7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48437</xdr:rowOff>
    </xdr:from>
    <xdr:to>
      <xdr:col>12</xdr:col>
      <xdr:colOff>561975</xdr:colOff>
      <xdr:row>96</xdr:row>
      <xdr:rowOff>150037</xdr:rowOff>
    </xdr:to>
    <xdr:sp macro="" textlink="">
      <xdr:nvSpPr>
        <xdr:cNvPr id="465" name="フローチャート : 判断 464"/>
        <xdr:cNvSpPr/>
      </xdr:nvSpPr>
      <xdr:spPr>
        <a:xfrm>
          <a:off x="8699500" y="165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166564</xdr:rowOff>
    </xdr:from>
    <xdr:ext cx="534377" cy="259045"/>
    <xdr:sp macro="" textlink="">
      <xdr:nvSpPr>
        <xdr:cNvPr id="466" name="テキスト ボックス 465"/>
        <xdr:cNvSpPr txBox="1"/>
      </xdr:nvSpPr>
      <xdr:spPr>
        <a:xfrm>
          <a:off x="8483111" y="1628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125794</xdr:rowOff>
    </xdr:from>
    <xdr:to>
      <xdr:col>11</xdr:col>
      <xdr:colOff>307975</xdr:colOff>
      <xdr:row>98</xdr:row>
      <xdr:rowOff>151225</xdr:rowOff>
    </xdr:to>
    <xdr:cxnSp macro="">
      <xdr:nvCxnSpPr>
        <xdr:cNvPr id="467" name="直線コネクタ 466"/>
        <xdr:cNvCxnSpPr/>
      </xdr:nvCxnSpPr>
      <xdr:spPr>
        <a:xfrm>
          <a:off x="6972300" y="16927894"/>
          <a:ext cx="889000" cy="2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84386</xdr:rowOff>
    </xdr:from>
    <xdr:to>
      <xdr:col>11</xdr:col>
      <xdr:colOff>358775</xdr:colOff>
      <xdr:row>97</xdr:row>
      <xdr:rowOff>14536</xdr:rowOff>
    </xdr:to>
    <xdr:sp macro="" textlink="">
      <xdr:nvSpPr>
        <xdr:cNvPr id="468" name="フローチャート : 判断 467"/>
        <xdr:cNvSpPr/>
      </xdr:nvSpPr>
      <xdr:spPr>
        <a:xfrm>
          <a:off x="7810500" y="1654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31063</xdr:rowOff>
    </xdr:from>
    <xdr:ext cx="534377" cy="259045"/>
    <xdr:sp macro="" textlink="">
      <xdr:nvSpPr>
        <xdr:cNvPr id="469" name="テキスト ボックス 468"/>
        <xdr:cNvSpPr txBox="1"/>
      </xdr:nvSpPr>
      <xdr:spPr>
        <a:xfrm>
          <a:off x="7594111" y="163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42,237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103263</xdr:rowOff>
    </xdr:from>
    <xdr:to>
      <xdr:col>10</xdr:col>
      <xdr:colOff>155575</xdr:colOff>
      <xdr:row>97</xdr:row>
      <xdr:rowOff>33413</xdr:rowOff>
    </xdr:to>
    <xdr:sp macro="" textlink="">
      <xdr:nvSpPr>
        <xdr:cNvPr id="470" name="フローチャート : 判断 469"/>
        <xdr:cNvSpPr/>
      </xdr:nvSpPr>
      <xdr:spPr>
        <a:xfrm>
          <a:off x="6921500" y="1656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49940</xdr:rowOff>
    </xdr:from>
    <xdr:ext cx="534377" cy="259045"/>
    <xdr:sp macro="" textlink="">
      <xdr:nvSpPr>
        <xdr:cNvPr id="471" name="テキスト ボックス 470"/>
        <xdr:cNvSpPr txBox="1"/>
      </xdr:nvSpPr>
      <xdr:spPr>
        <a:xfrm>
          <a:off x="6705111" y="1633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29217</xdr:rowOff>
    </xdr:from>
    <xdr:to>
      <xdr:col>15</xdr:col>
      <xdr:colOff>231775</xdr:colOff>
      <xdr:row>98</xdr:row>
      <xdr:rowOff>130817</xdr:rowOff>
    </xdr:to>
    <xdr:sp macro="" textlink="">
      <xdr:nvSpPr>
        <xdr:cNvPr id="477" name="円/楕円 476"/>
        <xdr:cNvSpPr/>
      </xdr:nvSpPr>
      <xdr:spPr>
        <a:xfrm>
          <a:off x="10426700" y="1683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7644</xdr:rowOff>
    </xdr:from>
    <xdr:ext cx="534377" cy="259045"/>
    <xdr:sp macro="" textlink="">
      <xdr:nvSpPr>
        <xdr:cNvPr id="478" name="土木費該当値テキスト"/>
        <xdr:cNvSpPr txBox="1"/>
      </xdr:nvSpPr>
      <xdr:spPr>
        <a:xfrm>
          <a:off x="10528300" y="168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100388</xdr:rowOff>
    </xdr:from>
    <xdr:to>
      <xdr:col>14</xdr:col>
      <xdr:colOff>79375</xdr:colOff>
      <xdr:row>98</xdr:row>
      <xdr:rowOff>30538</xdr:rowOff>
    </xdr:to>
    <xdr:sp macro="" textlink="">
      <xdr:nvSpPr>
        <xdr:cNvPr id="479" name="円/楕円 478"/>
        <xdr:cNvSpPr/>
      </xdr:nvSpPr>
      <xdr:spPr>
        <a:xfrm>
          <a:off x="9588500" y="1673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21665</xdr:rowOff>
    </xdr:from>
    <xdr:ext cx="534377" cy="259045"/>
    <xdr:sp macro="" textlink="">
      <xdr:nvSpPr>
        <xdr:cNvPr id="480" name="テキスト ボックス 479"/>
        <xdr:cNvSpPr txBox="1"/>
      </xdr:nvSpPr>
      <xdr:spPr>
        <a:xfrm>
          <a:off x="9372111" y="1682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32,397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21577</xdr:rowOff>
    </xdr:from>
    <xdr:to>
      <xdr:col>12</xdr:col>
      <xdr:colOff>561975</xdr:colOff>
      <xdr:row>98</xdr:row>
      <xdr:rowOff>123177</xdr:rowOff>
    </xdr:to>
    <xdr:sp macro="" textlink="">
      <xdr:nvSpPr>
        <xdr:cNvPr id="481" name="円/楕円 480"/>
        <xdr:cNvSpPr/>
      </xdr:nvSpPr>
      <xdr:spPr>
        <a:xfrm>
          <a:off x="8699500" y="168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114304</xdr:rowOff>
    </xdr:from>
    <xdr:ext cx="534377" cy="259045"/>
    <xdr:sp macro="" textlink="">
      <xdr:nvSpPr>
        <xdr:cNvPr id="482" name="テキスト ボックス 481"/>
        <xdr:cNvSpPr txBox="1"/>
      </xdr:nvSpPr>
      <xdr:spPr>
        <a:xfrm>
          <a:off x="8483111" y="1691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100425</xdr:rowOff>
    </xdr:from>
    <xdr:to>
      <xdr:col>11</xdr:col>
      <xdr:colOff>358775</xdr:colOff>
      <xdr:row>99</xdr:row>
      <xdr:rowOff>30575</xdr:rowOff>
    </xdr:to>
    <xdr:sp macro="" textlink="">
      <xdr:nvSpPr>
        <xdr:cNvPr id="483" name="円/楕円 482"/>
        <xdr:cNvSpPr/>
      </xdr:nvSpPr>
      <xdr:spPr>
        <a:xfrm>
          <a:off x="7810500" y="169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21702</xdr:rowOff>
    </xdr:from>
    <xdr:ext cx="534377" cy="259045"/>
    <xdr:sp macro="" textlink="">
      <xdr:nvSpPr>
        <xdr:cNvPr id="484" name="テキスト ボックス 483"/>
        <xdr:cNvSpPr txBox="1"/>
      </xdr:nvSpPr>
      <xdr:spPr>
        <a:xfrm>
          <a:off x="7594111" y="169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23,395</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74994</xdr:rowOff>
    </xdr:from>
    <xdr:to>
      <xdr:col>10</xdr:col>
      <xdr:colOff>155575</xdr:colOff>
      <xdr:row>99</xdr:row>
      <xdr:rowOff>5144</xdr:rowOff>
    </xdr:to>
    <xdr:sp macro="" textlink="">
      <xdr:nvSpPr>
        <xdr:cNvPr id="485" name="円/楕円 484"/>
        <xdr:cNvSpPr/>
      </xdr:nvSpPr>
      <xdr:spPr>
        <a:xfrm>
          <a:off x="6921500" y="1687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167721</xdr:rowOff>
    </xdr:from>
    <xdr:ext cx="534377" cy="259045"/>
    <xdr:sp macro="" textlink="">
      <xdr:nvSpPr>
        <xdr:cNvPr id="486" name="テキスト ボックス 485"/>
        <xdr:cNvSpPr txBox="1"/>
      </xdr:nvSpPr>
      <xdr:spPr>
        <a:xfrm>
          <a:off x="6705111" y="1696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7" name="テキスト ボックス 496"/>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23891</xdr:rowOff>
    </xdr:from>
    <xdr:to>
      <xdr:col>23</xdr:col>
      <xdr:colOff>516889</xdr:colOff>
      <xdr:row>38</xdr:row>
      <xdr:rowOff>152959</xdr:rowOff>
    </xdr:to>
    <xdr:cxnSp macro="">
      <xdr:nvCxnSpPr>
        <xdr:cNvPr id="509" name="直線コネクタ 508"/>
        <xdr:cNvCxnSpPr/>
      </xdr:nvCxnSpPr>
      <xdr:spPr>
        <a:xfrm flipV="1">
          <a:off x="16317595" y="5510291"/>
          <a:ext cx="1269" cy="115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156786</xdr:rowOff>
    </xdr:from>
    <xdr:ext cx="469744" cy="259045"/>
    <xdr:sp macro="" textlink="">
      <xdr:nvSpPr>
        <xdr:cNvPr id="510" name="消防費最小値テキスト"/>
        <xdr:cNvSpPr txBox="1"/>
      </xdr:nvSpPr>
      <xdr:spPr>
        <a:xfrm>
          <a:off x="16370300" y="667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9,710</a:t>
          </a:r>
          <a:endParaRPr kumimoji="1" lang="ja-JP" altLang="en-US" sz="1000" b="1">
            <a:latin typeface="ＭＳ Ｐゴシック"/>
          </a:endParaRPr>
        </a:p>
      </xdr:txBody>
    </xdr:sp>
    <xdr:clientData/>
  </xdr:oneCellAnchor>
  <xdr:twoCellAnchor>
    <xdr:from>
      <xdr:col>23</xdr:col>
      <xdr:colOff>428625</xdr:colOff>
      <xdr:row>38</xdr:row>
      <xdr:rowOff>152959</xdr:rowOff>
    </xdr:from>
    <xdr:to>
      <xdr:col>23</xdr:col>
      <xdr:colOff>606425</xdr:colOff>
      <xdr:row>38</xdr:row>
      <xdr:rowOff>152959</xdr:rowOff>
    </xdr:to>
    <xdr:cxnSp macro="">
      <xdr:nvCxnSpPr>
        <xdr:cNvPr id="511" name="直線コネクタ 510"/>
        <xdr:cNvCxnSpPr/>
      </xdr:nvCxnSpPr>
      <xdr:spPr>
        <a:xfrm>
          <a:off x="16230600" y="666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142018</xdr:rowOff>
    </xdr:from>
    <xdr:ext cx="534377" cy="259045"/>
    <xdr:sp macro="" textlink="">
      <xdr:nvSpPr>
        <xdr:cNvPr id="512" name="消防費最大値テキスト"/>
        <xdr:cNvSpPr txBox="1"/>
      </xdr:nvSpPr>
      <xdr:spPr>
        <a:xfrm>
          <a:off x="16370300" y="528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35,033</a:t>
          </a:r>
          <a:endParaRPr kumimoji="1" lang="ja-JP" altLang="en-US" sz="1000" b="1">
            <a:latin typeface="ＭＳ Ｐゴシック"/>
          </a:endParaRPr>
        </a:p>
      </xdr:txBody>
    </xdr:sp>
    <xdr:clientData/>
  </xdr:oneCellAnchor>
  <xdr:twoCellAnchor>
    <xdr:from>
      <xdr:col>23</xdr:col>
      <xdr:colOff>428625</xdr:colOff>
      <xdr:row>32</xdr:row>
      <xdr:rowOff>23891</xdr:rowOff>
    </xdr:from>
    <xdr:to>
      <xdr:col>23</xdr:col>
      <xdr:colOff>606425</xdr:colOff>
      <xdr:row>32</xdr:row>
      <xdr:rowOff>23891</xdr:rowOff>
    </xdr:to>
    <xdr:cxnSp macro="">
      <xdr:nvCxnSpPr>
        <xdr:cNvPr id="513" name="直線コネクタ 512"/>
        <xdr:cNvCxnSpPr/>
      </xdr:nvCxnSpPr>
      <xdr:spPr>
        <a:xfrm>
          <a:off x="16230600" y="551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121138</xdr:rowOff>
    </xdr:from>
    <xdr:to>
      <xdr:col>23</xdr:col>
      <xdr:colOff>517525</xdr:colOff>
      <xdr:row>37</xdr:row>
      <xdr:rowOff>131745</xdr:rowOff>
    </xdr:to>
    <xdr:cxnSp macro="">
      <xdr:nvCxnSpPr>
        <xdr:cNvPr id="514" name="直線コネクタ 513"/>
        <xdr:cNvCxnSpPr/>
      </xdr:nvCxnSpPr>
      <xdr:spPr>
        <a:xfrm flipV="1">
          <a:off x="15481300" y="6464788"/>
          <a:ext cx="8382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14165</xdr:rowOff>
    </xdr:from>
    <xdr:ext cx="534377" cy="259045"/>
    <xdr:sp macro="" textlink="">
      <xdr:nvSpPr>
        <xdr:cNvPr id="515" name="消防費平均値テキスト"/>
        <xdr:cNvSpPr txBox="1"/>
      </xdr:nvSpPr>
      <xdr:spPr>
        <a:xfrm>
          <a:off x="16370300" y="6186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162738</xdr:rowOff>
    </xdr:from>
    <xdr:to>
      <xdr:col>23</xdr:col>
      <xdr:colOff>568325</xdr:colOff>
      <xdr:row>37</xdr:row>
      <xdr:rowOff>92888</xdr:rowOff>
    </xdr:to>
    <xdr:sp macro="" textlink="">
      <xdr:nvSpPr>
        <xdr:cNvPr id="516" name="フローチャート : 判断 515"/>
        <xdr:cNvSpPr/>
      </xdr:nvSpPr>
      <xdr:spPr>
        <a:xfrm>
          <a:off x="16268700" y="63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131745</xdr:rowOff>
    </xdr:from>
    <xdr:to>
      <xdr:col>22</xdr:col>
      <xdr:colOff>365125</xdr:colOff>
      <xdr:row>37</xdr:row>
      <xdr:rowOff>143495</xdr:rowOff>
    </xdr:to>
    <xdr:cxnSp macro="">
      <xdr:nvCxnSpPr>
        <xdr:cNvPr id="517" name="直線コネクタ 516"/>
        <xdr:cNvCxnSpPr/>
      </xdr:nvCxnSpPr>
      <xdr:spPr>
        <a:xfrm flipV="1">
          <a:off x="14592300" y="6475395"/>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24617</xdr:rowOff>
    </xdr:from>
    <xdr:to>
      <xdr:col>22</xdr:col>
      <xdr:colOff>415925</xdr:colOff>
      <xdr:row>37</xdr:row>
      <xdr:rowOff>126217</xdr:rowOff>
    </xdr:to>
    <xdr:sp macro="" textlink="">
      <xdr:nvSpPr>
        <xdr:cNvPr id="518" name="フローチャート : 判断 517"/>
        <xdr:cNvSpPr/>
      </xdr:nvSpPr>
      <xdr:spPr>
        <a:xfrm>
          <a:off x="15430500" y="636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142744</xdr:rowOff>
    </xdr:from>
    <xdr:ext cx="534377" cy="259045"/>
    <xdr:sp macro="" textlink="">
      <xdr:nvSpPr>
        <xdr:cNvPr id="519" name="テキスト ボックス 518"/>
        <xdr:cNvSpPr txBox="1"/>
      </xdr:nvSpPr>
      <xdr:spPr>
        <a:xfrm>
          <a:off x="15214111" y="614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15,156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69062</xdr:rowOff>
    </xdr:from>
    <xdr:to>
      <xdr:col>21</xdr:col>
      <xdr:colOff>161925</xdr:colOff>
      <xdr:row>37</xdr:row>
      <xdr:rowOff>143495</xdr:rowOff>
    </xdr:to>
    <xdr:cxnSp macro="">
      <xdr:nvCxnSpPr>
        <xdr:cNvPr id="520" name="直線コネクタ 519"/>
        <xdr:cNvCxnSpPr/>
      </xdr:nvCxnSpPr>
      <xdr:spPr>
        <a:xfrm>
          <a:off x="13703300" y="6412712"/>
          <a:ext cx="889000" cy="7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169047</xdr:rowOff>
    </xdr:from>
    <xdr:to>
      <xdr:col>21</xdr:col>
      <xdr:colOff>212725</xdr:colOff>
      <xdr:row>37</xdr:row>
      <xdr:rowOff>99197</xdr:rowOff>
    </xdr:to>
    <xdr:sp macro="" textlink="">
      <xdr:nvSpPr>
        <xdr:cNvPr id="521" name="フローチャート : 判断 520"/>
        <xdr:cNvSpPr/>
      </xdr:nvSpPr>
      <xdr:spPr>
        <a:xfrm>
          <a:off x="14541500" y="634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115724</xdr:rowOff>
    </xdr:from>
    <xdr:ext cx="534377" cy="259045"/>
    <xdr:sp macro="" textlink="">
      <xdr:nvSpPr>
        <xdr:cNvPr id="522" name="テキスト ボックス 521"/>
        <xdr:cNvSpPr txBox="1"/>
      </xdr:nvSpPr>
      <xdr:spPr>
        <a:xfrm>
          <a:off x="14325111" y="61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69062</xdr:rowOff>
    </xdr:from>
    <xdr:to>
      <xdr:col>19</xdr:col>
      <xdr:colOff>644525</xdr:colOff>
      <xdr:row>37</xdr:row>
      <xdr:rowOff>121321</xdr:rowOff>
    </xdr:to>
    <xdr:cxnSp macro="">
      <xdr:nvCxnSpPr>
        <xdr:cNvPr id="523" name="直線コネクタ 522"/>
        <xdr:cNvCxnSpPr/>
      </xdr:nvCxnSpPr>
      <xdr:spPr>
        <a:xfrm flipV="1">
          <a:off x="12814300" y="6412712"/>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36871</xdr:rowOff>
    </xdr:from>
    <xdr:to>
      <xdr:col>20</xdr:col>
      <xdr:colOff>9525</xdr:colOff>
      <xdr:row>37</xdr:row>
      <xdr:rowOff>138471</xdr:rowOff>
    </xdr:to>
    <xdr:sp macro="" textlink="">
      <xdr:nvSpPr>
        <xdr:cNvPr id="524" name="フローチャート : 判断 523"/>
        <xdr:cNvSpPr/>
      </xdr:nvSpPr>
      <xdr:spPr>
        <a:xfrm>
          <a:off x="13652500" y="638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129598</xdr:rowOff>
    </xdr:from>
    <xdr:ext cx="534377" cy="259045"/>
    <xdr:sp macro="" textlink="">
      <xdr:nvSpPr>
        <xdr:cNvPr id="525" name="テキスト ボックス 524"/>
        <xdr:cNvSpPr txBox="1"/>
      </xdr:nvSpPr>
      <xdr:spPr>
        <a:xfrm>
          <a:off x="13436111" y="64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66909</xdr:rowOff>
    </xdr:from>
    <xdr:to>
      <xdr:col>18</xdr:col>
      <xdr:colOff>492125</xdr:colOff>
      <xdr:row>37</xdr:row>
      <xdr:rowOff>168509</xdr:rowOff>
    </xdr:to>
    <xdr:sp macro="" textlink="">
      <xdr:nvSpPr>
        <xdr:cNvPr id="526" name="フローチャート : 判断 525"/>
        <xdr:cNvSpPr/>
      </xdr:nvSpPr>
      <xdr:spPr>
        <a:xfrm>
          <a:off x="12763500" y="641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13586</xdr:rowOff>
    </xdr:from>
    <xdr:ext cx="534377" cy="259045"/>
    <xdr:sp macro="" textlink="">
      <xdr:nvSpPr>
        <xdr:cNvPr id="527" name="テキスト ボックス 526"/>
        <xdr:cNvSpPr txBox="1"/>
      </xdr:nvSpPr>
      <xdr:spPr>
        <a:xfrm>
          <a:off x="12547111" y="618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70338</xdr:rowOff>
    </xdr:from>
    <xdr:to>
      <xdr:col>23</xdr:col>
      <xdr:colOff>568325</xdr:colOff>
      <xdr:row>38</xdr:row>
      <xdr:rowOff>488</xdr:rowOff>
    </xdr:to>
    <xdr:sp macro="" textlink="">
      <xdr:nvSpPr>
        <xdr:cNvPr id="533" name="円/楕円 532"/>
        <xdr:cNvSpPr/>
      </xdr:nvSpPr>
      <xdr:spPr>
        <a:xfrm>
          <a:off x="16268700" y="64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48765</xdr:rowOff>
    </xdr:from>
    <xdr:ext cx="534377" cy="259045"/>
    <xdr:sp macro="" textlink="">
      <xdr:nvSpPr>
        <xdr:cNvPr id="534" name="消防費該当値テキスト"/>
        <xdr:cNvSpPr txBox="1"/>
      </xdr:nvSpPr>
      <xdr:spPr>
        <a:xfrm>
          <a:off x="16370300" y="6392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80945</xdr:rowOff>
    </xdr:from>
    <xdr:to>
      <xdr:col>22</xdr:col>
      <xdr:colOff>415925</xdr:colOff>
      <xdr:row>38</xdr:row>
      <xdr:rowOff>11095</xdr:rowOff>
    </xdr:to>
    <xdr:sp macro="" textlink="">
      <xdr:nvSpPr>
        <xdr:cNvPr id="535" name="円/楕円 534"/>
        <xdr:cNvSpPr/>
      </xdr:nvSpPr>
      <xdr:spPr>
        <a:xfrm>
          <a:off x="15430500" y="642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2222</xdr:rowOff>
    </xdr:from>
    <xdr:ext cx="534377" cy="259045"/>
    <xdr:sp macro="" textlink="">
      <xdr:nvSpPr>
        <xdr:cNvPr id="536" name="テキスト ボックス 535"/>
        <xdr:cNvSpPr txBox="1"/>
      </xdr:nvSpPr>
      <xdr:spPr>
        <a:xfrm>
          <a:off x="15214111" y="651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92695</xdr:rowOff>
    </xdr:from>
    <xdr:to>
      <xdr:col>21</xdr:col>
      <xdr:colOff>212725</xdr:colOff>
      <xdr:row>38</xdr:row>
      <xdr:rowOff>22845</xdr:rowOff>
    </xdr:to>
    <xdr:sp macro="" textlink="">
      <xdr:nvSpPr>
        <xdr:cNvPr id="537" name="円/楕円 536"/>
        <xdr:cNvSpPr/>
      </xdr:nvSpPr>
      <xdr:spPr>
        <a:xfrm>
          <a:off x="14541500" y="643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13972</xdr:rowOff>
    </xdr:from>
    <xdr:ext cx="534377" cy="259045"/>
    <xdr:sp macro="" textlink="">
      <xdr:nvSpPr>
        <xdr:cNvPr id="538" name="テキスト ボックス 537"/>
        <xdr:cNvSpPr txBox="1"/>
      </xdr:nvSpPr>
      <xdr:spPr>
        <a:xfrm>
          <a:off x="14325111" y="652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18262</xdr:rowOff>
    </xdr:from>
    <xdr:to>
      <xdr:col>20</xdr:col>
      <xdr:colOff>9525</xdr:colOff>
      <xdr:row>37</xdr:row>
      <xdr:rowOff>119862</xdr:rowOff>
    </xdr:to>
    <xdr:sp macro="" textlink="">
      <xdr:nvSpPr>
        <xdr:cNvPr id="539" name="円/楕円 538"/>
        <xdr:cNvSpPr/>
      </xdr:nvSpPr>
      <xdr:spPr>
        <a:xfrm>
          <a:off x="13652500" y="636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136389</xdr:rowOff>
    </xdr:from>
    <xdr:ext cx="534377" cy="259045"/>
    <xdr:sp macro="" textlink="">
      <xdr:nvSpPr>
        <xdr:cNvPr id="540" name="テキスト ボックス 539"/>
        <xdr:cNvSpPr txBox="1"/>
      </xdr:nvSpPr>
      <xdr:spPr>
        <a:xfrm>
          <a:off x="13436111" y="613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70521</xdr:rowOff>
    </xdr:from>
    <xdr:to>
      <xdr:col>18</xdr:col>
      <xdr:colOff>492125</xdr:colOff>
      <xdr:row>38</xdr:row>
      <xdr:rowOff>671</xdr:rowOff>
    </xdr:to>
    <xdr:sp macro="" textlink="">
      <xdr:nvSpPr>
        <xdr:cNvPr id="541" name="円/楕円 540"/>
        <xdr:cNvSpPr/>
      </xdr:nvSpPr>
      <xdr:spPr>
        <a:xfrm>
          <a:off x="12763500" y="641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163248</xdr:rowOff>
    </xdr:from>
    <xdr:ext cx="534377" cy="259045"/>
    <xdr:sp macro="" textlink="">
      <xdr:nvSpPr>
        <xdr:cNvPr id="542" name="テキスト ボックス 541"/>
        <xdr:cNvSpPr txBox="1"/>
      </xdr:nvSpPr>
      <xdr:spPr>
        <a:xfrm>
          <a:off x="12547111" y="650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53,313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9467</xdr:rowOff>
    </xdr:from>
    <xdr:to>
      <xdr:col>23</xdr:col>
      <xdr:colOff>516889</xdr:colOff>
      <xdr:row>58</xdr:row>
      <xdr:rowOff>147289</xdr:rowOff>
    </xdr:to>
    <xdr:cxnSp macro="">
      <xdr:nvCxnSpPr>
        <xdr:cNvPr id="565" name="直線コネクタ 564"/>
        <xdr:cNvCxnSpPr/>
      </xdr:nvCxnSpPr>
      <xdr:spPr>
        <a:xfrm flipV="1">
          <a:off x="16317595" y="8753417"/>
          <a:ext cx="1269" cy="133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151116</xdr:rowOff>
    </xdr:from>
    <xdr:ext cx="534377" cy="259045"/>
    <xdr:sp macro="" textlink="">
      <xdr:nvSpPr>
        <xdr:cNvPr id="566" name="教育費最小値テキスト"/>
        <xdr:cNvSpPr txBox="1"/>
      </xdr:nvSpPr>
      <xdr:spPr>
        <a:xfrm>
          <a:off x="16370300" y="1009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19,668</a:t>
          </a:r>
          <a:endParaRPr kumimoji="1" lang="ja-JP" altLang="en-US" sz="1000" b="1">
            <a:latin typeface="ＭＳ Ｐゴシック"/>
          </a:endParaRPr>
        </a:p>
      </xdr:txBody>
    </xdr:sp>
    <xdr:clientData/>
  </xdr:oneCellAnchor>
  <xdr:twoCellAnchor>
    <xdr:from>
      <xdr:col>23</xdr:col>
      <xdr:colOff>428625</xdr:colOff>
      <xdr:row>58</xdr:row>
      <xdr:rowOff>147289</xdr:rowOff>
    </xdr:from>
    <xdr:to>
      <xdr:col>23</xdr:col>
      <xdr:colOff>606425</xdr:colOff>
      <xdr:row>58</xdr:row>
      <xdr:rowOff>147289</xdr:rowOff>
    </xdr:to>
    <xdr:cxnSp macro="">
      <xdr:nvCxnSpPr>
        <xdr:cNvPr id="567" name="直線コネクタ 566"/>
        <xdr:cNvCxnSpPr/>
      </xdr:nvCxnSpPr>
      <xdr:spPr>
        <a:xfrm>
          <a:off x="16230600" y="10091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127594</xdr:rowOff>
    </xdr:from>
    <xdr:ext cx="534377" cy="259045"/>
    <xdr:sp macro="" textlink="">
      <xdr:nvSpPr>
        <xdr:cNvPr id="568" name="教育費最大値テキスト"/>
        <xdr:cNvSpPr txBox="1"/>
      </xdr:nvSpPr>
      <xdr:spPr>
        <a:xfrm>
          <a:off x="16370300" y="852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78,197</a:t>
          </a:r>
          <a:endParaRPr kumimoji="1" lang="ja-JP" altLang="en-US" sz="1000" b="1">
            <a:latin typeface="ＭＳ Ｐゴシック"/>
          </a:endParaRPr>
        </a:p>
      </xdr:txBody>
    </xdr:sp>
    <xdr:clientData/>
  </xdr:oneCellAnchor>
  <xdr:twoCellAnchor>
    <xdr:from>
      <xdr:col>23</xdr:col>
      <xdr:colOff>428625</xdr:colOff>
      <xdr:row>51</xdr:row>
      <xdr:rowOff>9467</xdr:rowOff>
    </xdr:from>
    <xdr:to>
      <xdr:col>23</xdr:col>
      <xdr:colOff>606425</xdr:colOff>
      <xdr:row>51</xdr:row>
      <xdr:rowOff>9467</xdr:rowOff>
    </xdr:to>
    <xdr:cxnSp macro="">
      <xdr:nvCxnSpPr>
        <xdr:cNvPr id="569" name="直線コネクタ 568"/>
        <xdr:cNvCxnSpPr/>
      </xdr:nvCxnSpPr>
      <xdr:spPr>
        <a:xfrm>
          <a:off x="16230600" y="875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51</xdr:row>
      <xdr:rowOff>9467</xdr:rowOff>
    </xdr:from>
    <xdr:to>
      <xdr:col>23</xdr:col>
      <xdr:colOff>517525</xdr:colOff>
      <xdr:row>52</xdr:row>
      <xdr:rowOff>24029</xdr:rowOff>
    </xdr:to>
    <xdr:cxnSp macro="">
      <xdr:nvCxnSpPr>
        <xdr:cNvPr id="570" name="直線コネクタ 569"/>
        <xdr:cNvCxnSpPr/>
      </xdr:nvCxnSpPr>
      <xdr:spPr>
        <a:xfrm flipV="1">
          <a:off x="15481300" y="8753417"/>
          <a:ext cx="838200" cy="18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68310</xdr:rowOff>
    </xdr:from>
    <xdr:ext cx="534377" cy="259045"/>
    <xdr:sp macro="" textlink="">
      <xdr:nvSpPr>
        <xdr:cNvPr id="571" name="教育費平均値テキスト"/>
        <xdr:cNvSpPr txBox="1"/>
      </xdr:nvSpPr>
      <xdr:spPr>
        <a:xfrm>
          <a:off x="16370300" y="9498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89883</xdr:rowOff>
    </xdr:from>
    <xdr:to>
      <xdr:col>23</xdr:col>
      <xdr:colOff>568325</xdr:colOff>
      <xdr:row>56</xdr:row>
      <xdr:rowOff>20033</xdr:rowOff>
    </xdr:to>
    <xdr:sp macro="" textlink="">
      <xdr:nvSpPr>
        <xdr:cNvPr id="572" name="フローチャート : 判断 571"/>
        <xdr:cNvSpPr/>
      </xdr:nvSpPr>
      <xdr:spPr>
        <a:xfrm>
          <a:off x="162687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24029</xdr:rowOff>
    </xdr:from>
    <xdr:to>
      <xdr:col>22</xdr:col>
      <xdr:colOff>365125</xdr:colOff>
      <xdr:row>52</xdr:row>
      <xdr:rowOff>46751</xdr:rowOff>
    </xdr:to>
    <xdr:cxnSp macro="">
      <xdr:nvCxnSpPr>
        <xdr:cNvPr id="573" name="直線コネクタ 572"/>
        <xdr:cNvCxnSpPr/>
      </xdr:nvCxnSpPr>
      <xdr:spPr>
        <a:xfrm flipV="1">
          <a:off x="14592300" y="8939429"/>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140289</xdr:rowOff>
    </xdr:from>
    <xdr:to>
      <xdr:col>22</xdr:col>
      <xdr:colOff>415925</xdr:colOff>
      <xdr:row>54</xdr:row>
      <xdr:rowOff>70439</xdr:rowOff>
    </xdr:to>
    <xdr:sp macro="" textlink="">
      <xdr:nvSpPr>
        <xdr:cNvPr id="574" name="フローチャート : 判断 573"/>
        <xdr:cNvSpPr/>
      </xdr:nvSpPr>
      <xdr:spPr>
        <a:xfrm>
          <a:off x="15430500" y="922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61566</xdr:rowOff>
    </xdr:from>
    <xdr:ext cx="534377" cy="259045"/>
    <xdr:sp macro="" textlink="">
      <xdr:nvSpPr>
        <xdr:cNvPr id="575" name="テキスト ボックス 574"/>
        <xdr:cNvSpPr txBox="1"/>
      </xdr:nvSpPr>
      <xdr:spPr>
        <a:xfrm>
          <a:off x="15214111" y="931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55,252</a:t>
          </a:r>
          <a:endParaRPr kumimoji="1" lang="ja-JP" altLang="en-US" sz="1000" b="1">
            <a:solidFill>
              <a:srgbClr val="000080"/>
            </a:solidFill>
            <a:latin typeface="ＭＳ Ｐゴシック"/>
          </a:endParaRPr>
        </a:p>
      </xdr:txBody>
    </xdr:sp>
    <xdr:clientData/>
  </xdr:oneCellAnchor>
  <xdr:twoCellAnchor>
    <xdr:from>
      <xdr:col>19</xdr:col>
      <xdr:colOff>644525</xdr:colOff>
      <xdr:row>52</xdr:row>
      <xdr:rowOff>46751</xdr:rowOff>
    </xdr:from>
    <xdr:to>
      <xdr:col>21</xdr:col>
      <xdr:colOff>161925</xdr:colOff>
      <xdr:row>52</xdr:row>
      <xdr:rowOff>108222</xdr:rowOff>
    </xdr:to>
    <xdr:cxnSp macro="">
      <xdr:nvCxnSpPr>
        <xdr:cNvPr id="576" name="直線コネクタ 575"/>
        <xdr:cNvCxnSpPr/>
      </xdr:nvCxnSpPr>
      <xdr:spPr>
        <a:xfrm flipV="1">
          <a:off x="13703300" y="8962151"/>
          <a:ext cx="889000" cy="6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20823</xdr:rowOff>
    </xdr:from>
    <xdr:to>
      <xdr:col>21</xdr:col>
      <xdr:colOff>212725</xdr:colOff>
      <xdr:row>54</xdr:row>
      <xdr:rowOff>122423</xdr:rowOff>
    </xdr:to>
    <xdr:sp macro="" textlink="">
      <xdr:nvSpPr>
        <xdr:cNvPr id="577" name="フローチャート : 判断 576"/>
        <xdr:cNvSpPr/>
      </xdr:nvSpPr>
      <xdr:spPr>
        <a:xfrm>
          <a:off x="14541500" y="927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113550</xdr:rowOff>
    </xdr:from>
    <xdr:ext cx="534377" cy="259045"/>
    <xdr:sp macro="" textlink="">
      <xdr:nvSpPr>
        <xdr:cNvPr id="578" name="テキスト ボックス 577"/>
        <xdr:cNvSpPr txBox="1"/>
      </xdr:nvSpPr>
      <xdr:spPr>
        <a:xfrm>
          <a:off x="14325111" y="937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52,978</a:t>
          </a:r>
          <a:endParaRPr kumimoji="1" lang="ja-JP" altLang="en-US" sz="1000" b="1">
            <a:solidFill>
              <a:srgbClr val="000080"/>
            </a:solidFill>
            <a:latin typeface="ＭＳ Ｐゴシック"/>
          </a:endParaRPr>
        </a:p>
      </xdr:txBody>
    </xdr:sp>
    <xdr:clientData/>
  </xdr:oneCellAnchor>
  <xdr:twoCellAnchor>
    <xdr:from>
      <xdr:col>18</xdr:col>
      <xdr:colOff>441325</xdr:colOff>
      <xdr:row>52</xdr:row>
      <xdr:rowOff>80950</xdr:rowOff>
    </xdr:from>
    <xdr:to>
      <xdr:col>19</xdr:col>
      <xdr:colOff>644525</xdr:colOff>
      <xdr:row>52</xdr:row>
      <xdr:rowOff>108222</xdr:rowOff>
    </xdr:to>
    <xdr:cxnSp macro="">
      <xdr:nvCxnSpPr>
        <xdr:cNvPr id="579" name="直線コネクタ 578"/>
        <xdr:cNvCxnSpPr/>
      </xdr:nvCxnSpPr>
      <xdr:spPr>
        <a:xfrm>
          <a:off x="12814300" y="8996350"/>
          <a:ext cx="889000" cy="2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79870</xdr:rowOff>
    </xdr:from>
    <xdr:to>
      <xdr:col>20</xdr:col>
      <xdr:colOff>9525</xdr:colOff>
      <xdr:row>55</xdr:row>
      <xdr:rowOff>10020</xdr:rowOff>
    </xdr:to>
    <xdr:sp macro="" textlink="">
      <xdr:nvSpPr>
        <xdr:cNvPr id="580" name="フローチャート : 判断 579"/>
        <xdr:cNvSpPr/>
      </xdr:nvSpPr>
      <xdr:spPr>
        <a:xfrm>
          <a:off x="13652500" y="933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1147</xdr:rowOff>
    </xdr:from>
    <xdr:ext cx="534377" cy="259045"/>
    <xdr:sp macro="" textlink="">
      <xdr:nvSpPr>
        <xdr:cNvPr id="581" name="テキスト ボックス 580"/>
        <xdr:cNvSpPr txBox="1"/>
      </xdr:nvSpPr>
      <xdr:spPr>
        <a:xfrm>
          <a:off x="13436111" y="943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50,395</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129956</xdr:rowOff>
    </xdr:from>
    <xdr:to>
      <xdr:col>18</xdr:col>
      <xdr:colOff>492125</xdr:colOff>
      <xdr:row>55</xdr:row>
      <xdr:rowOff>60106</xdr:rowOff>
    </xdr:to>
    <xdr:sp macro="" textlink="">
      <xdr:nvSpPr>
        <xdr:cNvPr id="582" name="フローチャート : 判断 581"/>
        <xdr:cNvSpPr/>
      </xdr:nvSpPr>
      <xdr:spPr>
        <a:xfrm>
          <a:off x="12763500" y="938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51233</xdr:rowOff>
    </xdr:from>
    <xdr:ext cx="534377" cy="259045"/>
    <xdr:sp macro="" textlink="">
      <xdr:nvSpPr>
        <xdr:cNvPr id="583" name="テキスト ボックス 582"/>
        <xdr:cNvSpPr txBox="1"/>
      </xdr:nvSpPr>
      <xdr:spPr>
        <a:xfrm>
          <a:off x="12547111" y="948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48,204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50</xdr:row>
      <xdr:rowOff>130117</xdr:rowOff>
    </xdr:from>
    <xdr:to>
      <xdr:col>23</xdr:col>
      <xdr:colOff>568325</xdr:colOff>
      <xdr:row>51</xdr:row>
      <xdr:rowOff>60267</xdr:rowOff>
    </xdr:to>
    <xdr:sp macro="" textlink="">
      <xdr:nvSpPr>
        <xdr:cNvPr id="589" name="円/楕円 588"/>
        <xdr:cNvSpPr/>
      </xdr:nvSpPr>
      <xdr:spPr>
        <a:xfrm>
          <a:off x="16268700" y="870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50</xdr:row>
      <xdr:rowOff>83144</xdr:rowOff>
    </xdr:from>
    <xdr:ext cx="534377" cy="259045"/>
    <xdr:sp macro="" textlink="">
      <xdr:nvSpPr>
        <xdr:cNvPr id="590" name="教育費該当値テキスト"/>
        <xdr:cNvSpPr txBox="1"/>
      </xdr:nvSpPr>
      <xdr:spPr>
        <a:xfrm>
          <a:off x="16370300" y="865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78,197</a:t>
          </a:r>
          <a:endParaRPr kumimoji="1" lang="ja-JP" altLang="en-US" sz="1000" b="1">
            <a:solidFill>
              <a:srgbClr val="FF0000"/>
            </a:solidFill>
            <a:latin typeface="ＭＳ Ｐゴシック"/>
          </a:endParaRPr>
        </a:p>
      </xdr:txBody>
    </xdr:sp>
    <xdr:clientData/>
  </xdr:oneCellAnchor>
  <xdr:twoCellAnchor>
    <xdr:from>
      <xdr:col>22</xdr:col>
      <xdr:colOff>314325</xdr:colOff>
      <xdr:row>51</xdr:row>
      <xdr:rowOff>144679</xdr:rowOff>
    </xdr:from>
    <xdr:to>
      <xdr:col>22</xdr:col>
      <xdr:colOff>415925</xdr:colOff>
      <xdr:row>52</xdr:row>
      <xdr:rowOff>74829</xdr:rowOff>
    </xdr:to>
    <xdr:sp macro="" textlink="">
      <xdr:nvSpPr>
        <xdr:cNvPr id="591" name="円/楕円 590"/>
        <xdr:cNvSpPr/>
      </xdr:nvSpPr>
      <xdr:spPr>
        <a:xfrm>
          <a:off x="15430500" y="888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50</xdr:row>
      <xdr:rowOff>91356</xdr:rowOff>
    </xdr:from>
    <xdr:ext cx="534377" cy="259045"/>
    <xdr:sp macro="" textlink="">
      <xdr:nvSpPr>
        <xdr:cNvPr id="592" name="テキスト ボックス 591"/>
        <xdr:cNvSpPr txBox="1"/>
      </xdr:nvSpPr>
      <xdr:spPr>
        <a:xfrm>
          <a:off x="15214111" y="866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70,060</a:t>
          </a:r>
          <a:endParaRPr kumimoji="1" lang="ja-JP" altLang="en-US" sz="1000" b="1">
            <a:solidFill>
              <a:srgbClr val="FF0000"/>
            </a:solidFill>
            <a:latin typeface="ＭＳ Ｐゴシック"/>
          </a:endParaRPr>
        </a:p>
      </xdr:txBody>
    </xdr:sp>
    <xdr:clientData/>
  </xdr:oneCellAnchor>
  <xdr:twoCellAnchor>
    <xdr:from>
      <xdr:col>21</xdr:col>
      <xdr:colOff>111125</xdr:colOff>
      <xdr:row>51</xdr:row>
      <xdr:rowOff>167401</xdr:rowOff>
    </xdr:from>
    <xdr:to>
      <xdr:col>21</xdr:col>
      <xdr:colOff>212725</xdr:colOff>
      <xdr:row>52</xdr:row>
      <xdr:rowOff>97551</xdr:rowOff>
    </xdr:to>
    <xdr:sp macro="" textlink="">
      <xdr:nvSpPr>
        <xdr:cNvPr id="593" name="円/楕円 592"/>
        <xdr:cNvSpPr/>
      </xdr:nvSpPr>
      <xdr:spPr>
        <a:xfrm>
          <a:off x="14541500" y="891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50</xdr:row>
      <xdr:rowOff>114078</xdr:rowOff>
    </xdr:from>
    <xdr:ext cx="534377" cy="259045"/>
    <xdr:sp macro="" textlink="">
      <xdr:nvSpPr>
        <xdr:cNvPr id="594" name="テキスト ボックス 593"/>
        <xdr:cNvSpPr txBox="1"/>
      </xdr:nvSpPr>
      <xdr:spPr>
        <a:xfrm>
          <a:off x="14325111" y="868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69,066</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57422</xdr:rowOff>
    </xdr:from>
    <xdr:to>
      <xdr:col>20</xdr:col>
      <xdr:colOff>9525</xdr:colOff>
      <xdr:row>52</xdr:row>
      <xdr:rowOff>159022</xdr:rowOff>
    </xdr:to>
    <xdr:sp macro="" textlink="">
      <xdr:nvSpPr>
        <xdr:cNvPr id="595" name="円/楕円 594"/>
        <xdr:cNvSpPr/>
      </xdr:nvSpPr>
      <xdr:spPr>
        <a:xfrm>
          <a:off x="13652500" y="89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4099</xdr:rowOff>
    </xdr:from>
    <xdr:ext cx="534377" cy="259045"/>
    <xdr:sp macro="" textlink="">
      <xdr:nvSpPr>
        <xdr:cNvPr id="596" name="テキスト ボックス 595"/>
        <xdr:cNvSpPr txBox="1"/>
      </xdr:nvSpPr>
      <xdr:spPr>
        <a:xfrm>
          <a:off x="13436111" y="874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66,377</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30150</xdr:rowOff>
    </xdr:from>
    <xdr:to>
      <xdr:col>18</xdr:col>
      <xdr:colOff>492125</xdr:colOff>
      <xdr:row>52</xdr:row>
      <xdr:rowOff>131750</xdr:rowOff>
    </xdr:to>
    <xdr:sp macro="" textlink="">
      <xdr:nvSpPr>
        <xdr:cNvPr id="597" name="円/楕円 596"/>
        <xdr:cNvSpPr/>
      </xdr:nvSpPr>
      <xdr:spPr>
        <a:xfrm>
          <a:off x="12763500" y="894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50</xdr:row>
      <xdr:rowOff>148277</xdr:rowOff>
    </xdr:from>
    <xdr:ext cx="534377" cy="259045"/>
    <xdr:sp macro="" textlink="">
      <xdr:nvSpPr>
        <xdr:cNvPr id="598" name="テキスト ボックス 597"/>
        <xdr:cNvSpPr txBox="1"/>
      </xdr:nvSpPr>
      <xdr:spPr>
        <a:xfrm>
          <a:off x="12547111" y="872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2" name="テキスト ボックス 61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14" name="テキスト ボックス 61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16" name="テキスト ボックス 61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18" name="テキスト ボックス 61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75</xdr:row>
      <xdr:rowOff>163018</xdr:rowOff>
    </xdr:from>
    <xdr:to>
      <xdr:col>23</xdr:col>
      <xdr:colOff>516889</xdr:colOff>
      <xdr:row>78</xdr:row>
      <xdr:rowOff>139700</xdr:rowOff>
    </xdr:to>
    <xdr:cxnSp macro="">
      <xdr:nvCxnSpPr>
        <xdr:cNvPr id="620" name="直線コネクタ 619"/>
        <xdr:cNvCxnSpPr/>
      </xdr:nvCxnSpPr>
      <xdr:spPr>
        <a:xfrm flipV="1">
          <a:off x="16317595" y="13021768"/>
          <a:ext cx="1269" cy="49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109694</xdr:rowOff>
    </xdr:from>
    <xdr:ext cx="469744" cy="259045"/>
    <xdr:sp macro="" textlink="">
      <xdr:nvSpPr>
        <xdr:cNvPr id="623" name="災害復旧費最大値テキスト"/>
        <xdr:cNvSpPr txBox="1"/>
      </xdr:nvSpPr>
      <xdr:spPr>
        <a:xfrm>
          <a:off x="16370300" y="1279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2,148</a:t>
          </a:r>
          <a:endParaRPr kumimoji="1" lang="ja-JP" altLang="en-US" sz="1000" b="1">
            <a:latin typeface="ＭＳ Ｐゴシック"/>
          </a:endParaRPr>
        </a:p>
      </xdr:txBody>
    </xdr:sp>
    <xdr:clientData/>
  </xdr:oneCellAnchor>
  <xdr:twoCellAnchor>
    <xdr:from>
      <xdr:col>23</xdr:col>
      <xdr:colOff>428625</xdr:colOff>
      <xdr:row>75</xdr:row>
      <xdr:rowOff>163018</xdr:rowOff>
    </xdr:from>
    <xdr:to>
      <xdr:col>23</xdr:col>
      <xdr:colOff>606425</xdr:colOff>
      <xdr:row>75</xdr:row>
      <xdr:rowOff>163018</xdr:rowOff>
    </xdr:to>
    <xdr:cxnSp macro="">
      <xdr:nvCxnSpPr>
        <xdr:cNvPr id="624" name="直線コネクタ 623"/>
        <xdr:cNvCxnSpPr/>
      </xdr:nvCxnSpPr>
      <xdr:spPr>
        <a:xfrm>
          <a:off x="16230600" y="13021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90551</xdr:rowOff>
    </xdr:from>
    <xdr:to>
      <xdr:col>23</xdr:col>
      <xdr:colOff>517525</xdr:colOff>
      <xdr:row>78</xdr:row>
      <xdr:rowOff>6198</xdr:rowOff>
    </xdr:to>
    <xdr:cxnSp macro="">
      <xdr:nvCxnSpPr>
        <xdr:cNvPr id="625" name="直線コネクタ 624"/>
        <xdr:cNvCxnSpPr/>
      </xdr:nvCxnSpPr>
      <xdr:spPr>
        <a:xfrm>
          <a:off x="15481300" y="13292201"/>
          <a:ext cx="838200" cy="8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124020</xdr:rowOff>
    </xdr:from>
    <xdr:ext cx="378565" cy="259045"/>
    <xdr:sp macro="" textlink="">
      <xdr:nvSpPr>
        <xdr:cNvPr id="626" name="災害復旧費平均値テキスト"/>
        <xdr:cNvSpPr txBox="1"/>
      </xdr:nvSpPr>
      <xdr:spPr>
        <a:xfrm>
          <a:off x="16370300" y="133256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145593</xdr:rowOff>
    </xdr:from>
    <xdr:to>
      <xdr:col>23</xdr:col>
      <xdr:colOff>568325</xdr:colOff>
      <xdr:row>78</xdr:row>
      <xdr:rowOff>75743</xdr:rowOff>
    </xdr:to>
    <xdr:sp macro="" textlink="">
      <xdr:nvSpPr>
        <xdr:cNvPr id="627" name="フローチャート : 判断 626"/>
        <xdr:cNvSpPr/>
      </xdr:nvSpPr>
      <xdr:spPr>
        <a:xfrm>
          <a:off x="16268700" y="1334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69977</xdr:rowOff>
    </xdr:from>
    <xdr:to>
      <xdr:col>22</xdr:col>
      <xdr:colOff>365125</xdr:colOff>
      <xdr:row>77</xdr:row>
      <xdr:rowOff>90551</xdr:rowOff>
    </xdr:to>
    <xdr:cxnSp macro="">
      <xdr:nvCxnSpPr>
        <xdr:cNvPr id="628" name="直線コネクタ 627"/>
        <xdr:cNvCxnSpPr/>
      </xdr:nvCxnSpPr>
      <xdr:spPr>
        <a:xfrm>
          <a:off x="14592300" y="1327162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33807</xdr:rowOff>
    </xdr:from>
    <xdr:to>
      <xdr:col>22</xdr:col>
      <xdr:colOff>415925</xdr:colOff>
      <xdr:row>75</xdr:row>
      <xdr:rowOff>135407</xdr:rowOff>
    </xdr:to>
    <xdr:sp macro="" textlink="">
      <xdr:nvSpPr>
        <xdr:cNvPr id="629" name="フローチャート : 判断 628"/>
        <xdr:cNvSpPr/>
      </xdr:nvSpPr>
      <xdr:spPr>
        <a:xfrm>
          <a:off x="15430500" y="1289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73</xdr:row>
      <xdr:rowOff>151934</xdr:rowOff>
    </xdr:from>
    <xdr:ext cx="469744" cy="259045"/>
    <xdr:sp macro="" textlink="">
      <xdr:nvSpPr>
        <xdr:cNvPr id="630" name="テキスト ボックス 629"/>
        <xdr:cNvSpPr txBox="1"/>
      </xdr:nvSpPr>
      <xdr:spPr>
        <a:xfrm>
          <a:off x="15246427" y="1266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69977</xdr:rowOff>
    </xdr:from>
    <xdr:to>
      <xdr:col>21</xdr:col>
      <xdr:colOff>161925</xdr:colOff>
      <xdr:row>78</xdr:row>
      <xdr:rowOff>116839</xdr:rowOff>
    </xdr:to>
    <xdr:cxnSp macro="">
      <xdr:nvCxnSpPr>
        <xdr:cNvPr id="631" name="直線コネクタ 630"/>
        <xdr:cNvCxnSpPr/>
      </xdr:nvCxnSpPr>
      <xdr:spPr>
        <a:xfrm flipV="1">
          <a:off x="13703300" y="13271627"/>
          <a:ext cx="889000" cy="21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24206</xdr:rowOff>
    </xdr:from>
    <xdr:to>
      <xdr:col>21</xdr:col>
      <xdr:colOff>212725</xdr:colOff>
      <xdr:row>75</xdr:row>
      <xdr:rowOff>125806</xdr:rowOff>
    </xdr:to>
    <xdr:sp macro="" textlink="">
      <xdr:nvSpPr>
        <xdr:cNvPr id="632" name="フローチャート : 判断 631"/>
        <xdr:cNvSpPr/>
      </xdr:nvSpPr>
      <xdr:spPr>
        <a:xfrm>
          <a:off x="14541500" y="128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73</xdr:row>
      <xdr:rowOff>142333</xdr:rowOff>
    </xdr:from>
    <xdr:ext cx="469744" cy="259045"/>
    <xdr:sp macro="" textlink="">
      <xdr:nvSpPr>
        <xdr:cNvPr id="633" name="テキスト ボックス 632"/>
        <xdr:cNvSpPr txBox="1"/>
      </xdr:nvSpPr>
      <xdr:spPr>
        <a:xfrm>
          <a:off x="14357427" y="1265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116839</xdr:rowOff>
    </xdr:from>
    <xdr:to>
      <xdr:col>19</xdr:col>
      <xdr:colOff>644525</xdr:colOff>
      <xdr:row>78</xdr:row>
      <xdr:rowOff>139700</xdr:rowOff>
    </xdr:to>
    <xdr:cxnSp macro="">
      <xdr:nvCxnSpPr>
        <xdr:cNvPr id="634" name="直線コネクタ 633"/>
        <xdr:cNvCxnSpPr/>
      </xdr:nvCxnSpPr>
      <xdr:spPr>
        <a:xfrm flipV="1">
          <a:off x="12814300" y="13489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15291</xdr:rowOff>
    </xdr:from>
    <xdr:to>
      <xdr:col>20</xdr:col>
      <xdr:colOff>9525</xdr:colOff>
      <xdr:row>73</xdr:row>
      <xdr:rowOff>116891</xdr:rowOff>
    </xdr:to>
    <xdr:sp macro="" textlink="">
      <xdr:nvSpPr>
        <xdr:cNvPr id="635" name="フローチャート : 判断 634"/>
        <xdr:cNvSpPr/>
      </xdr:nvSpPr>
      <xdr:spPr>
        <a:xfrm>
          <a:off x="13652500" y="12531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133418</xdr:rowOff>
    </xdr:from>
    <xdr:ext cx="469744" cy="259045"/>
    <xdr:sp macro="" textlink="">
      <xdr:nvSpPr>
        <xdr:cNvPr id="636" name="テキスト ボックス 635"/>
        <xdr:cNvSpPr txBox="1"/>
      </xdr:nvSpPr>
      <xdr:spPr>
        <a:xfrm>
          <a:off x="13468427" y="12306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4,072</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12547</xdr:rowOff>
    </xdr:from>
    <xdr:to>
      <xdr:col>18</xdr:col>
      <xdr:colOff>492125</xdr:colOff>
      <xdr:row>70</xdr:row>
      <xdr:rowOff>114147</xdr:rowOff>
    </xdr:to>
    <xdr:sp macro="" textlink="">
      <xdr:nvSpPr>
        <xdr:cNvPr id="637" name="フローチャート : 判断 636"/>
        <xdr:cNvSpPr/>
      </xdr:nvSpPr>
      <xdr:spPr>
        <a:xfrm>
          <a:off x="12763500" y="120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68</xdr:row>
      <xdr:rowOff>130674</xdr:rowOff>
    </xdr:from>
    <xdr:ext cx="469744" cy="259045"/>
    <xdr:sp macro="" textlink="">
      <xdr:nvSpPr>
        <xdr:cNvPr id="638" name="テキスト ボックス 637"/>
        <xdr:cNvSpPr txBox="1"/>
      </xdr:nvSpPr>
      <xdr:spPr>
        <a:xfrm>
          <a:off x="12579427" y="117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126848</xdr:rowOff>
    </xdr:from>
    <xdr:to>
      <xdr:col>23</xdr:col>
      <xdr:colOff>568325</xdr:colOff>
      <xdr:row>78</xdr:row>
      <xdr:rowOff>56998</xdr:rowOff>
    </xdr:to>
    <xdr:sp macro="" textlink="">
      <xdr:nvSpPr>
        <xdr:cNvPr id="644" name="円/楕円 643"/>
        <xdr:cNvSpPr/>
      </xdr:nvSpPr>
      <xdr:spPr>
        <a:xfrm>
          <a:off x="16268700" y="133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149725</xdr:rowOff>
    </xdr:from>
    <xdr:ext cx="378565" cy="259045"/>
    <xdr:sp macro="" textlink="">
      <xdr:nvSpPr>
        <xdr:cNvPr id="645" name="災害復旧費該当値テキスト"/>
        <xdr:cNvSpPr txBox="1"/>
      </xdr:nvSpPr>
      <xdr:spPr>
        <a:xfrm>
          <a:off x="16370300" y="13179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39751</xdr:rowOff>
    </xdr:from>
    <xdr:to>
      <xdr:col>22</xdr:col>
      <xdr:colOff>415925</xdr:colOff>
      <xdr:row>77</xdr:row>
      <xdr:rowOff>141351</xdr:rowOff>
    </xdr:to>
    <xdr:sp macro="" textlink="">
      <xdr:nvSpPr>
        <xdr:cNvPr id="646" name="円/楕円 645"/>
        <xdr:cNvSpPr/>
      </xdr:nvSpPr>
      <xdr:spPr>
        <a:xfrm>
          <a:off x="15430500" y="1324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132478</xdr:rowOff>
    </xdr:from>
    <xdr:ext cx="378565" cy="259045"/>
    <xdr:sp macro="" textlink="">
      <xdr:nvSpPr>
        <xdr:cNvPr id="647" name="テキスト ボックス 646"/>
        <xdr:cNvSpPr txBox="1"/>
      </xdr:nvSpPr>
      <xdr:spPr>
        <a:xfrm>
          <a:off x="15292017" y="13334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19177</xdr:rowOff>
    </xdr:from>
    <xdr:to>
      <xdr:col>21</xdr:col>
      <xdr:colOff>212725</xdr:colOff>
      <xdr:row>77</xdr:row>
      <xdr:rowOff>120777</xdr:rowOff>
    </xdr:to>
    <xdr:sp macro="" textlink="">
      <xdr:nvSpPr>
        <xdr:cNvPr id="648" name="円/楕円 647"/>
        <xdr:cNvSpPr/>
      </xdr:nvSpPr>
      <xdr:spPr>
        <a:xfrm>
          <a:off x="14541500" y="132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111904</xdr:rowOff>
    </xdr:from>
    <xdr:ext cx="469744" cy="259045"/>
    <xdr:sp macro="" textlink="">
      <xdr:nvSpPr>
        <xdr:cNvPr id="649" name="テキスト ボックス 648"/>
        <xdr:cNvSpPr txBox="1"/>
      </xdr:nvSpPr>
      <xdr:spPr>
        <a:xfrm>
          <a:off x="14357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66039</xdr:rowOff>
    </xdr:from>
    <xdr:to>
      <xdr:col>20</xdr:col>
      <xdr:colOff>9525</xdr:colOff>
      <xdr:row>78</xdr:row>
      <xdr:rowOff>167639</xdr:rowOff>
    </xdr:to>
    <xdr:sp macro="" textlink="">
      <xdr:nvSpPr>
        <xdr:cNvPr id="650" name="円/楕円 649"/>
        <xdr:cNvSpPr/>
      </xdr:nvSpPr>
      <xdr:spPr>
        <a:xfrm>
          <a:off x="1365250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158766</xdr:rowOff>
    </xdr:from>
    <xdr:ext cx="378565" cy="259045"/>
    <xdr:sp macro="" textlink="">
      <xdr:nvSpPr>
        <xdr:cNvPr id="651" name="テキスト ボックス 650"/>
        <xdr:cNvSpPr txBox="1"/>
      </xdr:nvSpPr>
      <xdr:spPr>
        <a:xfrm>
          <a:off x="13514017" y="13531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52" name="円/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53" name="テキスト ボックス 652"/>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7" name="テキスト ボックス 66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9" name="テキスト ボックス 66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71" name="テキスト ボックス 67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73" name="テキスト ボックス 67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48306</xdr:rowOff>
    </xdr:from>
    <xdr:to>
      <xdr:col>23</xdr:col>
      <xdr:colOff>516889</xdr:colOff>
      <xdr:row>97</xdr:row>
      <xdr:rowOff>32006</xdr:rowOff>
    </xdr:to>
    <xdr:cxnSp macro="">
      <xdr:nvCxnSpPr>
        <xdr:cNvPr id="675" name="直線コネクタ 674"/>
        <xdr:cNvCxnSpPr/>
      </xdr:nvCxnSpPr>
      <xdr:spPr>
        <a:xfrm flipV="1">
          <a:off x="16317595" y="15478806"/>
          <a:ext cx="1269" cy="118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35833</xdr:rowOff>
    </xdr:from>
    <xdr:ext cx="534377" cy="259045"/>
    <xdr:sp macro="" textlink="">
      <xdr:nvSpPr>
        <xdr:cNvPr id="676" name="公債費最小値テキスト"/>
        <xdr:cNvSpPr txBox="1"/>
      </xdr:nvSpPr>
      <xdr:spPr>
        <a:xfrm>
          <a:off x="16370300" y="1666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12,211</a:t>
          </a:r>
          <a:endParaRPr kumimoji="1" lang="ja-JP" altLang="en-US" sz="1000" b="1">
            <a:latin typeface="ＭＳ Ｐゴシック"/>
          </a:endParaRPr>
        </a:p>
      </xdr:txBody>
    </xdr:sp>
    <xdr:clientData/>
  </xdr:oneCellAnchor>
  <xdr:twoCellAnchor>
    <xdr:from>
      <xdr:col>23</xdr:col>
      <xdr:colOff>428625</xdr:colOff>
      <xdr:row>97</xdr:row>
      <xdr:rowOff>32006</xdr:rowOff>
    </xdr:from>
    <xdr:to>
      <xdr:col>23</xdr:col>
      <xdr:colOff>606425</xdr:colOff>
      <xdr:row>97</xdr:row>
      <xdr:rowOff>32006</xdr:rowOff>
    </xdr:to>
    <xdr:cxnSp macro="">
      <xdr:nvCxnSpPr>
        <xdr:cNvPr id="677" name="直線コネクタ 676"/>
        <xdr:cNvCxnSpPr/>
      </xdr:nvCxnSpPr>
      <xdr:spPr>
        <a:xfrm>
          <a:off x="16230600" y="1666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166433</xdr:rowOff>
    </xdr:from>
    <xdr:ext cx="534377" cy="259045"/>
    <xdr:sp macro="" textlink="">
      <xdr:nvSpPr>
        <xdr:cNvPr id="678" name="公債費最大値テキスト"/>
        <xdr:cNvSpPr txBox="1"/>
      </xdr:nvSpPr>
      <xdr:spPr>
        <a:xfrm>
          <a:off x="16370300" y="1525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63,998</a:t>
          </a:r>
          <a:endParaRPr kumimoji="1" lang="ja-JP" altLang="en-US" sz="1000" b="1">
            <a:latin typeface="ＭＳ Ｐゴシック"/>
          </a:endParaRPr>
        </a:p>
      </xdr:txBody>
    </xdr:sp>
    <xdr:clientData/>
  </xdr:oneCellAnchor>
  <xdr:twoCellAnchor>
    <xdr:from>
      <xdr:col>23</xdr:col>
      <xdr:colOff>428625</xdr:colOff>
      <xdr:row>90</xdr:row>
      <xdr:rowOff>48306</xdr:rowOff>
    </xdr:from>
    <xdr:to>
      <xdr:col>23</xdr:col>
      <xdr:colOff>606425</xdr:colOff>
      <xdr:row>90</xdr:row>
      <xdr:rowOff>48306</xdr:rowOff>
    </xdr:to>
    <xdr:cxnSp macro="">
      <xdr:nvCxnSpPr>
        <xdr:cNvPr id="679" name="直線コネクタ 678"/>
        <xdr:cNvCxnSpPr/>
      </xdr:nvCxnSpPr>
      <xdr:spPr>
        <a:xfrm>
          <a:off x="16230600" y="15478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13308</xdr:rowOff>
    </xdr:from>
    <xdr:to>
      <xdr:col>23</xdr:col>
      <xdr:colOff>517525</xdr:colOff>
      <xdr:row>92</xdr:row>
      <xdr:rowOff>35847</xdr:rowOff>
    </xdr:to>
    <xdr:cxnSp macro="">
      <xdr:nvCxnSpPr>
        <xdr:cNvPr id="680" name="直線コネクタ 679"/>
        <xdr:cNvCxnSpPr/>
      </xdr:nvCxnSpPr>
      <xdr:spPr>
        <a:xfrm flipV="1">
          <a:off x="15481300" y="15786708"/>
          <a:ext cx="838200" cy="2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102416</xdr:rowOff>
    </xdr:from>
    <xdr:ext cx="534377" cy="259045"/>
    <xdr:sp macro="" textlink="">
      <xdr:nvSpPr>
        <xdr:cNvPr id="681" name="公債費平均値テキスト"/>
        <xdr:cNvSpPr txBox="1"/>
      </xdr:nvSpPr>
      <xdr:spPr>
        <a:xfrm>
          <a:off x="16370300" y="16047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123989</xdr:rowOff>
    </xdr:from>
    <xdr:to>
      <xdr:col>23</xdr:col>
      <xdr:colOff>568325</xdr:colOff>
      <xdr:row>94</xdr:row>
      <xdr:rowOff>54139</xdr:rowOff>
    </xdr:to>
    <xdr:sp macro="" textlink="">
      <xdr:nvSpPr>
        <xdr:cNvPr id="682" name="フローチャート : 判断 681"/>
        <xdr:cNvSpPr/>
      </xdr:nvSpPr>
      <xdr:spPr>
        <a:xfrm>
          <a:off x="162687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92</xdr:row>
      <xdr:rowOff>35847</xdr:rowOff>
    </xdr:from>
    <xdr:to>
      <xdr:col>22</xdr:col>
      <xdr:colOff>365125</xdr:colOff>
      <xdr:row>92</xdr:row>
      <xdr:rowOff>59506</xdr:rowOff>
    </xdr:to>
    <xdr:cxnSp macro="">
      <xdr:nvCxnSpPr>
        <xdr:cNvPr id="683" name="直線コネクタ 682"/>
        <xdr:cNvCxnSpPr/>
      </xdr:nvCxnSpPr>
      <xdr:spPr>
        <a:xfrm flipV="1">
          <a:off x="14592300" y="15809247"/>
          <a:ext cx="889000" cy="2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92</xdr:row>
      <xdr:rowOff>33807</xdr:rowOff>
    </xdr:from>
    <xdr:to>
      <xdr:col>22</xdr:col>
      <xdr:colOff>415925</xdr:colOff>
      <xdr:row>92</xdr:row>
      <xdr:rowOff>135407</xdr:rowOff>
    </xdr:to>
    <xdr:sp macro="" textlink="">
      <xdr:nvSpPr>
        <xdr:cNvPr id="684" name="フローチャート : 判断 683"/>
        <xdr:cNvSpPr/>
      </xdr:nvSpPr>
      <xdr:spPr>
        <a:xfrm>
          <a:off x="15430500" y="1580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126534</xdr:rowOff>
    </xdr:from>
    <xdr:ext cx="534377" cy="259045"/>
    <xdr:sp macro="" textlink="">
      <xdr:nvSpPr>
        <xdr:cNvPr id="685" name="テキスト ボックス 684"/>
        <xdr:cNvSpPr txBox="1"/>
      </xdr:nvSpPr>
      <xdr:spPr>
        <a:xfrm>
          <a:off x="15214111" y="1589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47,410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57632</xdr:rowOff>
    </xdr:from>
    <xdr:to>
      <xdr:col>21</xdr:col>
      <xdr:colOff>161925</xdr:colOff>
      <xdr:row>92</xdr:row>
      <xdr:rowOff>59506</xdr:rowOff>
    </xdr:to>
    <xdr:cxnSp macro="">
      <xdr:nvCxnSpPr>
        <xdr:cNvPr id="686" name="直線コネクタ 685"/>
        <xdr:cNvCxnSpPr/>
      </xdr:nvCxnSpPr>
      <xdr:spPr>
        <a:xfrm>
          <a:off x="13703300" y="15831032"/>
          <a:ext cx="889000" cy="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28801</xdr:rowOff>
    </xdr:from>
    <xdr:to>
      <xdr:col>21</xdr:col>
      <xdr:colOff>212725</xdr:colOff>
      <xdr:row>92</xdr:row>
      <xdr:rowOff>130401</xdr:rowOff>
    </xdr:to>
    <xdr:sp macro="" textlink="">
      <xdr:nvSpPr>
        <xdr:cNvPr id="687" name="フローチャート : 判断 686"/>
        <xdr:cNvSpPr/>
      </xdr:nvSpPr>
      <xdr:spPr>
        <a:xfrm>
          <a:off x="14541500" y="1580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121528</xdr:rowOff>
    </xdr:from>
    <xdr:ext cx="534377" cy="259045"/>
    <xdr:sp macro="" textlink="">
      <xdr:nvSpPr>
        <xdr:cNvPr id="688" name="テキスト ボックス 687"/>
        <xdr:cNvSpPr txBox="1"/>
      </xdr:nvSpPr>
      <xdr:spPr>
        <a:xfrm>
          <a:off x="14325111" y="1589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47,629</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31869</xdr:rowOff>
    </xdr:from>
    <xdr:to>
      <xdr:col>19</xdr:col>
      <xdr:colOff>644525</xdr:colOff>
      <xdr:row>92</xdr:row>
      <xdr:rowOff>57632</xdr:rowOff>
    </xdr:to>
    <xdr:cxnSp macro="">
      <xdr:nvCxnSpPr>
        <xdr:cNvPr id="689" name="直線コネクタ 688"/>
        <xdr:cNvCxnSpPr/>
      </xdr:nvCxnSpPr>
      <xdr:spPr>
        <a:xfrm>
          <a:off x="12814300" y="15805269"/>
          <a:ext cx="889000" cy="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40300</xdr:rowOff>
    </xdr:from>
    <xdr:to>
      <xdr:col>20</xdr:col>
      <xdr:colOff>9525</xdr:colOff>
      <xdr:row>92</xdr:row>
      <xdr:rowOff>141900</xdr:rowOff>
    </xdr:to>
    <xdr:sp macro="" textlink="">
      <xdr:nvSpPr>
        <xdr:cNvPr id="690" name="フローチャート : 判断 689"/>
        <xdr:cNvSpPr/>
      </xdr:nvSpPr>
      <xdr:spPr>
        <a:xfrm>
          <a:off x="13652500" y="158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133027</xdr:rowOff>
    </xdr:from>
    <xdr:ext cx="534377" cy="259045"/>
    <xdr:sp macro="" textlink="">
      <xdr:nvSpPr>
        <xdr:cNvPr id="691" name="テキスト ボックス 690"/>
        <xdr:cNvSpPr txBox="1"/>
      </xdr:nvSpPr>
      <xdr:spPr>
        <a:xfrm>
          <a:off x="13436111" y="1590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47,126</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73104</xdr:rowOff>
    </xdr:from>
    <xdr:to>
      <xdr:col>18</xdr:col>
      <xdr:colOff>492125</xdr:colOff>
      <xdr:row>93</xdr:row>
      <xdr:rowOff>3254</xdr:rowOff>
    </xdr:to>
    <xdr:sp macro="" textlink="">
      <xdr:nvSpPr>
        <xdr:cNvPr id="692" name="フローチャート : 判断 691"/>
        <xdr:cNvSpPr/>
      </xdr:nvSpPr>
      <xdr:spPr>
        <a:xfrm>
          <a:off x="12763500" y="158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165831</xdr:rowOff>
    </xdr:from>
    <xdr:ext cx="534377" cy="259045"/>
    <xdr:sp macro="" textlink="">
      <xdr:nvSpPr>
        <xdr:cNvPr id="693" name="テキスト ボックス 692"/>
        <xdr:cNvSpPr txBox="1"/>
      </xdr:nvSpPr>
      <xdr:spPr>
        <a:xfrm>
          <a:off x="12547111" y="1593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45,691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133958</xdr:rowOff>
    </xdr:from>
    <xdr:to>
      <xdr:col>23</xdr:col>
      <xdr:colOff>568325</xdr:colOff>
      <xdr:row>92</xdr:row>
      <xdr:rowOff>64108</xdr:rowOff>
    </xdr:to>
    <xdr:sp macro="" textlink="">
      <xdr:nvSpPr>
        <xdr:cNvPr id="699" name="円/楕円 698"/>
        <xdr:cNvSpPr/>
      </xdr:nvSpPr>
      <xdr:spPr>
        <a:xfrm>
          <a:off x="16268700" y="157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90</xdr:row>
      <xdr:rowOff>156835</xdr:rowOff>
    </xdr:from>
    <xdr:ext cx="534377" cy="259045"/>
    <xdr:sp macro="" textlink="">
      <xdr:nvSpPr>
        <xdr:cNvPr id="700" name="公債費該当値テキスト"/>
        <xdr:cNvSpPr txBox="1"/>
      </xdr:nvSpPr>
      <xdr:spPr>
        <a:xfrm>
          <a:off x="16370300" y="155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50,529</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156497</xdr:rowOff>
    </xdr:from>
    <xdr:to>
      <xdr:col>22</xdr:col>
      <xdr:colOff>415925</xdr:colOff>
      <xdr:row>92</xdr:row>
      <xdr:rowOff>86647</xdr:rowOff>
    </xdr:to>
    <xdr:sp macro="" textlink="">
      <xdr:nvSpPr>
        <xdr:cNvPr id="701" name="円/楕円 700"/>
        <xdr:cNvSpPr/>
      </xdr:nvSpPr>
      <xdr:spPr>
        <a:xfrm>
          <a:off x="15430500" y="1575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90</xdr:row>
      <xdr:rowOff>103174</xdr:rowOff>
    </xdr:from>
    <xdr:ext cx="534377" cy="259045"/>
    <xdr:sp macro="" textlink="">
      <xdr:nvSpPr>
        <xdr:cNvPr id="702" name="テキスト ボックス 701"/>
        <xdr:cNvSpPr txBox="1"/>
      </xdr:nvSpPr>
      <xdr:spPr>
        <a:xfrm>
          <a:off x="15214111" y="1553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49,543</a:t>
          </a:r>
          <a:endParaRPr kumimoji="1" lang="ja-JP" altLang="en-US" sz="1000" b="1">
            <a:solidFill>
              <a:srgbClr val="FF0000"/>
            </a:solidFill>
            <a:latin typeface="ＭＳ Ｐゴシック"/>
          </a:endParaRPr>
        </a:p>
      </xdr:txBody>
    </xdr:sp>
    <xdr:clientData/>
  </xdr:oneCellAnchor>
  <xdr:twoCellAnchor>
    <xdr:from>
      <xdr:col>21</xdr:col>
      <xdr:colOff>111125</xdr:colOff>
      <xdr:row>92</xdr:row>
      <xdr:rowOff>8706</xdr:rowOff>
    </xdr:from>
    <xdr:to>
      <xdr:col>21</xdr:col>
      <xdr:colOff>212725</xdr:colOff>
      <xdr:row>92</xdr:row>
      <xdr:rowOff>110306</xdr:rowOff>
    </xdr:to>
    <xdr:sp macro="" textlink="">
      <xdr:nvSpPr>
        <xdr:cNvPr id="703" name="円/楕円 702"/>
        <xdr:cNvSpPr/>
      </xdr:nvSpPr>
      <xdr:spPr>
        <a:xfrm>
          <a:off x="14541500" y="157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90</xdr:row>
      <xdr:rowOff>126833</xdr:rowOff>
    </xdr:from>
    <xdr:ext cx="534377" cy="259045"/>
    <xdr:sp macro="" textlink="">
      <xdr:nvSpPr>
        <xdr:cNvPr id="704" name="テキスト ボックス 703"/>
        <xdr:cNvSpPr txBox="1"/>
      </xdr:nvSpPr>
      <xdr:spPr>
        <a:xfrm>
          <a:off x="14325111" y="155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48,508</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6832</xdr:rowOff>
    </xdr:from>
    <xdr:to>
      <xdr:col>20</xdr:col>
      <xdr:colOff>9525</xdr:colOff>
      <xdr:row>92</xdr:row>
      <xdr:rowOff>108432</xdr:rowOff>
    </xdr:to>
    <xdr:sp macro="" textlink="">
      <xdr:nvSpPr>
        <xdr:cNvPr id="705" name="円/楕円 704"/>
        <xdr:cNvSpPr/>
      </xdr:nvSpPr>
      <xdr:spPr>
        <a:xfrm>
          <a:off x="13652500" y="1578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90</xdr:row>
      <xdr:rowOff>124959</xdr:rowOff>
    </xdr:from>
    <xdr:ext cx="534377" cy="259045"/>
    <xdr:sp macro="" textlink="">
      <xdr:nvSpPr>
        <xdr:cNvPr id="706" name="テキスト ボックス 705"/>
        <xdr:cNvSpPr txBox="1"/>
      </xdr:nvSpPr>
      <xdr:spPr>
        <a:xfrm>
          <a:off x="13436111" y="15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48,590</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152519</xdr:rowOff>
    </xdr:from>
    <xdr:to>
      <xdr:col>18</xdr:col>
      <xdr:colOff>492125</xdr:colOff>
      <xdr:row>92</xdr:row>
      <xdr:rowOff>82669</xdr:rowOff>
    </xdr:to>
    <xdr:sp macro="" textlink="">
      <xdr:nvSpPr>
        <xdr:cNvPr id="707" name="円/楕円 706"/>
        <xdr:cNvSpPr/>
      </xdr:nvSpPr>
      <xdr:spPr>
        <a:xfrm>
          <a:off x="12763500" y="157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90</xdr:row>
      <xdr:rowOff>99196</xdr:rowOff>
    </xdr:from>
    <xdr:ext cx="534377" cy="259045"/>
    <xdr:sp macro="" textlink="">
      <xdr:nvSpPr>
        <xdr:cNvPr id="708" name="テキスト ボックス 707"/>
        <xdr:cNvSpPr txBox="1"/>
      </xdr:nvSpPr>
      <xdr:spPr>
        <a:xfrm>
          <a:off x="12547111" y="155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22" name="テキスト ボックス 72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4" name="テキスト ボックス 72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6" name="テキスト ボックス 72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8" name="テキスト ボックス 72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0" name="テキスト ボックス 72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2" name="テキスト ボックス 73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85272</xdr:rowOff>
    </xdr:from>
    <xdr:to>
      <xdr:col>32</xdr:col>
      <xdr:colOff>186689</xdr:colOff>
      <xdr:row>39</xdr:row>
      <xdr:rowOff>98878</xdr:rowOff>
    </xdr:to>
    <xdr:cxnSp macro="">
      <xdr:nvCxnSpPr>
        <xdr:cNvPr id="734" name="直線コネクタ 733"/>
        <xdr:cNvCxnSpPr/>
      </xdr:nvCxnSpPr>
      <xdr:spPr>
        <a:xfrm flipV="1">
          <a:off x="22159595" y="5228772"/>
          <a:ext cx="1269"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5"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31949</xdr:rowOff>
    </xdr:from>
    <xdr:ext cx="469744" cy="259045"/>
    <xdr:sp macro="" textlink="">
      <xdr:nvSpPr>
        <xdr:cNvPr id="737" name="諸支出金最大値テキスト"/>
        <xdr:cNvSpPr txBox="1"/>
      </xdr:nvSpPr>
      <xdr:spPr>
        <a:xfrm>
          <a:off x="22212300" y="500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a:t>
          </a:r>
          <a:endParaRPr kumimoji="1" lang="ja-JP" altLang="en-US" sz="1000" b="1">
            <a:latin typeface="ＭＳ Ｐゴシック"/>
          </a:endParaRPr>
        </a:p>
      </xdr:txBody>
    </xdr:sp>
    <xdr:clientData/>
  </xdr:oneCellAnchor>
  <xdr:twoCellAnchor>
    <xdr:from>
      <xdr:col>32</xdr:col>
      <xdr:colOff>98425</xdr:colOff>
      <xdr:row>30</xdr:row>
      <xdr:rowOff>85272</xdr:rowOff>
    </xdr:from>
    <xdr:to>
      <xdr:col>32</xdr:col>
      <xdr:colOff>276225</xdr:colOff>
      <xdr:row>30</xdr:row>
      <xdr:rowOff>85272</xdr:rowOff>
    </xdr:to>
    <xdr:cxnSp macro="">
      <xdr:nvCxnSpPr>
        <xdr:cNvPr id="738" name="直線コネクタ 737"/>
        <xdr:cNvCxnSpPr/>
      </xdr:nvCxnSpPr>
      <xdr:spPr>
        <a:xfrm>
          <a:off x="22072600" y="522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39" name="直線コネクタ 73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81297</xdr:rowOff>
    </xdr:from>
    <xdr:ext cx="378565" cy="259045"/>
    <xdr:sp macro="" textlink="">
      <xdr:nvSpPr>
        <xdr:cNvPr id="740" name="諸支出金平均値テキスト"/>
        <xdr:cNvSpPr txBox="1"/>
      </xdr:nvSpPr>
      <xdr:spPr>
        <a:xfrm>
          <a:off x="22212300" y="64249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58420</xdr:rowOff>
    </xdr:from>
    <xdr:to>
      <xdr:col>32</xdr:col>
      <xdr:colOff>238125</xdr:colOff>
      <xdr:row>38</xdr:row>
      <xdr:rowOff>160020</xdr:rowOff>
    </xdr:to>
    <xdr:sp macro="" textlink="">
      <xdr:nvSpPr>
        <xdr:cNvPr id="741" name="フローチャート : 判断 740"/>
        <xdr:cNvSpPr/>
      </xdr:nvSpPr>
      <xdr:spPr>
        <a:xfrm>
          <a:off x="22110700" y="657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2" name="直線コネクタ 74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92166</xdr:rowOff>
    </xdr:from>
    <xdr:to>
      <xdr:col>31</xdr:col>
      <xdr:colOff>85725</xdr:colOff>
      <xdr:row>37</xdr:row>
      <xdr:rowOff>22316</xdr:rowOff>
    </xdr:to>
    <xdr:sp macro="" textlink="">
      <xdr:nvSpPr>
        <xdr:cNvPr id="743" name="フローチャート : 判断 742"/>
        <xdr:cNvSpPr/>
      </xdr:nvSpPr>
      <xdr:spPr>
        <a:xfrm>
          <a:off x="21272500" y="626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38843</xdr:rowOff>
    </xdr:from>
    <xdr:ext cx="378565" cy="259045"/>
    <xdr:sp macro="" textlink="">
      <xdr:nvSpPr>
        <xdr:cNvPr id="744" name="テキスト ボックス 743"/>
        <xdr:cNvSpPr txBox="1"/>
      </xdr:nvSpPr>
      <xdr:spPr>
        <a:xfrm>
          <a:off x="21134017" y="6039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5" name="直線コネクタ 74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149860</xdr:rowOff>
    </xdr:from>
    <xdr:to>
      <xdr:col>29</xdr:col>
      <xdr:colOff>568325</xdr:colOff>
      <xdr:row>39</xdr:row>
      <xdr:rowOff>80010</xdr:rowOff>
    </xdr:to>
    <xdr:sp macro="" textlink="">
      <xdr:nvSpPr>
        <xdr:cNvPr id="746" name="フローチャート : 判断 745"/>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96537</xdr:rowOff>
    </xdr:from>
    <xdr:ext cx="313932" cy="259045"/>
    <xdr:sp macro="" textlink="">
      <xdr:nvSpPr>
        <xdr:cNvPr id="747" name="テキスト ボックス 746"/>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8" name="直線コネクタ 74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117747</xdr:rowOff>
    </xdr:from>
    <xdr:to>
      <xdr:col>28</xdr:col>
      <xdr:colOff>365125</xdr:colOff>
      <xdr:row>38</xdr:row>
      <xdr:rowOff>47897</xdr:rowOff>
    </xdr:to>
    <xdr:sp macro="" textlink="">
      <xdr:nvSpPr>
        <xdr:cNvPr id="749" name="フローチャート : 判断 748"/>
        <xdr:cNvSpPr/>
      </xdr:nvSpPr>
      <xdr:spPr>
        <a:xfrm>
          <a:off x="19494500" y="646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64424</xdr:rowOff>
    </xdr:from>
    <xdr:ext cx="378565" cy="259045"/>
    <xdr:sp macro="" textlink="">
      <xdr:nvSpPr>
        <xdr:cNvPr id="750" name="テキスト ボックス 749"/>
        <xdr:cNvSpPr txBox="1"/>
      </xdr:nvSpPr>
      <xdr:spPr>
        <a:xfrm>
          <a:off x="19356017" y="6236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251</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169999</xdr:rowOff>
    </xdr:from>
    <xdr:to>
      <xdr:col>27</xdr:col>
      <xdr:colOff>161925</xdr:colOff>
      <xdr:row>36</xdr:row>
      <xdr:rowOff>100149</xdr:rowOff>
    </xdr:to>
    <xdr:sp macro="" textlink="">
      <xdr:nvSpPr>
        <xdr:cNvPr id="751" name="フローチャート : 判断 750"/>
        <xdr:cNvSpPr/>
      </xdr:nvSpPr>
      <xdr:spPr>
        <a:xfrm>
          <a:off x="18605500" y="617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116676</xdr:rowOff>
    </xdr:from>
    <xdr:ext cx="378565" cy="259045"/>
    <xdr:sp macro="" textlink="">
      <xdr:nvSpPr>
        <xdr:cNvPr id="752" name="テキスト ボックス 751"/>
        <xdr:cNvSpPr txBox="1"/>
      </xdr:nvSpPr>
      <xdr:spPr>
        <a:xfrm>
          <a:off x="18467017" y="594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8" name="円/楕円 75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9"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0" name="円/楕円 75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1" name="テキスト ボックス 760"/>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2" name="円/楕円 76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3" name="テキスト ボックス 762"/>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4" name="円/楕円 76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5" name="テキスト ボックス 764"/>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6" name="円/楕円 76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7" name="テキスト ボックス 766"/>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教育費が住民一人当たり</a:t>
          </a:r>
          <a:r>
            <a:rPr kumimoji="1" lang="en-US" altLang="ja-JP" sz="1300">
              <a:latin typeface="ＭＳ Ｐゴシック"/>
            </a:rPr>
            <a:t>78,197</a:t>
          </a:r>
          <a:r>
            <a:rPr kumimoji="1" lang="ja-JP" altLang="en-US" sz="1300">
              <a:latin typeface="ＭＳ Ｐゴシック"/>
            </a:rPr>
            <a:t>円となっており、類似団体平均を大幅に上回る最高額となっている。合併特例事業債を活用して市内小中学校の耐震化及び大規模改修を順次進めていることに併せて、平成</a:t>
          </a:r>
          <a:r>
            <a:rPr kumimoji="1" lang="en-US" altLang="ja-JP" sz="1300">
              <a:latin typeface="ＭＳ Ｐゴシック"/>
            </a:rPr>
            <a:t>27</a:t>
          </a:r>
          <a:r>
            <a:rPr kumimoji="1" lang="ja-JP" altLang="en-US" sz="1300">
              <a:latin typeface="ＭＳ Ｐゴシック"/>
            </a:rPr>
            <a:t>年度は老朽化した能登川コミュニティセンターを移転新築したことから、前年度に比しても増額となっている。また、農林水産業費についても、近畿最大の耕地面積を擁する一大穀倉地帯であるため、農業の保護育成・農地の保全等に要する経費が類似団体において最高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財政調整基金については、平成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億円を取崩し</a:t>
          </a:r>
          <a:r>
            <a:rPr kumimoji="1" lang="ja-JP" altLang="en-US" sz="1100">
              <a:solidFill>
                <a:schemeClr val="dk1"/>
              </a:solidFill>
              <a:effectLst/>
              <a:latin typeface="+mn-lt"/>
              <a:ea typeface="+mn-ea"/>
              <a:cs typeface="+mn-cs"/>
            </a:rPr>
            <a:t>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年度には合併特例期間の終了を見据えて改めて積立を行</a:t>
          </a:r>
          <a:r>
            <a:rPr kumimoji="1" lang="ja-JP" altLang="en-US" sz="1100">
              <a:solidFill>
                <a:schemeClr val="dk1"/>
              </a:solidFill>
              <a:effectLst/>
              <a:latin typeface="+mn-lt"/>
              <a:ea typeface="+mn-ea"/>
              <a:cs typeface="+mn-cs"/>
            </a:rPr>
            <a:t>った。実質単年度収支については、法人市民税や地方消費税交付金の大幅な増により、当初予算で計上していた基金の取り崩しを行う必要もなく、黒字となった。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実質収支に</a:t>
          </a:r>
          <a:r>
            <a:rPr kumimoji="1" lang="ja-JP" altLang="en-US" sz="1100">
              <a:solidFill>
                <a:schemeClr val="dk1"/>
              </a:solidFill>
              <a:effectLst/>
              <a:latin typeface="+mn-lt"/>
              <a:ea typeface="+mn-ea"/>
              <a:cs typeface="+mn-cs"/>
            </a:rPr>
            <a:t>つ</a:t>
          </a:r>
          <a:r>
            <a:rPr kumimoji="1" lang="ja-JP" altLang="ja-JP" sz="1100">
              <a:solidFill>
                <a:schemeClr val="dk1"/>
              </a:solidFill>
              <a:effectLst/>
              <a:latin typeface="+mn-lt"/>
              <a:ea typeface="+mn-ea"/>
              <a:cs typeface="+mn-cs"/>
            </a:rPr>
            <a:t>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月の合併から今日に至るまで、合併の特例による地方交付税や合併特例</a:t>
          </a:r>
          <a:r>
            <a:rPr kumimoji="1" lang="ja-JP" altLang="en-US" sz="1100">
              <a:solidFill>
                <a:schemeClr val="dk1"/>
              </a:solidFill>
              <a:effectLst/>
              <a:latin typeface="+mn-lt"/>
              <a:ea typeface="+mn-ea"/>
              <a:cs typeface="+mn-cs"/>
            </a:rPr>
            <a:t>事業</a:t>
          </a:r>
          <a:r>
            <a:rPr kumimoji="1" lang="ja-JP" altLang="ja-JP" sz="1100">
              <a:solidFill>
                <a:schemeClr val="dk1"/>
              </a:solidFill>
              <a:effectLst/>
              <a:latin typeface="+mn-lt"/>
              <a:ea typeface="+mn-ea"/>
              <a:cs typeface="+mn-cs"/>
            </a:rPr>
            <a:t>債等を活用し、黒字運営を継続している。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合併特例の期限が迫り、普通交付税の段階的</a:t>
          </a:r>
          <a:r>
            <a:rPr kumimoji="1" lang="ja-JP" altLang="en-US" sz="1100">
              <a:solidFill>
                <a:schemeClr val="dk1"/>
              </a:solidFill>
              <a:effectLst/>
              <a:latin typeface="+mn-lt"/>
              <a:ea typeface="+mn-ea"/>
              <a:cs typeface="+mn-cs"/>
            </a:rPr>
            <a:t>縮</a:t>
          </a:r>
          <a:r>
            <a:rPr kumimoji="1" lang="ja-JP" altLang="ja-JP" sz="1100">
              <a:solidFill>
                <a:schemeClr val="dk1"/>
              </a:solidFill>
              <a:effectLst/>
              <a:latin typeface="+mn-lt"/>
              <a:ea typeface="+mn-ea"/>
              <a:cs typeface="+mn-cs"/>
            </a:rPr>
            <a:t>減が進むため、事業の選択と集中を徹底し、収支を見極めた健全な運営の維持に努める。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滋賀県東近江市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前年度と比較して黒字額増となり、実質赤字比率・連結赤字比率も発生していない。</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全会計について</a:t>
          </a:r>
          <a:r>
            <a:rPr kumimoji="1" lang="ja-JP" altLang="ja-JP" sz="1100">
              <a:solidFill>
                <a:schemeClr val="dk1"/>
              </a:solidFill>
              <a:effectLst/>
              <a:latin typeface="+mn-lt"/>
              <a:ea typeface="+mn-ea"/>
              <a:cs typeface="+mn-cs"/>
            </a:rPr>
            <a:t>黒字となっているものの、いずれも厳しい財政状況に変わりはなく、</a:t>
          </a:r>
          <a:r>
            <a:rPr kumimoji="1" lang="ja-JP" altLang="en-US" sz="1100">
              <a:solidFill>
                <a:schemeClr val="dk1"/>
              </a:solidFill>
              <a:effectLst/>
              <a:latin typeface="+mn-lt"/>
              <a:ea typeface="+mn-ea"/>
              <a:cs typeface="+mn-cs"/>
            </a:rPr>
            <a:t>一般会計を除く各会計は</a:t>
          </a:r>
          <a:r>
            <a:rPr kumimoji="1" lang="ja-JP" altLang="ja-JP" sz="1100">
              <a:solidFill>
                <a:schemeClr val="dk1"/>
              </a:solidFill>
              <a:effectLst/>
              <a:latin typeface="+mn-lt"/>
              <a:ea typeface="+mn-ea"/>
              <a:cs typeface="+mn-cs"/>
            </a:rPr>
            <a:t>一般会計からの繰入金に頼った運営となっている。</a:t>
          </a:r>
          <a:endParaRPr lang="ja-JP" altLang="ja-JP" sz="1400">
            <a:effectLst/>
          </a:endParaRPr>
        </a:p>
        <a:p>
          <a:r>
            <a:rPr kumimoji="1" lang="ja-JP" altLang="ja-JP" sz="1100">
              <a:solidFill>
                <a:schemeClr val="dk1"/>
              </a:solidFill>
              <a:effectLst/>
              <a:latin typeface="+mn-lt"/>
              <a:ea typeface="+mn-ea"/>
              <a:cs typeface="+mn-cs"/>
            </a:rPr>
            <a:t>　今後、合併特例期間が終期を迎え、一般会計においても</a:t>
          </a:r>
          <a:r>
            <a:rPr kumimoji="1" lang="ja-JP" altLang="en-US" sz="1100">
              <a:solidFill>
                <a:schemeClr val="dk1"/>
              </a:solidFill>
              <a:effectLst/>
              <a:latin typeface="+mn-lt"/>
              <a:ea typeface="+mn-ea"/>
              <a:cs typeface="+mn-cs"/>
            </a:rPr>
            <a:t>一層</a:t>
          </a:r>
          <a:r>
            <a:rPr kumimoji="1" lang="ja-JP" altLang="ja-JP" sz="1100">
              <a:solidFill>
                <a:schemeClr val="dk1"/>
              </a:solidFill>
              <a:effectLst/>
              <a:latin typeface="+mn-lt"/>
              <a:ea typeface="+mn-ea"/>
              <a:cs typeface="+mn-cs"/>
            </a:rPr>
            <a:t>厳しい財政運営が予想され</a:t>
          </a:r>
          <a:r>
            <a:rPr kumimoji="1" lang="ja-JP" altLang="en-US" sz="1100">
              <a:solidFill>
                <a:schemeClr val="dk1"/>
              </a:solidFill>
              <a:effectLst/>
              <a:latin typeface="+mn-lt"/>
              <a:ea typeface="+mn-ea"/>
              <a:cs typeface="+mn-cs"/>
            </a:rPr>
            <a:t>ているため、</a:t>
          </a:r>
          <a:r>
            <a:rPr kumimoji="1" lang="ja-JP" altLang="ja-JP" sz="1100">
              <a:solidFill>
                <a:schemeClr val="dk1"/>
              </a:solidFill>
              <a:effectLst/>
              <a:latin typeface="+mn-lt"/>
              <a:ea typeface="+mn-ea"/>
              <a:cs typeface="+mn-cs"/>
            </a:rPr>
            <a:t>全ての会計の連結を視野に入れて健全運営を行っていく必要がある。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51488609</v>
      </c>
      <c r="BO4" s="409"/>
      <c r="BP4" s="409"/>
      <c r="BQ4" s="409"/>
      <c r="BR4" s="409"/>
      <c r="BS4" s="409"/>
      <c r="BT4" s="409"/>
      <c r="BU4" s="410"/>
      <c r="BV4" s="408">
        <v>50510248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4.7</v>
      </c>
      <c r="CU4" s="586"/>
      <c r="CV4" s="586"/>
      <c r="CW4" s="586"/>
      <c r="CX4" s="586"/>
      <c r="CY4" s="586"/>
      <c r="CZ4" s="586"/>
      <c r="DA4" s="587"/>
      <c r="DB4" s="585">
        <v>4.2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49693566</v>
      </c>
      <c r="BO5" s="414"/>
      <c r="BP5" s="414"/>
      <c r="BQ5" s="414"/>
      <c r="BR5" s="414"/>
      <c r="BS5" s="414"/>
      <c r="BT5" s="414"/>
      <c r="BU5" s="415"/>
      <c r="BV5" s="413">
        <v>48297175</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85.5</v>
      </c>
      <c r="CU5" s="384"/>
      <c r="CV5" s="384"/>
      <c r="CW5" s="384"/>
      <c r="CX5" s="384"/>
      <c r="CY5" s="384"/>
      <c r="CZ5" s="384"/>
      <c r="DA5" s="385"/>
      <c r="DB5" s="383">
        <v>83.6</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1795043</v>
      </c>
      <c r="BO6" s="414"/>
      <c r="BP6" s="414"/>
      <c r="BQ6" s="414"/>
      <c r="BR6" s="414"/>
      <c r="BS6" s="414"/>
      <c r="BT6" s="414"/>
      <c r="BU6" s="415"/>
      <c r="BV6" s="413">
        <v>2213073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91.9</v>
      </c>
      <c r="CU6" s="560"/>
      <c r="CV6" s="560"/>
      <c r="CW6" s="560"/>
      <c r="CX6" s="560"/>
      <c r="CY6" s="560"/>
      <c r="CZ6" s="560"/>
      <c r="DA6" s="561"/>
      <c r="DB6" s="559">
        <v>91.2</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377462</v>
      </c>
      <c r="BO7" s="414"/>
      <c r="BP7" s="414"/>
      <c r="BQ7" s="414"/>
      <c r="BR7" s="414"/>
      <c r="BS7" s="414"/>
      <c r="BT7" s="414"/>
      <c r="BU7" s="415"/>
      <c r="BV7" s="413">
        <v>925898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30395090</v>
      </c>
      <c r="CU7" s="414"/>
      <c r="CV7" s="414"/>
      <c r="CW7" s="414"/>
      <c r="CX7" s="414"/>
      <c r="CY7" s="414"/>
      <c r="CZ7" s="414"/>
      <c r="DA7" s="415"/>
      <c r="DB7" s="413">
        <v>30349832</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91</v>
      </c>
      <c r="AV8" s="471"/>
      <c r="AW8" s="471"/>
      <c r="AX8" s="471"/>
      <c r="AY8" s="393" t="s">
        <v>92</v>
      </c>
      <c r="AZ8" s="394"/>
      <c r="BA8" s="394"/>
      <c r="BB8" s="394"/>
      <c r="BC8" s="394"/>
      <c r="BD8" s="394"/>
      <c r="BE8" s="394"/>
      <c r="BF8" s="394"/>
      <c r="BG8" s="394"/>
      <c r="BH8" s="394"/>
      <c r="BI8" s="394"/>
      <c r="BJ8" s="394"/>
      <c r="BK8" s="394"/>
      <c r="BL8" s="394"/>
      <c r="BM8" s="395"/>
      <c r="BN8" s="413">
        <v>1417581</v>
      </c>
      <c r="BO8" s="414"/>
      <c r="BP8" s="414"/>
      <c r="BQ8" s="414"/>
      <c r="BR8" s="414"/>
      <c r="BS8" s="414"/>
      <c r="BT8" s="414"/>
      <c r="BU8" s="415"/>
      <c r="BV8" s="413">
        <v>1287175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0.67</v>
      </c>
      <c r="CU8" s="523"/>
      <c r="CV8" s="523"/>
      <c r="CW8" s="523"/>
      <c r="CX8" s="523"/>
      <c r="CY8" s="523"/>
      <c r="CZ8" s="523"/>
      <c r="DA8" s="524"/>
      <c r="DB8" s="522">
        <v>0.68</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114180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91</v>
      </c>
      <c r="AV9" s="471"/>
      <c r="AW9" s="471"/>
      <c r="AX9" s="471"/>
      <c r="AY9" s="393" t="s">
        <v>98</v>
      </c>
      <c r="AZ9" s="394"/>
      <c r="BA9" s="394"/>
      <c r="BB9" s="394"/>
      <c r="BC9" s="394"/>
      <c r="BD9" s="394"/>
      <c r="BE9" s="394"/>
      <c r="BF9" s="394"/>
      <c r="BG9" s="394"/>
      <c r="BH9" s="394"/>
      <c r="BI9" s="394"/>
      <c r="BJ9" s="394"/>
      <c r="BK9" s="394"/>
      <c r="BL9" s="394"/>
      <c r="BM9" s="395"/>
      <c r="BN9" s="413">
        <v>130406</v>
      </c>
      <c r="BO9" s="414"/>
      <c r="BP9" s="414"/>
      <c r="BQ9" s="414"/>
      <c r="BR9" s="414"/>
      <c r="BS9" s="414"/>
      <c r="BT9" s="414"/>
      <c r="BU9" s="415"/>
      <c r="BV9" s="413">
        <v>516922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16.2</v>
      </c>
      <c r="CU9" s="384"/>
      <c r="CV9" s="384"/>
      <c r="CW9" s="384"/>
      <c r="CX9" s="384"/>
      <c r="CY9" s="384"/>
      <c r="CZ9" s="384"/>
      <c r="DA9" s="385"/>
      <c r="DB9" s="383">
        <v>16.3</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115479</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77</v>
      </c>
      <c r="AV10" s="471"/>
      <c r="AW10" s="471"/>
      <c r="AX10" s="471"/>
      <c r="AY10" s="393" t="s">
        <v>102</v>
      </c>
      <c r="AZ10" s="394"/>
      <c r="BA10" s="394"/>
      <c r="BB10" s="394"/>
      <c r="BC10" s="394"/>
      <c r="BD10" s="394"/>
      <c r="BE10" s="394"/>
      <c r="BF10" s="394"/>
      <c r="BG10" s="394"/>
      <c r="BH10" s="394"/>
      <c r="BI10" s="394"/>
      <c r="BJ10" s="394"/>
      <c r="BK10" s="394"/>
      <c r="BL10" s="394"/>
      <c r="BM10" s="395"/>
      <c r="BN10" s="413">
        <v>910871</v>
      </c>
      <c r="BO10" s="414"/>
      <c r="BP10" s="414"/>
      <c r="BQ10" s="414"/>
      <c r="BR10" s="414"/>
      <c r="BS10" s="414"/>
      <c r="BT10" s="414"/>
      <c r="BU10" s="415"/>
      <c r="BV10" s="413">
        <v>11607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91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115304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v>1000000</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112686</v>
      </c>
      <c r="S13" s="515"/>
      <c r="T13" s="515"/>
      <c r="U13" s="515"/>
      <c r="V13" s="516"/>
      <c r="W13" s="502" t="s">
        <v>120</v>
      </c>
      <c r="X13" s="426"/>
      <c r="Y13" s="426"/>
      <c r="Z13" s="426"/>
      <c r="AA13" s="426"/>
      <c r="AB13" s="427"/>
      <c r="AC13" s="389">
        <v>2486</v>
      </c>
      <c r="AD13" s="390"/>
      <c r="AE13" s="390"/>
      <c r="AF13" s="390"/>
      <c r="AG13" s="391"/>
      <c r="AH13" s="389">
        <v>3461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1041277</v>
      </c>
      <c r="BO13" s="414"/>
      <c r="BP13" s="414"/>
      <c r="BQ13" s="414"/>
      <c r="BR13" s="414"/>
      <c r="BS13" s="414"/>
      <c r="BT13" s="414"/>
      <c r="BU13" s="415"/>
      <c r="BV13" s="413">
        <v>-471471</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7.7</v>
      </c>
      <c r="CU13" s="384"/>
      <c r="CV13" s="384"/>
      <c r="CW13" s="384"/>
      <c r="CX13" s="384"/>
      <c r="CY13" s="384"/>
      <c r="CZ13" s="384"/>
      <c r="DA13" s="385"/>
      <c r="DB13" s="383">
        <v>7.7</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115704</v>
      </c>
      <c r="S14" s="515"/>
      <c r="T14" s="515"/>
      <c r="U14" s="515"/>
      <c r="V14" s="516"/>
      <c r="W14" s="517"/>
      <c r="X14" s="429"/>
      <c r="Y14" s="429"/>
      <c r="Z14" s="429"/>
      <c r="AA14" s="429"/>
      <c r="AB14" s="430"/>
      <c r="AC14" s="507">
        <v>4.5999999999999996</v>
      </c>
      <c r="AD14" s="508"/>
      <c r="AE14" s="508"/>
      <c r="AF14" s="508"/>
      <c r="AG14" s="509"/>
      <c r="AH14" s="507">
        <v>5.8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117</v>
      </c>
      <c r="CU14" s="486"/>
      <c r="CV14" s="486"/>
      <c r="CW14" s="486"/>
      <c r="CX14" s="486"/>
      <c r="CY14" s="486"/>
      <c r="CZ14" s="486"/>
      <c r="DA14" s="487"/>
      <c r="DB14" s="518">
        <v>3.7</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113126</v>
      </c>
      <c r="S15" s="515"/>
      <c r="T15" s="515"/>
      <c r="U15" s="515"/>
      <c r="V15" s="516"/>
      <c r="W15" s="502" t="s">
        <v>127</v>
      </c>
      <c r="X15" s="426"/>
      <c r="Y15" s="426"/>
      <c r="Z15" s="426"/>
      <c r="AA15" s="426"/>
      <c r="AB15" s="427"/>
      <c r="AC15" s="389">
        <v>22342</v>
      </c>
      <c r="AD15" s="390"/>
      <c r="AE15" s="390"/>
      <c r="AF15" s="390"/>
      <c r="AG15" s="391"/>
      <c r="AH15" s="389">
        <v>25023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13750464</v>
      </c>
      <c r="BO15" s="409"/>
      <c r="BP15" s="409"/>
      <c r="BQ15" s="409"/>
      <c r="BR15" s="409"/>
      <c r="BS15" s="409"/>
      <c r="BT15" s="409"/>
      <c r="BU15" s="410"/>
      <c r="BV15" s="408">
        <v>13317507</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41.5</v>
      </c>
      <c r="AD16" s="508"/>
      <c r="AE16" s="508"/>
      <c r="AF16" s="508"/>
      <c r="AG16" s="509"/>
      <c r="AH16" s="507">
        <v>41.8</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21296377</v>
      </c>
      <c r="BO16" s="414"/>
      <c r="BP16" s="414"/>
      <c r="BQ16" s="414"/>
      <c r="BR16" s="414"/>
      <c r="BS16" s="414"/>
      <c r="BT16" s="414"/>
      <c r="BU16" s="415"/>
      <c r="BV16" s="413">
        <v>20034423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29036</v>
      </c>
      <c r="AD17" s="390"/>
      <c r="AE17" s="390"/>
      <c r="AF17" s="390"/>
      <c r="AG17" s="391"/>
      <c r="AH17" s="389">
        <v>30954</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17528310</v>
      </c>
      <c r="BO17" s="414"/>
      <c r="BP17" s="414"/>
      <c r="BQ17" s="414"/>
      <c r="BR17" s="414"/>
      <c r="BS17" s="414"/>
      <c r="BT17" s="414"/>
      <c r="BU17" s="415"/>
      <c r="BV17" s="413">
        <v>17132420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137</v>
      </c>
      <c r="C18" s="476"/>
      <c r="D18" s="476"/>
      <c r="E18" s="477"/>
      <c r="F18" s="477"/>
      <c r="G18" s="477"/>
      <c r="H18" s="477"/>
      <c r="I18" s="477"/>
      <c r="J18" s="477"/>
      <c r="K18" s="477"/>
      <c r="L18" s="478">
        <v>388.37</v>
      </c>
      <c r="M18" s="478"/>
      <c r="N18" s="478"/>
      <c r="O18" s="478"/>
      <c r="P18" s="478"/>
      <c r="Q18" s="478"/>
      <c r="R18" s="479"/>
      <c r="S18" s="479"/>
      <c r="T18" s="479"/>
      <c r="U18" s="479"/>
      <c r="V18" s="480"/>
      <c r="W18" s="494"/>
      <c r="X18" s="495"/>
      <c r="Y18" s="495"/>
      <c r="Z18" s="495"/>
      <c r="AA18" s="495"/>
      <c r="AB18" s="503"/>
      <c r="AC18" s="377">
        <v>53.9</v>
      </c>
      <c r="AD18" s="378"/>
      <c r="AE18" s="378"/>
      <c r="AF18" s="378"/>
      <c r="AG18" s="481"/>
      <c r="AH18" s="377">
        <v>51.7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27368256</v>
      </c>
      <c r="BO18" s="414"/>
      <c r="BP18" s="414"/>
      <c r="BQ18" s="414"/>
      <c r="BR18" s="414"/>
      <c r="BS18" s="414"/>
      <c r="BT18" s="414"/>
      <c r="BU18" s="415"/>
      <c r="BV18" s="413">
        <v>26033664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139</v>
      </c>
      <c r="C19" s="476"/>
      <c r="D19" s="476"/>
      <c r="E19" s="477"/>
      <c r="F19" s="477"/>
      <c r="G19" s="477"/>
      <c r="H19" s="477"/>
      <c r="I19" s="477"/>
      <c r="J19" s="477"/>
      <c r="K19" s="477"/>
      <c r="L19" s="483">
        <v>294</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36059619</v>
      </c>
      <c r="BO19" s="414"/>
      <c r="BP19" s="414"/>
      <c r="BQ19" s="414"/>
      <c r="BR19" s="414"/>
      <c r="BS19" s="414"/>
      <c r="BT19" s="414"/>
      <c r="BU19" s="415"/>
      <c r="BV19" s="413">
        <v>35124093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141</v>
      </c>
      <c r="C20" s="476"/>
      <c r="D20" s="476"/>
      <c r="E20" s="477"/>
      <c r="F20" s="477"/>
      <c r="G20" s="477"/>
      <c r="H20" s="477"/>
      <c r="I20" s="477"/>
      <c r="J20" s="477"/>
      <c r="K20" s="477"/>
      <c r="L20" s="483">
        <v>40691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58394155</v>
      </c>
      <c r="BO23" s="414"/>
      <c r="BP23" s="414"/>
      <c r="BQ23" s="414"/>
      <c r="BR23" s="414"/>
      <c r="BS23" s="414"/>
      <c r="BT23" s="414"/>
      <c r="BU23" s="415"/>
      <c r="BV23" s="413">
        <v>57876268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150</v>
      </c>
      <c r="F24" s="387"/>
      <c r="G24" s="387"/>
      <c r="H24" s="387"/>
      <c r="I24" s="387"/>
      <c r="J24" s="387"/>
      <c r="K24" s="388"/>
      <c r="L24" s="389">
        <v>1</v>
      </c>
      <c r="M24" s="390"/>
      <c r="N24" s="390"/>
      <c r="O24" s="390"/>
      <c r="P24" s="391"/>
      <c r="Q24" s="389">
        <v>9000</v>
      </c>
      <c r="R24" s="390"/>
      <c r="S24" s="390"/>
      <c r="T24" s="390"/>
      <c r="U24" s="390"/>
      <c r="V24" s="391"/>
      <c r="W24" s="455"/>
      <c r="X24" s="446"/>
      <c r="Y24" s="447"/>
      <c r="Z24" s="386" t="s">
        <v>151</v>
      </c>
      <c r="AA24" s="387"/>
      <c r="AB24" s="387"/>
      <c r="AC24" s="387"/>
      <c r="AD24" s="387"/>
      <c r="AE24" s="387"/>
      <c r="AF24" s="387"/>
      <c r="AG24" s="388"/>
      <c r="AH24" s="389">
        <v>762</v>
      </c>
      <c r="AI24" s="390"/>
      <c r="AJ24" s="390"/>
      <c r="AK24" s="390"/>
      <c r="AL24" s="391"/>
      <c r="AM24" s="389">
        <v>2421636</v>
      </c>
      <c r="AN24" s="390"/>
      <c r="AO24" s="390"/>
      <c r="AP24" s="390"/>
      <c r="AQ24" s="390"/>
      <c r="AR24" s="391"/>
      <c r="AS24" s="389">
        <v>3178</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28943277</v>
      </c>
      <c r="BO24" s="414"/>
      <c r="BP24" s="414"/>
      <c r="BQ24" s="414"/>
      <c r="BR24" s="414"/>
      <c r="BS24" s="414"/>
      <c r="BT24" s="414"/>
      <c r="BU24" s="415"/>
      <c r="BV24" s="413">
        <v>30357172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153</v>
      </c>
      <c r="F25" s="387"/>
      <c r="G25" s="387"/>
      <c r="H25" s="387"/>
      <c r="I25" s="387"/>
      <c r="J25" s="387"/>
      <c r="K25" s="388"/>
      <c r="L25" s="389">
        <v>1</v>
      </c>
      <c r="M25" s="390"/>
      <c r="N25" s="390"/>
      <c r="O25" s="390"/>
      <c r="P25" s="391"/>
      <c r="Q25" s="389">
        <v>7500</v>
      </c>
      <c r="R25" s="390"/>
      <c r="S25" s="390"/>
      <c r="T25" s="390"/>
      <c r="U25" s="390"/>
      <c r="V25" s="391"/>
      <c r="W25" s="455"/>
      <c r="X25" s="446"/>
      <c r="Y25" s="447"/>
      <c r="Z25" s="386" t="s">
        <v>154</v>
      </c>
      <c r="AA25" s="387"/>
      <c r="AB25" s="387"/>
      <c r="AC25" s="387"/>
      <c r="AD25" s="387"/>
      <c r="AE25" s="387"/>
      <c r="AF25" s="387"/>
      <c r="AG25" s="388"/>
      <c r="AH25" s="389" t="s">
        <v>117</v>
      </c>
      <c r="AI25" s="390"/>
      <c r="AJ25" s="390"/>
      <c r="AK25" s="390"/>
      <c r="AL25" s="391"/>
      <c r="AM25" s="389" t="s">
        <v>117</v>
      </c>
      <c r="AN25" s="390"/>
      <c r="AO25" s="390"/>
      <c r="AP25" s="390"/>
      <c r="AQ25" s="390"/>
      <c r="AR25" s="391"/>
      <c r="AS25" s="389" t="s">
        <v>117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13663811</v>
      </c>
      <c r="BO25" s="409"/>
      <c r="BP25" s="409"/>
      <c r="BQ25" s="409"/>
      <c r="BR25" s="409"/>
      <c r="BS25" s="409"/>
      <c r="BT25" s="409"/>
      <c r="BU25" s="410"/>
      <c r="BV25" s="408">
        <v>13009883</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156</v>
      </c>
      <c r="F26" s="387"/>
      <c r="G26" s="387"/>
      <c r="H26" s="387"/>
      <c r="I26" s="387"/>
      <c r="J26" s="387"/>
      <c r="K26" s="388"/>
      <c r="L26" s="389">
        <v>1</v>
      </c>
      <c r="M26" s="390"/>
      <c r="N26" s="390"/>
      <c r="O26" s="390"/>
      <c r="P26" s="391"/>
      <c r="Q26" s="389">
        <v>7000</v>
      </c>
      <c r="R26" s="390"/>
      <c r="S26" s="390"/>
      <c r="T26" s="390"/>
      <c r="U26" s="390"/>
      <c r="V26" s="391"/>
      <c r="W26" s="455"/>
      <c r="X26" s="446"/>
      <c r="Y26" s="447"/>
      <c r="Z26" s="386" t="s">
        <v>157</v>
      </c>
      <c r="AA26" s="468"/>
      <c r="AB26" s="468"/>
      <c r="AC26" s="468"/>
      <c r="AD26" s="468"/>
      <c r="AE26" s="468"/>
      <c r="AF26" s="468"/>
      <c r="AG26" s="469"/>
      <c r="AH26" s="389">
        <v>43</v>
      </c>
      <c r="AI26" s="390"/>
      <c r="AJ26" s="390"/>
      <c r="AK26" s="390"/>
      <c r="AL26" s="391"/>
      <c r="AM26" s="389">
        <v>129645</v>
      </c>
      <c r="AN26" s="390"/>
      <c r="AO26" s="390"/>
      <c r="AP26" s="390"/>
      <c r="AQ26" s="390"/>
      <c r="AR26" s="391"/>
      <c r="AS26" s="389">
        <v>3015</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159</v>
      </c>
      <c r="F27" s="387"/>
      <c r="G27" s="387"/>
      <c r="H27" s="387"/>
      <c r="I27" s="387"/>
      <c r="J27" s="387"/>
      <c r="K27" s="388"/>
      <c r="L27" s="389">
        <v>1</v>
      </c>
      <c r="M27" s="390"/>
      <c r="N27" s="390"/>
      <c r="O27" s="390"/>
      <c r="P27" s="391"/>
      <c r="Q27" s="389">
        <v>4600</v>
      </c>
      <c r="R27" s="390"/>
      <c r="S27" s="390"/>
      <c r="T27" s="390"/>
      <c r="U27" s="390"/>
      <c r="V27" s="391"/>
      <c r="W27" s="455"/>
      <c r="X27" s="446"/>
      <c r="Y27" s="447"/>
      <c r="Z27" s="386" t="s">
        <v>160</v>
      </c>
      <c r="AA27" s="387"/>
      <c r="AB27" s="387"/>
      <c r="AC27" s="387"/>
      <c r="AD27" s="387"/>
      <c r="AE27" s="387"/>
      <c r="AF27" s="387"/>
      <c r="AG27" s="388"/>
      <c r="AH27" s="389">
        <v>84</v>
      </c>
      <c r="AI27" s="390"/>
      <c r="AJ27" s="390"/>
      <c r="AK27" s="390"/>
      <c r="AL27" s="391"/>
      <c r="AM27" s="389">
        <v>265704</v>
      </c>
      <c r="AN27" s="390"/>
      <c r="AO27" s="390"/>
      <c r="AP27" s="390"/>
      <c r="AQ27" s="390"/>
      <c r="AR27" s="391"/>
      <c r="AS27" s="389">
        <v>3163</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1758682</v>
      </c>
      <c r="BO27" s="417"/>
      <c r="BP27" s="417"/>
      <c r="BQ27" s="417"/>
      <c r="BR27" s="417"/>
      <c r="BS27" s="417"/>
      <c r="BT27" s="417"/>
      <c r="BU27" s="418"/>
      <c r="BV27" s="416">
        <v>2607102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3900</v>
      </c>
      <c r="R28" s="390"/>
      <c r="S28" s="390"/>
      <c r="T28" s="390"/>
      <c r="U28" s="390"/>
      <c r="V28" s="391"/>
      <c r="W28" s="455"/>
      <c r="X28" s="446"/>
      <c r="Y28" s="447"/>
      <c r="Z28" s="386" t="s">
        <v>163</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6325061</v>
      </c>
      <c r="BO28" s="409"/>
      <c r="BP28" s="409"/>
      <c r="BQ28" s="409"/>
      <c r="BR28" s="409"/>
      <c r="BS28" s="409"/>
      <c r="BT28" s="409"/>
      <c r="BU28" s="410"/>
      <c r="BV28" s="408">
        <v>5414190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23</v>
      </c>
      <c r="M29" s="390"/>
      <c r="N29" s="390"/>
      <c r="O29" s="390"/>
      <c r="P29" s="391"/>
      <c r="Q29" s="389">
        <v>3700</v>
      </c>
      <c r="R29" s="390"/>
      <c r="S29" s="390"/>
      <c r="T29" s="390"/>
      <c r="U29" s="390"/>
      <c r="V29" s="391"/>
      <c r="W29" s="456"/>
      <c r="X29" s="457"/>
      <c r="Y29" s="458"/>
      <c r="Z29" s="386" t="s">
        <v>167</v>
      </c>
      <c r="AA29" s="387"/>
      <c r="AB29" s="387"/>
      <c r="AC29" s="387"/>
      <c r="AD29" s="387"/>
      <c r="AE29" s="387"/>
      <c r="AF29" s="387"/>
      <c r="AG29" s="388"/>
      <c r="AH29" s="389">
        <v>846</v>
      </c>
      <c r="AI29" s="390"/>
      <c r="AJ29" s="390"/>
      <c r="AK29" s="390"/>
      <c r="AL29" s="391"/>
      <c r="AM29" s="389">
        <v>2687340</v>
      </c>
      <c r="AN29" s="390"/>
      <c r="AO29" s="390"/>
      <c r="AP29" s="390"/>
      <c r="AQ29" s="390"/>
      <c r="AR29" s="391"/>
      <c r="AS29" s="389">
        <v>3177</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6647081</v>
      </c>
      <c r="BO29" s="414"/>
      <c r="BP29" s="414"/>
      <c r="BQ29" s="414"/>
      <c r="BR29" s="414"/>
      <c r="BS29" s="414"/>
      <c r="BT29" s="414"/>
      <c r="BU29" s="415"/>
      <c r="BV29" s="413">
        <v>5882405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14003591</v>
      </c>
      <c r="BO30" s="417"/>
      <c r="BP30" s="417"/>
      <c r="BQ30" s="417"/>
      <c r="BR30" s="417"/>
      <c r="BS30" s="417"/>
      <c r="BT30" s="417"/>
      <c r="BU30" s="418"/>
      <c r="BV30" s="416">
        <v>13715319</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国民健康保険（事業勘定）特別会計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12</v>
      </c>
      <c r="BX34" s="373"/>
      <c r="BY34" s="372" t="str">
        <f>IF('各会計、関係団体の財政状況及び健全化判断比率'!B68="","",'各会計、関係団体の財政状況及び健全化判断比率'!B68)</f>
        <v>東近江行政組合一般会計</v>
      </c>
      <c r="BZ34" s="372"/>
      <c r="CA34" s="372"/>
      <c r="CB34" s="372"/>
      <c r="CC34" s="372"/>
      <c r="CD34" s="372"/>
      <c r="CE34" s="372"/>
      <c r="CF34" s="372"/>
      <c r="CG34" s="372"/>
      <c r="CH34" s="372"/>
      <c r="CI34" s="372"/>
      <c r="CJ34" s="372"/>
      <c r="CK34" s="372"/>
      <c r="CL34" s="372"/>
      <c r="CM34" s="372"/>
      <c r="CN34" s="165"/>
      <c r="CO34" s="373">
        <f>IF(CQ34="","",MAX(C34:D43,U34:V43,AM34:AN43,BE34:BF43,BW34:BX43)+1)</f>
        <v>22</v>
      </c>
      <c r="CP34" s="373"/>
      <c r="CQ34" s="372" t="str">
        <f>IF('各会計、関係団体の財政状況及び健全化判断比率'!BS7="","",'各会計、関係団体の財政状況及び健全化判断比率'!BS7)</f>
        <v>愛の田園振興公社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国民健康保険（施設勘定）特別会計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病院事業会計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下水道事業特別会計</v>
      </c>
      <c r="BH35" s="372"/>
      <c r="BI35" s="372"/>
      <c r="BJ35" s="372"/>
      <c r="BK35" s="372"/>
      <c r="BL35" s="372"/>
      <c r="BM35" s="372"/>
      <c r="BN35" s="372"/>
      <c r="BO35" s="372"/>
      <c r="BP35" s="372"/>
      <c r="BQ35" s="372"/>
      <c r="BR35" s="372"/>
      <c r="BS35" s="372"/>
      <c r="BT35" s="372"/>
      <c r="BU35" s="372"/>
      <c r="BV35" s="165"/>
      <c r="BW35" s="373">
        <f t="shared" ref="BW35:BW43" si="2">IF(BY35="","",BW34+1)</f>
        <v>13</v>
      </c>
      <c r="BX35" s="373"/>
      <c r="BY35" s="372" t="str">
        <f>IF('各会計、関係団体の財政状況及び健全化判断比率'!B69="","",'各会計、関係団体の財政状況及び健全化判断比率'!B69)</f>
        <v>東近江行政組合救急医療特別会計</v>
      </c>
      <c r="BZ35" s="372"/>
      <c r="CA35" s="372"/>
      <c r="CB35" s="372"/>
      <c r="CC35" s="372"/>
      <c r="CD35" s="372"/>
      <c r="CE35" s="372"/>
      <c r="CF35" s="372"/>
      <c r="CG35" s="372"/>
      <c r="CH35" s="372"/>
      <c r="CI35" s="372"/>
      <c r="CJ35" s="372"/>
      <c r="CK35" s="372"/>
      <c r="CL35" s="372"/>
      <c r="CM35" s="372"/>
      <c r="CN35" s="165"/>
      <c r="CO35" s="373">
        <f t="shared" ref="CO35:CO43" si="3">IF(CQ35="","",CO34+1)</f>
        <v>23</v>
      </c>
      <c r="CP35" s="373"/>
      <c r="CQ35" s="372" t="str">
        <f>IF('各会計、関係団体の財政状況及び健全化判断比率'!BS8="","",'各会計、関係団体の財政状況及び健全化判断比率'!BS8)</f>
        <v>東近江市土地開発公社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農業集落排水事業特別会計</v>
      </c>
      <c r="BH36" s="372"/>
      <c r="BI36" s="372"/>
      <c r="BJ36" s="372"/>
      <c r="BK36" s="372"/>
      <c r="BL36" s="372"/>
      <c r="BM36" s="372"/>
      <c r="BN36" s="372"/>
      <c r="BO36" s="372"/>
      <c r="BP36" s="372"/>
      <c r="BQ36" s="372"/>
      <c r="BR36" s="372"/>
      <c r="BS36" s="372"/>
      <c r="BT36" s="372"/>
      <c r="BU36" s="372"/>
      <c r="BV36" s="165"/>
      <c r="BW36" s="373">
        <f t="shared" si="2"/>
        <v>14</v>
      </c>
      <c r="BX36" s="373"/>
      <c r="BY36" s="372" t="str">
        <f>IF('各会計、関係団体の財政状況及び健全化判断比率'!B70="","",'各会計、関係団体の財政状況及び健全化判断比率'!B70)</f>
        <v>八日市布引ライフ組合</v>
      </c>
      <c r="BZ36" s="372"/>
      <c r="CA36" s="372"/>
      <c r="CB36" s="372"/>
      <c r="CC36" s="372"/>
      <c r="CD36" s="372"/>
      <c r="CE36" s="372"/>
      <c r="CF36" s="372"/>
      <c r="CG36" s="372"/>
      <c r="CH36" s="372"/>
      <c r="CI36" s="372"/>
      <c r="CJ36" s="372"/>
      <c r="CK36" s="372"/>
      <c r="CL36" s="372"/>
      <c r="CM36" s="372"/>
      <c r="CN36" s="165"/>
      <c r="CO36" s="373">
        <f t="shared" si="3"/>
        <v>24</v>
      </c>
      <c r="CP36" s="373"/>
      <c r="CQ36" s="372" t="str">
        <f>IF('各会計、関係団体の財政状況及び健全化判断比率'!BS9="","",'各会計、関係団体の財政状況及び健全化判断比率'!BS9)</f>
        <v>東近江市地域振興事業団</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11</v>
      </c>
      <c r="BF37" s="373"/>
      <c r="BG37" s="372" t="str">
        <f>IF('各会計、関係団体の財政状況及び健全化判断比率'!B37="","",'各会計、関係団体の財政状況及び健全化判断比率'!B37)</f>
        <v>公設地方卸売市場特別会計</v>
      </c>
      <c r="BH37" s="372"/>
      <c r="BI37" s="372"/>
      <c r="BJ37" s="372"/>
      <c r="BK37" s="372"/>
      <c r="BL37" s="372"/>
      <c r="BM37" s="372"/>
      <c r="BN37" s="372"/>
      <c r="BO37" s="372"/>
      <c r="BP37" s="372"/>
      <c r="BQ37" s="372"/>
      <c r="BR37" s="372"/>
      <c r="BS37" s="372"/>
      <c r="BT37" s="372"/>
      <c r="BU37" s="372"/>
      <c r="BV37" s="165"/>
      <c r="BW37" s="373">
        <f t="shared" si="2"/>
        <v>15</v>
      </c>
      <c r="BX37" s="373"/>
      <c r="BY37" s="372" t="str">
        <f>IF('各会計、関係団体の財政状況及び健全化判断比率'!B71="","",'各会計、関係団体の財政状況及び健全化判断比率'!B71)</f>
        <v>中部清掃組合</v>
      </c>
      <c r="BZ37" s="372"/>
      <c r="CA37" s="372"/>
      <c r="CB37" s="372"/>
      <c r="CC37" s="372"/>
      <c r="CD37" s="372"/>
      <c r="CE37" s="372"/>
      <c r="CF37" s="372"/>
      <c r="CG37" s="372"/>
      <c r="CH37" s="372"/>
      <c r="CI37" s="372"/>
      <c r="CJ37" s="372"/>
      <c r="CK37" s="372"/>
      <c r="CL37" s="372"/>
      <c r="CM37" s="372"/>
      <c r="CN37" s="165"/>
      <c r="CO37" s="373">
        <f t="shared" si="3"/>
        <v>25</v>
      </c>
      <c r="CP37" s="373"/>
      <c r="CQ37" s="372" t="str">
        <f>IF('各会計、関係団体の財政状況及び健全化判断比率'!BS10="","",'各会計、関係団体の財政状況及び健全化判断比率'!BS10)</f>
        <v>東近江ケーブルネットワーク</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16</v>
      </c>
      <c r="BX38" s="373"/>
      <c r="BY38" s="372" t="str">
        <f>IF('各会計、関係団体の財政状況及び健全化判断比率'!B72="","",'各会計、関係団体の財政状況及び健全化判断比率'!B72)</f>
        <v>愛知郡広域行政組合一般会計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17</v>
      </c>
      <c r="BX39" s="373"/>
      <c r="BY39" s="372" t="str">
        <f>IF('各会計、関係団体の財政状況及び健全化判断比率'!B73="","",'各会計、関係団体の財政状況及び健全化判断比率'!B73)</f>
        <v>愛知郡広域行政組合水道事業会計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18</v>
      </c>
      <c r="BX40" s="373"/>
      <c r="BY40" s="372" t="str">
        <f>IF('各会計、関係団体の財政状況及び健全化判断比率'!B74="","",'各会計、関係団体の財政状況及び健全化判断比率'!B74)</f>
        <v>湖東広域衛生管理組合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19</v>
      </c>
      <c r="BX41" s="373"/>
      <c r="BY41" s="372" t="str">
        <f>IF('各会計、関係団体の財政状況及び健全化判断比率'!B75="","",'各会計、関係団体の財政状況及び健全化判断比率'!B75)</f>
        <v>滋賀県市町村職員研修センター</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20</v>
      </c>
      <c r="BX42" s="373"/>
      <c r="BY42" s="372" t="str">
        <f>IF('各会計、関係団体の財政状況及び健全化判断比率'!B76="","",'各会計、関係団体の財政状況及び健全化判断比率'!B76)</f>
        <v>滋賀県後期高齢者医療広域連合一般会計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21</v>
      </c>
      <c r="BX43" s="373"/>
      <c r="BY43" s="372" t="str">
        <f>IF('各会計、関係団体の財政状況及び健全化判断比率'!B77="","",'各会計、関係団体の財政状況及び健全化判断比率'!B77)</f>
        <v>滋賀県後期高齢者医療広域連合特別会計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2" t="s">
        <v>529</v>
      </c>
      <c r="D34" s="1182"/>
      <c r="E34" s="1183"/>
      <c r="F34" s="32">
        <v>5.57</v>
      </c>
      <c r="G34" s="33">
        <v>5.6</v>
      </c>
      <c r="H34" s="33">
        <v>6.43</v>
      </c>
      <c r="I34" s="33">
        <v>7.65</v>
      </c>
      <c r="J34" s="34">
        <v>7.66</v>
      </c>
      <c r="K34" s="22"/>
      <c r="L34" s="22"/>
      <c r="M34" s="22"/>
      <c r="N34" s="22"/>
      <c r="O34" s="22"/>
      <c r="P34" s="22"/>
    </row>
    <row r="35" spans="1:16" ht="39" customHeight="1" x14ac:dyDescent="0.15">
      <c r="A35" s="22"/>
      <c r="B35" s="35"/>
      <c r="C35" s="1176" t="s">
        <v>530</v>
      </c>
      <c r="D35" s="1177"/>
      <c r="E35" s="1178"/>
      <c r="F35" s="36">
        <v>6.01</v>
      </c>
      <c r="G35" s="37">
        <v>2.74</v>
      </c>
      <c r="H35" s="37">
        <v>2.5099999999999998</v>
      </c>
      <c r="I35" s="37">
        <v>4.24</v>
      </c>
      <c r="J35" s="38">
        <v>4.66</v>
      </c>
      <c r="K35" s="22"/>
      <c r="L35" s="22"/>
      <c r="M35" s="22"/>
      <c r="N35" s="22"/>
      <c r="O35" s="22"/>
      <c r="P35" s="22"/>
    </row>
    <row r="36" spans="1:16" ht="39" customHeight="1" x14ac:dyDescent="0.15">
      <c r="A36" s="22"/>
      <c r="B36" s="35"/>
      <c r="C36" s="1176" t="s">
        <v>531</v>
      </c>
      <c r="D36" s="1177"/>
      <c r="E36" s="1178"/>
      <c r="F36" s="36">
        <v>1.06</v>
      </c>
      <c r="G36" s="37">
        <v>2.16</v>
      </c>
      <c r="H36" s="37">
        <v>1.56</v>
      </c>
      <c r="I36" s="37">
        <v>0.86</v>
      </c>
      <c r="J36" s="38">
        <v>0.89</v>
      </c>
      <c r="K36" s="22"/>
      <c r="L36" s="22"/>
      <c r="M36" s="22"/>
      <c r="N36" s="22"/>
      <c r="O36" s="22"/>
      <c r="P36" s="22"/>
    </row>
    <row r="37" spans="1:16" ht="39" customHeight="1" x14ac:dyDescent="0.15">
      <c r="A37" s="22"/>
      <c r="B37" s="35"/>
      <c r="C37" s="1176" t="s">
        <v>532</v>
      </c>
      <c r="D37" s="1177"/>
      <c r="E37" s="1178"/>
      <c r="F37" s="36">
        <v>0.23</v>
      </c>
      <c r="G37" s="37">
        <v>0.04</v>
      </c>
      <c r="H37" s="37">
        <v>0</v>
      </c>
      <c r="I37" s="37">
        <v>0.01</v>
      </c>
      <c r="J37" s="38">
        <v>0.74</v>
      </c>
      <c r="K37" s="22"/>
      <c r="L37" s="22"/>
      <c r="M37" s="22"/>
      <c r="N37" s="22"/>
      <c r="O37" s="22"/>
      <c r="P37" s="22"/>
    </row>
    <row r="38" spans="1:16" ht="39" customHeight="1" x14ac:dyDescent="0.15">
      <c r="A38" s="22"/>
      <c r="B38" s="35"/>
      <c r="C38" s="1176" t="s">
        <v>533</v>
      </c>
      <c r="D38" s="1177"/>
      <c r="E38" s="1178"/>
      <c r="F38" s="36">
        <v>0.03</v>
      </c>
      <c r="G38" s="37">
        <v>0.13</v>
      </c>
      <c r="H38" s="37">
        <v>0.5</v>
      </c>
      <c r="I38" s="37">
        <v>0.59</v>
      </c>
      <c r="J38" s="38">
        <v>0.65</v>
      </c>
      <c r="K38" s="22"/>
      <c r="L38" s="22"/>
      <c r="M38" s="22"/>
      <c r="N38" s="22"/>
      <c r="O38" s="22"/>
      <c r="P38" s="22"/>
    </row>
    <row r="39" spans="1:16" ht="39" customHeight="1" x14ac:dyDescent="0.15">
      <c r="A39" s="22"/>
      <c r="B39" s="35"/>
      <c r="C39" s="1176" t="s">
        <v>534</v>
      </c>
      <c r="D39" s="1177"/>
      <c r="E39" s="1178"/>
      <c r="F39" s="36">
        <v>0</v>
      </c>
      <c r="G39" s="37">
        <v>0</v>
      </c>
      <c r="H39" s="37">
        <v>0</v>
      </c>
      <c r="I39" s="37">
        <v>0</v>
      </c>
      <c r="J39" s="38">
        <v>0.1</v>
      </c>
      <c r="K39" s="22"/>
      <c r="L39" s="22"/>
      <c r="M39" s="22"/>
      <c r="N39" s="22"/>
      <c r="O39" s="22"/>
      <c r="P39" s="22"/>
    </row>
    <row r="40" spans="1:16" ht="39" customHeight="1" x14ac:dyDescent="0.15">
      <c r="A40" s="22"/>
      <c r="B40" s="35"/>
      <c r="C40" s="1176" t="s">
        <v>535</v>
      </c>
      <c r="D40" s="1177"/>
      <c r="E40" s="1178"/>
      <c r="F40" s="36">
        <v>0.02</v>
      </c>
      <c r="G40" s="37">
        <v>0.06</v>
      </c>
      <c r="H40" s="37">
        <v>0.05</v>
      </c>
      <c r="I40" s="37">
        <v>7.0000000000000007E-2</v>
      </c>
      <c r="J40" s="38">
        <v>7.0000000000000007E-2</v>
      </c>
      <c r="K40" s="22"/>
      <c r="L40" s="22"/>
      <c r="M40" s="22"/>
      <c r="N40" s="22"/>
      <c r="O40" s="22"/>
      <c r="P40" s="22"/>
    </row>
    <row r="41" spans="1:16" ht="39" customHeight="1" x14ac:dyDescent="0.15">
      <c r="A41" s="22"/>
      <c r="B41" s="35"/>
      <c r="C41" s="1176" t="s">
        <v>536</v>
      </c>
      <c r="D41" s="1177"/>
      <c r="E41" s="1178"/>
      <c r="F41" s="36">
        <v>0.02</v>
      </c>
      <c r="G41" s="37">
        <v>0.02</v>
      </c>
      <c r="H41" s="37">
        <v>0.02</v>
      </c>
      <c r="I41" s="37">
        <v>0.03</v>
      </c>
      <c r="J41" s="38">
        <v>0.03</v>
      </c>
      <c r="K41" s="22"/>
      <c r="L41" s="22"/>
      <c r="M41" s="22"/>
      <c r="N41" s="22"/>
      <c r="O41" s="22"/>
      <c r="P41" s="22"/>
    </row>
    <row r="42" spans="1:16" ht="39" customHeight="1" x14ac:dyDescent="0.15">
      <c r="A42" s="22"/>
      <c r="B42" s="39"/>
      <c r="C42" s="1176" t="s">
        <v>537</v>
      </c>
      <c r="D42" s="1177"/>
      <c r="E42" s="1178"/>
      <c r="F42" s="36" t="s">
        <v>482</v>
      </c>
      <c r="G42" s="37" t="s">
        <v>482</v>
      </c>
      <c r="H42" s="37" t="s">
        <v>482</v>
      </c>
      <c r="I42" s="37" t="s">
        <v>482</v>
      </c>
      <c r="J42" s="38" t="s">
        <v>482</v>
      </c>
      <c r="K42" s="22"/>
      <c r="L42" s="22"/>
      <c r="M42" s="22"/>
      <c r="N42" s="22"/>
      <c r="O42" s="22"/>
      <c r="P42" s="22"/>
    </row>
    <row r="43" spans="1:16" ht="39" customHeight="1" thickBot="1" x14ac:dyDescent="0.2">
      <c r="A43" s="22"/>
      <c r="B43" s="40"/>
      <c r="C43" s="1179" t="s">
        <v>538</v>
      </c>
      <c r="D43" s="1180"/>
      <c r="E43" s="1181"/>
      <c r="F43" s="41">
        <v>0.6</v>
      </c>
      <c r="G43" s="42">
        <v>0.69</v>
      </c>
      <c r="H43" s="42">
        <v>0.54</v>
      </c>
      <c r="I43" s="42">
        <v>0.1</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2" t="s">
        <v>10</v>
      </c>
      <c r="C45" s="1193"/>
      <c r="D45" s="58"/>
      <c r="E45" s="1198" t="s">
        <v>11</v>
      </c>
      <c r="F45" s="1198"/>
      <c r="G45" s="1198"/>
      <c r="H45" s="1198"/>
      <c r="I45" s="1198"/>
      <c r="J45" s="1199"/>
      <c r="K45" s="59">
        <v>5598</v>
      </c>
      <c r="L45" s="60">
        <v>5498</v>
      </c>
      <c r="M45" s="60">
        <v>5631</v>
      </c>
      <c r="N45" s="60">
        <v>5731</v>
      </c>
      <c r="O45" s="61">
        <v>5825</v>
      </c>
      <c r="P45" s="48"/>
      <c r="Q45" s="48"/>
      <c r="R45" s="48"/>
      <c r="S45" s="48"/>
      <c r="T45" s="48"/>
      <c r="U45" s="48"/>
    </row>
    <row r="46" spans="1:21" ht="30.75" customHeight="1" x14ac:dyDescent="0.15">
      <c r="A46" s="48"/>
      <c r="B46" s="1194"/>
      <c r="C46" s="1195"/>
      <c r="D46" s="62"/>
      <c r="E46" s="1186" t="s">
        <v>12</v>
      </c>
      <c r="F46" s="1186"/>
      <c r="G46" s="1186"/>
      <c r="H46" s="1186"/>
      <c r="I46" s="1186"/>
      <c r="J46" s="1187"/>
      <c r="K46" s="63" t="s">
        <v>482</v>
      </c>
      <c r="L46" s="64" t="s">
        <v>482</v>
      </c>
      <c r="M46" s="64" t="s">
        <v>482</v>
      </c>
      <c r="N46" s="64" t="s">
        <v>482</v>
      </c>
      <c r="O46" s="65" t="s">
        <v>482</v>
      </c>
      <c r="P46" s="48"/>
      <c r="Q46" s="48"/>
      <c r="R46" s="48"/>
      <c r="S46" s="48"/>
      <c r="T46" s="48"/>
      <c r="U46" s="48"/>
    </row>
    <row r="47" spans="1:21" ht="30.75" customHeight="1" x14ac:dyDescent="0.15">
      <c r="A47" s="48"/>
      <c r="B47" s="1194"/>
      <c r="C47" s="1195"/>
      <c r="D47" s="62"/>
      <c r="E47" s="1186" t="s">
        <v>13</v>
      </c>
      <c r="F47" s="1186"/>
      <c r="G47" s="1186"/>
      <c r="H47" s="1186"/>
      <c r="I47" s="1186"/>
      <c r="J47" s="1187"/>
      <c r="K47" s="63" t="s">
        <v>482</v>
      </c>
      <c r="L47" s="64" t="s">
        <v>482</v>
      </c>
      <c r="M47" s="64" t="s">
        <v>482</v>
      </c>
      <c r="N47" s="64" t="s">
        <v>482</v>
      </c>
      <c r="O47" s="65" t="s">
        <v>482</v>
      </c>
      <c r="P47" s="48"/>
      <c r="Q47" s="48"/>
      <c r="R47" s="48"/>
      <c r="S47" s="48"/>
      <c r="T47" s="48"/>
      <c r="U47" s="48"/>
    </row>
    <row r="48" spans="1:21" ht="30.75" customHeight="1" x14ac:dyDescent="0.15">
      <c r="A48" s="48"/>
      <c r="B48" s="1194"/>
      <c r="C48" s="1195"/>
      <c r="D48" s="62"/>
      <c r="E48" s="1186" t="s">
        <v>14</v>
      </c>
      <c r="F48" s="1186"/>
      <c r="G48" s="1186"/>
      <c r="H48" s="1186"/>
      <c r="I48" s="1186"/>
      <c r="J48" s="1187"/>
      <c r="K48" s="63">
        <v>1410</v>
      </c>
      <c r="L48" s="64">
        <v>1582</v>
      </c>
      <c r="M48" s="64">
        <v>1529</v>
      </c>
      <c r="N48" s="64">
        <v>1501</v>
      </c>
      <c r="O48" s="65">
        <v>1777</v>
      </c>
      <c r="P48" s="48"/>
      <c r="Q48" s="48"/>
      <c r="R48" s="48"/>
      <c r="S48" s="48"/>
      <c r="T48" s="48"/>
      <c r="U48" s="48"/>
    </row>
    <row r="49" spans="1:21" ht="30.75" customHeight="1" x14ac:dyDescent="0.15">
      <c r="A49" s="48"/>
      <c r="B49" s="1194"/>
      <c r="C49" s="1195"/>
      <c r="D49" s="62"/>
      <c r="E49" s="1186" t="s">
        <v>15</v>
      </c>
      <c r="F49" s="1186"/>
      <c r="G49" s="1186"/>
      <c r="H49" s="1186"/>
      <c r="I49" s="1186"/>
      <c r="J49" s="1187"/>
      <c r="K49" s="63">
        <v>633</v>
      </c>
      <c r="L49" s="64">
        <v>602</v>
      </c>
      <c r="M49" s="64">
        <v>574</v>
      </c>
      <c r="N49" s="64">
        <v>595</v>
      </c>
      <c r="O49" s="65">
        <v>596</v>
      </c>
      <c r="P49" s="48"/>
      <c r="Q49" s="48"/>
      <c r="R49" s="48"/>
      <c r="S49" s="48"/>
      <c r="T49" s="48"/>
      <c r="U49" s="48"/>
    </row>
    <row r="50" spans="1:21" ht="30.75" customHeight="1" x14ac:dyDescent="0.15">
      <c r="A50" s="48"/>
      <c r="B50" s="1194"/>
      <c r="C50" s="1195"/>
      <c r="D50" s="62"/>
      <c r="E50" s="1186" t="s">
        <v>16</v>
      </c>
      <c r="F50" s="1186"/>
      <c r="G50" s="1186"/>
      <c r="H50" s="1186"/>
      <c r="I50" s="1186"/>
      <c r="J50" s="1187"/>
      <c r="K50" s="63">
        <v>118</v>
      </c>
      <c r="L50" s="64">
        <v>50</v>
      </c>
      <c r="M50" s="64">
        <v>49</v>
      </c>
      <c r="N50" s="64">
        <v>49</v>
      </c>
      <c r="O50" s="65">
        <v>41</v>
      </c>
      <c r="P50" s="48"/>
      <c r="Q50" s="48"/>
      <c r="R50" s="48"/>
      <c r="S50" s="48"/>
      <c r="T50" s="48"/>
      <c r="U50" s="48"/>
    </row>
    <row r="51" spans="1:21" ht="30.75" customHeight="1" x14ac:dyDescent="0.15">
      <c r="A51" s="48"/>
      <c r="B51" s="1196"/>
      <c r="C51" s="1197"/>
      <c r="D51" s="66"/>
      <c r="E51" s="1186" t="s">
        <v>17</v>
      </c>
      <c r="F51" s="1186"/>
      <c r="G51" s="1186"/>
      <c r="H51" s="1186"/>
      <c r="I51" s="1186"/>
      <c r="J51" s="1187"/>
      <c r="K51" s="63" t="s">
        <v>482</v>
      </c>
      <c r="L51" s="64">
        <v>0</v>
      </c>
      <c r="M51" s="64">
        <v>1</v>
      </c>
      <c r="N51" s="64">
        <v>1</v>
      </c>
      <c r="O51" s="65" t="s">
        <v>482</v>
      </c>
      <c r="P51" s="48"/>
      <c r="Q51" s="48"/>
      <c r="R51" s="48"/>
      <c r="S51" s="48"/>
      <c r="T51" s="48"/>
      <c r="U51" s="48"/>
    </row>
    <row r="52" spans="1:21" ht="30.75" customHeight="1" x14ac:dyDescent="0.15">
      <c r="A52" s="48"/>
      <c r="B52" s="1184" t="s">
        <v>18</v>
      </c>
      <c r="C52" s="1185"/>
      <c r="D52" s="66"/>
      <c r="E52" s="1186" t="s">
        <v>19</v>
      </c>
      <c r="F52" s="1186"/>
      <c r="G52" s="1186"/>
      <c r="H52" s="1186"/>
      <c r="I52" s="1186"/>
      <c r="J52" s="1187"/>
      <c r="K52" s="63">
        <v>5291</v>
      </c>
      <c r="L52" s="64">
        <v>5625</v>
      </c>
      <c r="M52" s="64">
        <v>5853</v>
      </c>
      <c r="N52" s="64">
        <v>6142</v>
      </c>
      <c r="O52" s="65">
        <v>6164</v>
      </c>
      <c r="P52" s="48"/>
      <c r="Q52" s="48"/>
      <c r="R52" s="48"/>
      <c r="S52" s="48"/>
      <c r="T52" s="48"/>
      <c r="U52" s="48"/>
    </row>
    <row r="53" spans="1:21" ht="30.75" customHeight="1" thickBot="1" x14ac:dyDescent="0.2">
      <c r="A53" s="48"/>
      <c r="B53" s="1188" t="s">
        <v>20</v>
      </c>
      <c r="C53" s="1189"/>
      <c r="D53" s="67"/>
      <c r="E53" s="1190" t="s">
        <v>21</v>
      </c>
      <c r="F53" s="1190"/>
      <c r="G53" s="1190"/>
      <c r="H53" s="1190"/>
      <c r="I53" s="1190"/>
      <c r="J53" s="1191"/>
      <c r="K53" s="68">
        <v>2468</v>
      </c>
      <c r="L53" s="69">
        <v>2107</v>
      </c>
      <c r="M53" s="69">
        <v>1931</v>
      </c>
      <c r="N53" s="69">
        <v>1735</v>
      </c>
      <c r="O53" s="70">
        <v>2075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522</v>
      </c>
      <c r="J40" s="79" t="s">
        <v>523</v>
      </c>
      <c r="K40" s="79" t="s">
        <v>524</v>
      </c>
      <c r="L40" s="79" t="s">
        <v>525</v>
      </c>
      <c r="M40" s="80" t="s">
        <v>526</v>
      </c>
    </row>
    <row r="41" spans="2:13" ht="27.75" customHeight="1" x14ac:dyDescent="0.15">
      <c r="B41" s="1212" t="s">
        <v>23</v>
      </c>
      <c r="C41" s="1213"/>
      <c r="D41" s="81"/>
      <c r="E41" s="1214" t="s">
        <v>24</v>
      </c>
      <c r="F41" s="1214"/>
      <c r="G41" s="1214"/>
      <c r="H41" s="1215"/>
      <c r="I41" s="82">
        <v>54834</v>
      </c>
      <c r="J41" s="83">
        <v>55343</v>
      </c>
      <c r="K41" s="83">
        <v>57066</v>
      </c>
      <c r="L41" s="83">
        <v>57876</v>
      </c>
      <c r="M41" s="84">
        <v>58394</v>
      </c>
    </row>
    <row r="42" spans="2:13" ht="27.75" customHeight="1" x14ac:dyDescent="0.15">
      <c r="B42" s="1202"/>
      <c r="C42" s="1203"/>
      <c r="D42" s="85"/>
      <c r="E42" s="1206" t="s">
        <v>25</v>
      </c>
      <c r="F42" s="1206"/>
      <c r="G42" s="1206"/>
      <c r="H42" s="1207"/>
      <c r="I42" s="86">
        <v>1143</v>
      </c>
      <c r="J42" s="87">
        <v>1103</v>
      </c>
      <c r="K42" s="87">
        <v>1095</v>
      </c>
      <c r="L42" s="87">
        <v>2154</v>
      </c>
      <c r="M42" s="88">
        <v>2107</v>
      </c>
    </row>
    <row r="43" spans="2:13" ht="27.75" customHeight="1" x14ac:dyDescent="0.15">
      <c r="B43" s="1202"/>
      <c r="C43" s="1203"/>
      <c r="D43" s="85"/>
      <c r="E43" s="1206" t="s">
        <v>26</v>
      </c>
      <c r="F43" s="1206"/>
      <c r="G43" s="1206"/>
      <c r="H43" s="1207"/>
      <c r="I43" s="86">
        <v>27937</v>
      </c>
      <c r="J43" s="87">
        <v>25799</v>
      </c>
      <c r="K43" s="87">
        <v>23703</v>
      </c>
      <c r="L43" s="87">
        <v>22884</v>
      </c>
      <c r="M43" s="88">
        <v>22690</v>
      </c>
    </row>
    <row r="44" spans="2:13" ht="27.75" customHeight="1" x14ac:dyDescent="0.15">
      <c r="B44" s="1202"/>
      <c r="C44" s="1203"/>
      <c r="D44" s="85"/>
      <c r="E44" s="1206" t="s">
        <v>27</v>
      </c>
      <c r="F44" s="1206"/>
      <c r="G44" s="1206"/>
      <c r="H44" s="1207"/>
      <c r="I44" s="86">
        <v>4671</v>
      </c>
      <c r="J44" s="87">
        <v>4161</v>
      </c>
      <c r="K44" s="87">
        <v>3682</v>
      </c>
      <c r="L44" s="87">
        <v>3815</v>
      </c>
      <c r="M44" s="88">
        <v>3419</v>
      </c>
    </row>
    <row r="45" spans="2:13" ht="27.75" customHeight="1" x14ac:dyDescent="0.15">
      <c r="B45" s="1202"/>
      <c r="C45" s="1203"/>
      <c r="D45" s="85"/>
      <c r="E45" s="1206" t="s">
        <v>28</v>
      </c>
      <c r="F45" s="1206"/>
      <c r="G45" s="1206"/>
      <c r="H45" s="1207"/>
      <c r="I45" s="86">
        <v>9613</v>
      </c>
      <c r="J45" s="87">
        <v>9280</v>
      </c>
      <c r="K45" s="87">
        <v>9343</v>
      </c>
      <c r="L45" s="87">
        <v>9151</v>
      </c>
      <c r="M45" s="88">
        <v>8286</v>
      </c>
    </row>
    <row r="46" spans="2:13" ht="27.75" customHeight="1" x14ac:dyDescent="0.15">
      <c r="B46" s="1202"/>
      <c r="C46" s="1203"/>
      <c r="D46" s="85"/>
      <c r="E46" s="1206" t="s">
        <v>29</v>
      </c>
      <c r="F46" s="1206"/>
      <c r="G46" s="1206"/>
      <c r="H46" s="1207"/>
      <c r="I46" s="86">
        <v>6</v>
      </c>
      <c r="J46" s="87">
        <v>11</v>
      </c>
      <c r="K46" s="87">
        <v>15</v>
      </c>
      <c r="L46" s="87">
        <v>2</v>
      </c>
      <c r="M46" s="88">
        <v>1</v>
      </c>
    </row>
    <row r="47" spans="2:13" ht="27.75" customHeight="1" x14ac:dyDescent="0.15">
      <c r="B47" s="1202"/>
      <c r="C47" s="1203"/>
      <c r="D47" s="85"/>
      <c r="E47" s="1206" t="s">
        <v>30</v>
      </c>
      <c r="F47" s="1206"/>
      <c r="G47" s="1206"/>
      <c r="H47" s="1207"/>
      <c r="I47" s="86" t="s">
        <v>482</v>
      </c>
      <c r="J47" s="87" t="s">
        <v>482</v>
      </c>
      <c r="K47" s="87" t="s">
        <v>482</v>
      </c>
      <c r="L47" s="87" t="s">
        <v>482</v>
      </c>
      <c r="M47" s="88" t="s">
        <v>482</v>
      </c>
    </row>
    <row r="48" spans="2:13" ht="27.75" customHeight="1" x14ac:dyDescent="0.15">
      <c r="B48" s="1204"/>
      <c r="C48" s="1205"/>
      <c r="D48" s="85"/>
      <c r="E48" s="1206" t="s">
        <v>31</v>
      </c>
      <c r="F48" s="1206"/>
      <c r="G48" s="1206"/>
      <c r="H48" s="1207"/>
      <c r="I48" s="86" t="s">
        <v>482</v>
      </c>
      <c r="J48" s="87" t="s">
        <v>482</v>
      </c>
      <c r="K48" s="87" t="s">
        <v>482</v>
      </c>
      <c r="L48" s="87" t="s">
        <v>482</v>
      </c>
      <c r="M48" s="88" t="s">
        <v>482</v>
      </c>
    </row>
    <row r="49" spans="2:13" ht="27.75" customHeight="1" x14ac:dyDescent="0.15">
      <c r="B49" s="1200" t="s">
        <v>32</v>
      </c>
      <c r="C49" s="1201"/>
      <c r="D49" s="89"/>
      <c r="E49" s="1206" t="s">
        <v>33</v>
      </c>
      <c r="F49" s="1206"/>
      <c r="G49" s="1206"/>
      <c r="H49" s="1207"/>
      <c r="I49" s="86">
        <v>19746</v>
      </c>
      <c r="J49" s="87">
        <v>20879</v>
      </c>
      <c r="K49" s="87">
        <v>22850</v>
      </c>
      <c r="L49" s="87">
        <v>22442</v>
      </c>
      <c r="M49" s="88">
        <v>23850</v>
      </c>
    </row>
    <row r="50" spans="2:13" ht="27.75" customHeight="1" x14ac:dyDescent="0.15">
      <c r="B50" s="1202"/>
      <c r="C50" s="1203"/>
      <c r="D50" s="85"/>
      <c r="E50" s="1206" t="s">
        <v>34</v>
      </c>
      <c r="F50" s="1206"/>
      <c r="G50" s="1206"/>
      <c r="H50" s="1207"/>
      <c r="I50" s="86">
        <v>3094</v>
      </c>
      <c r="J50" s="87">
        <v>4092</v>
      </c>
      <c r="K50" s="87">
        <v>4922</v>
      </c>
      <c r="L50" s="87">
        <v>5545</v>
      </c>
      <c r="M50" s="88">
        <v>5143</v>
      </c>
    </row>
    <row r="51" spans="2:13" ht="27.75" customHeight="1" x14ac:dyDescent="0.15">
      <c r="B51" s="1204"/>
      <c r="C51" s="1205"/>
      <c r="D51" s="85"/>
      <c r="E51" s="1206" t="s">
        <v>35</v>
      </c>
      <c r="F51" s="1206"/>
      <c r="G51" s="1206"/>
      <c r="H51" s="1207"/>
      <c r="I51" s="86">
        <v>62873</v>
      </c>
      <c r="J51" s="87">
        <v>64256</v>
      </c>
      <c r="K51" s="87">
        <v>66078</v>
      </c>
      <c r="L51" s="87">
        <v>66959</v>
      </c>
      <c r="M51" s="88">
        <v>67171</v>
      </c>
    </row>
    <row r="52" spans="2:13" ht="27.75" customHeight="1" thickBot="1" x14ac:dyDescent="0.2">
      <c r="B52" s="1208" t="s">
        <v>36</v>
      </c>
      <c r="C52" s="1209"/>
      <c r="D52" s="90"/>
      <c r="E52" s="1210" t="s">
        <v>37</v>
      </c>
      <c r="F52" s="1210"/>
      <c r="G52" s="1210"/>
      <c r="H52" s="1211"/>
      <c r="I52" s="91">
        <v>12492</v>
      </c>
      <c r="J52" s="92">
        <v>6472</v>
      </c>
      <c r="K52" s="92">
        <v>1055</v>
      </c>
      <c r="L52" s="92">
        <v>937</v>
      </c>
      <c r="M52" s="93">
        <v>-1267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572</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572</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571</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567</v>
      </c>
      <c r="I42" s="352"/>
      <c r="J42" s="352"/>
      <c r="K42" s="352"/>
      <c r="L42" s="244"/>
      <c r="M42" s="244"/>
      <c r="N42" s="244"/>
      <c r="O42" s="244"/>
    </row>
    <row r="43" spans="2:17" ht="13.5" x14ac:dyDescent="0.15">
      <c r="B43" s="248"/>
      <c r="C43" s="244"/>
      <c r="D43" s="244"/>
      <c r="E43" s="244"/>
      <c r="F43" s="244"/>
      <c r="G43" s="1252"/>
      <c r="H43" s="1231"/>
      <c r="I43" s="1231"/>
      <c r="J43" s="1231"/>
      <c r="K43" s="1231"/>
      <c r="L43" s="1231"/>
      <c r="M43" s="1231"/>
      <c r="N43" s="1231"/>
      <c r="O43" s="1232"/>
    </row>
    <row r="44" spans="2:17" ht="13.5" x14ac:dyDescent="0.15">
      <c r="B44" s="248"/>
      <c r="C44" s="244"/>
      <c r="D44" s="244"/>
      <c r="E44" s="244"/>
      <c r="F44" s="244"/>
      <c r="G44" s="1233"/>
      <c r="H44" s="1234"/>
      <c r="I44" s="1234"/>
      <c r="J44" s="1234"/>
      <c r="K44" s="1234"/>
      <c r="L44" s="1234"/>
      <c r="M44" s="1234"/>
      <c r="N44" s="1234"/>
      <c r="O44" s="1235"/>
    </row>
    <row r="45" spans="2:17" ht="13.5" x14ac:dyDescent="0.15">
      <c r="B45" s="248"/>
      <c r="C45" s="244"/>
      <c r="D45" s="244"/>
      <c r="E45" s="244"/>
      <c r="F45" s="244"/>
      <c r="G45" s="1233"/>
      <c r="H45" s="1234"/>
      <c r="I45" s="1234"/>
      <c r="J45" s="1234"/>
      <c r="K45" s="1234"/>
      <c r="L45" s="1234"/>
      <c r="M45" s="1234"/>
      <c r="N45" s="1234"/>
      <c r="O45" s="1235"/>
    </row>
    <row r="46" spans="2:17" ht="13.5" x14ac:dyDescent="0.15">
      <c r="B46" s="248"/>
      <c r="C46" s="244"/>
      <c r="D46" s="244"/>
      <c r="E46" s="244"/>
      <c r="F46" s="244"/>
      <c r="G46" s="1233"/>
      <c r="H46" s="1234"/>
      <c r="I46" s="1234"/>
      <c r="J46" s="1234"/>
      <c r="K46" s="1234"/>
      <c r="L46" s="1234"/>
      <c r="M46" s="1234"/>
      <c r="N46" s="1234"/>
      <c r="O46" s="1235"/>
    </row>
    <row r="47" spans="2:17" ht="13.5" x14ac:dyDescent="0.15">
      <c r="B47" s="248"/>
      <c r="C47" s="244"/>
      <c r="D47" s="244"/>
      <c r="E47" s="244"/>
      <c r="F47" s="244"/>
      <c r="G47" s="1236"/>
      <c r="H47" s="1237"/>
      <c r="I47" s="1237"/>
      <c r="J47" s="1237"/>
      <c r="K47" s="1237"/>
      <c r="L47" s="1237"/>
      <c r="M47" s="1237"/>
      <c r="N47" s="1237"/>
      <c r="O47" s="1238"/>
    </row>
    <row r="48" spans="2:17" ht="13.5" x14ac:dyDescent="0.15">
      <c r="B48" s="248"/>
      <c r="C48" s="244"/>
      <c r="D48" s="244"/>
      <c r="E48" s="244"/>
      <c r="F48" s="244"/>
      <c r="G48" s="244"/>
      <c r="H48" s="363"/>
      <c r="I48" s="363"/>
      <c r="J48" s="363"/>
    </row>
    <row r="49" spans="1:17" ht="13.5" x14ac:dyDescent="0.15">
      <c r="B49" s="248"/>
      <c r="C49" s="244"/>
      <c r="D49" s="244"/>
      <c r="E49" s="244"/>
      <c r="F49" s="244"/>
      <c r="G49" s="243" t="s">
        <v>570</v>
      </c>
    </row>
    <row r="50" spans="1:17" ht="13.5" x14ac:dyDescent="0.15">
      <c r="B50" s="248"/>
      <c r="C50" s="244"/>
      <c r="D50" s="244"/>
      <c r="E50" s="244"/>
      <c r="F50" s="244"/>
      <c r="G50" s="1239"/>
      <c r="H50" s="1240"/>
      <c r="I50" s="1240"/>
      <c r="J50" s="1241"/>
      <c r="K50" s="345" t="s">
        <v>522</v>
      </c>
      <c r="L50" s="345" t="s">
        <v>523</v>
      </c>
      <c r="M50" s="345" t="s">
        <v>524</v>
      </c>
      <c r="N50" s="345" t="s">
        <v>525</v>
      </c>
      <c r="O50" s="345" t="s">
        <v>526</v>
      </c>
    </row>
    <row r="51" spans="1:17" ht="13.5" x14ac:dyDescent="0.15">
      <c r="B51" s="248"/>
      <c r="C51" s="244"/>
      <c r="D51" s="244"/>
      <c r="E51" s="244"/>
      <c r="F51" s="244"/>
      <c r="G51" s="1242" t="s">
        <v>564</v>
      </c>
      <c r="H51" s="1243"/>
      <c r="I51" s="1248" t="s">
        <v>562</v>
      </c>
      <c r="J51" s="1248"/>
      <c r="K51" s="1250"/>
      <c r="L51" s="1250"/>
      <c r="M51" s="1250"/>
      <c r="N51" s="1250"/>
      <c r="O51" s="1250"/>
    </row>
    <row r="52" spans="1:17" ht="13.5" x14ac:dyDescent="0.15">
      <c r="B52" s="248"/>
      <c r="C52" s="244"/>
      <c r="D52" s="244"/>
      <c r="E52" s="244"/>
      <c r="F52" s="244"/>
      <c r="G52" s="1244"/>
      <c r="H52" s="1245"/>
      <c r="I52" s="1249"/>
      <c r="J52" s="1249"/>
      <c r="K52" s="1216"/>
      <c r="L52" s="1216"/>
      <c r="M52" s="1216"/>
      <c r="N52" s="1216"/>
      <c r="O52" s="1216"/>
    </row>
    <row r="53" spans="1:17" ht="13.5" x14ac:dyDescent="0.15">
      <c r="A53" s="355"/>
      <c r="B53" s="248"/>
      <c r="C53" s="244"/>
      <c r="D53" s="244"/>
      <c r="E53" s="244"/>
      <c r="F53" s="244"/>
      <c r="G53" s="1244"/>
      <c r="H53" s="1245"/>
      <c r="I53" s="1228" t="s">
        <v>569</v>
      </c>
      <c r="J53" s="1228"/>
      <c r="K53" s="1251"/>
      <c r="L53" s="1251"/>
      <c r="M53" s="1251"/>
      <c r="N53" s="1251"/>
      <c r="O53" s="1251"/>
    </row>
    <row r="54" spans="1:17" ht="13.5" x14ac:dyDescent="0.15">
      <c r="A54" s="355"/>
      <c r="B54" s="248"/>
      <c r="C54" s="244"/>
      <c r="D54" s="244"/>
      <c r="E54" s="244"/>
      <c r="F54" s="244"/>
      <c r="G54" s="1246"/>
      <c r="H54" s="1247"/>
      <c r="I54" s="1228"/>
      <c r="J54" s="1228"/>
      <c r="K54" s="1221"/>
      <c r="L54" s="1221"/>
      <c r="M54" s="1221"/>
      <c r="N54" s="1221"/>
      <c r="O54" s="1221"/>
    </row>
    <row r="55" spans="1:17" ht="13.5" x14ac:dyDescent="0.15">
      <c r="A55" s="355"/>
      <c r="B55" s="248"/>
      <c r="C55" s="244"/>
      <c r="D55" s="244"/>
      <c r="E55" s="244"/>
      <c r="F55" s="244"/>
      <c r="G55" s="1222" t="s">
        <v>563</v>
      </c>
      <c r="H55" s="1223"/>
      <c r="I55" s="1228" t="s">
        <v>562</v>
      </c>
      <c r="J55" s="1228"/>
      <c r="K55" s="1250"/>
      <c r="L55" s="1250"/>
      <c r="M55" s="1250"/>
      <c r="N55" s="1250"/>
      <c r="O55" s="1250"/>
    </row>
    <row r="56" spans="1:17" ht="13.5" x14ac:dyDescent="0.15">
      <c r="A56" s="355"/>
      <c r="B56" s="248"/>
      <c r="C56" s="244"/>
      <c r="D56" s="244"/>
      <c r="E56" s="244"/>
      <c r="F56" s="244"/>
      <c r="G56" s="1224"/>
      <c r="H56" s="1225"/>
      <c r="I56" s="1228"/>
      <c r="J56" s="1228"/>
      <c r="K56" s="1216"/>
      <c r="L56" s="1216"/>
      <c r="M56" s="1216"/>
      <c r="N56" s="1216"/>
      <c r="O56" s="1216"/>
    </row>
    <row r="57" spans="1:17" s="355" customFormat="1" ht="13.5" x14ac:dyDescent="0.15">
      <c r="B57" s="356"/>
      <c r="C57" s="352"/>
      <c r="D57" s="352"/>
      <c r="E57" s="352"/>
      <c r="F57" s="352"/>
      <c r="G57" s="1224"/>
      <c r="H57" s="1225"/>
      <c r="I57" s="1218" t="s">
        <v>569</v>
      </c>
      <c r="J57" s="1218"/>
      <c r="K57" s="1251"/>
      <c r="L57" s="1251"/>
      <c r="M57" s="1251"/>
      <c r="N57" s="1251"/>
      <c r="O57" s="1251"/>
      <c r="P57" s="361"/>
      <c r="Q57" s="356"/>
    </row>
    <row r="58" spans="1:17" s="355" customFormat="1" ht="13.5" x14ac:dyDescent="0.15">
      <c r="A58" s="243"/>
      <c r="B58" s="356"/>
      <c r="C58" s="352"/>
      <c r="D58" s="352"/>
      <c r="E58" s="352"/>
      <c r="F58" s="352"/>
      <c r="G58" s="1226"/>
      <c r="H58" s="1227"/>
      <c r="I58" s="1218"/>
      <c r="J58" s="1218"/>
      <c r="K58" s="1221"/>
      <c r="L58" s="1221"/>
      <c r="M58" s="1221"/>
      <c r="N58" s="1221"/>
      <c r="O58" s="1221"/>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568</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567</v>
      </c>
      <c r="I64" s="352"/>
      <c r="J64" s="352"/>
      <c r="K64" s="352"/>
      <c r="L64" s="244"/>
      <c r="M64" s="244"/>
      <c r="N64" s="244"/>
      <c r="O64" s="244"/>
    </row>
    <row r="65" spans="2:30" ht="13.5" x14ac:dyDescent="0.15">
      <c r="B65" s="248"/>
      <c r="C65" s="244"/>
      <c r="D65" s="244"/>
      <c r="E65" s="244"/>
      <c r="F65" s="244"/>
      <c r="G65" s="1230" t="s">
        <v>566</v>
      </c>
      <c r="H65" s="1231"/>
      <c r="I65" s="1231"/>
      <c r="J65" s="1231"/>
      <c r="K65" s="1231"/>
      <c r="L65" s="1231"/>
      <c r="M65" s="1231"/>
      <c r="N65" s="1231"/>
      <c r="O65" s="1232"/>
    </row>
    <row r="66" spans="2:30" ht="13.5" x14ac:dyDescent="0.15">
      <c r="B66" s="248"/>
      <c r="C66" s="244"/>
      <c r="D66" s="244"/>
      <c r="E66" s="244"/>
      <c r="F66" s="244"/>
      <c r="G66" s="1233"/>
      <c r="H66" s="1234"/>
      <c r="I66" s="1234"/>
      <c r="J66" s="1234"/>
      <c r="K66" s="1234"/>
      <c r="L66" s="1234"/>
      <c r="M66" s="1234"/>
      <c r="N66" s="1234"/>
      <c r="O66" s="1235"/>
    </row>
    <row r="67" spans="2:30" ht="13.5" x14ac:dyDescent="0.15">
      <c r="B67" s="248"/>
      <c r="C67" s="244"/>
      <c r="D67" s="244"/>
      <c r="E67" s="244"/>
      <c r="F67" s="244"/>
      <c r="G67" s="1233"/>
      <c r="H67" s="1234"/>
      <c r="I67" s="1234"/>
      <c r="J67" s="1234"/>
      <c r="K67" s="1234"/>
      <c r="L67" s="1234"/>
      <c r="M67" s="1234"/>
      <c r="N67" s="1234"/>
      <c r="O67" s="1235"/>
    </row>
    <row r="68" spans="2:30" ht="13.5" x14ac:dyDescent="0.15">
      <c r="B68" s="248"/>
      <c r="C68" s="244"/>
      <c r="D68" s="244"/>
      <c r="E68" s="244"/>
      <c r="F68" s="244"/>
      <c r="G68" s="1233"/>
      <c r="H68" s="1234"/>
      <c r="I68" s="1234"/>
      <c r="J68" s="1234"/>
      <c r="K68" s="1234"/>
      <c r="L68" s="1234"/>
      <c r="M68" s="1234"/>
      <c r="N68" s="1234"/>
      <c r="O68" s="1235"/>
    </row>
    <row r="69" spans="2:30" ht="13.5" x14ac:dyDescent="0.15">
      <c r="B69" s="248"/>
      <c r="C69" s="244"/>
      <c r="D69" s="244"/>
      <c r="E69" s="244"/>
      <c r="F69" s="244"/>
      <c r="G69" s="1236"/>
      <c r="H69" s="1237"/>
      <c r="I69" s="1237"/>
      <c r="J69" s="1237"/>
      <c r="K69" s="1237"/>
      <c r="L69" s="1237"/>
      <c r="M69" s="1237"/>
      <c r="N69" s="1237"/>
      <c r="O69" s="1238"/>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565</v>
      </c>
      <c r="I71" s="349"/>
      <c r="J71" s="348"/>
      <c r="K71" s="348"/>
      <c r="L71" s="347"/>
      <c r="M71" s="348"/>
      <c r="N71" s="347"/>
      <c r="O71" s="346"/>
    </row>
    <row r="72" spans="2:30" ht="13.5" x14ac:dyDescent="0.15">
      <c r="B72" s="248"/>
      <c r="C72" s="244"/>
      <c r="D72" s="244"/>
      <c r="E72" s="244"/>
      <c r="F72" s="244"/>
      <c r="G72" s="1239"/>
      <c r="H72" s="1240"/>
      <c r="I72" s="1240"/>
      <c r="J72" s="1241"/>
      <c r="K72" s="345" t="s">
        <v>522</v>
      </c>
      <c r="L72" s="345" t="s">
        <v>523</v>
      </c>
      <c r="M72" s="345" t="s">
        <v>524</v>
      </c>
      <c r="N72" s="345" t="s">
        <v>525</v>
      </c>
      <c r="O72" s="345" t="s">
        <v>526</v>
      </c>
    </row>
    <row r="73" spans="2:30" ht="13.5" x14ac:dyDescent="0.15">
      <c r="B73" s="248"/>
      <c r="C73" s="244"/>
      <c r="D73" s="244"/>
      <c r="E73" s="244"/>
      <c r="F73" s="244"/>
      <c r="G73" s="1242" t="s">
        <v>564</v>
      </c>
      <c r="H73" s="1243"/>
      <c r="I73" s="1248" t="s">
        <v>562</v>
      </c>
      <c r="J73" s="1248"/>
      <c r="K73" s="1229">
        <v>49.4</v>
      </c>
      <c r="L73" s="1229">
        <v>25.7</v>
      </c>
      <c r="M73" s="1216">
        <v>4.0999999999999996</v>
      </c>
      <c r="N73" s="1216">
        <v>3.7</v>
      </c>
      <c r="O73" s="1216"/>
      <c r="S73" s="243">
        <v>9.9</v>
      </c>
    </row>
    <row r="74" spans="2:30" ht="13.5" x14ac:dyDescent="0.15">
      <c r="B74" s="248"/>
      <c r="C74" s="244"/>
      <c r="D74" s="244"/>
      <c r="E74" s="244"/>
      <c r="F74" s="244"/>
      <c r="G74" s="1244"/>
      <c r="H74" s="1245"/>
      <c r="I74" s="1249"/>
      <c r="J74" s="1249"/>
      <c r="K74" s="1229"/>
      <c r="L74" s="1229"/>
      <c r="M74" s="1216"/>
      <c r="N74" s="1216"/>
      <c r="O74" s="1216"/>
    </row>
    <row r="75" spans="2:30" ht="13.5" x14ac:dyDescent="0.15">
      <c r="B75" s="248"/>
      <c r="C75" s="244"/>
      <c r="D75" s="244"/>
      <c r="E75" s="244"/>
      <c r="F75" s="244"/>
      <c r="G75" s="1244"/>
      <c r="H75" s="1245"/>
      <c r="I75" s="1228" t="s">
        <v>561</v>
      </c>
      <c r="J75" s="1228"/>
      <c r="K75" s="1220">
        <v>11.5</v>
      </c>
      <c r="L75" s="1220">
        <v>10</v>
      </c>
      <c r="M75" s="1220">
        <v>8.6</v>
      </c>
      <c r="N75" s="1220">
        <v>7.7</v>
      </c>
      <c r="O75" s="1220">
        <v>7.7</v>
      </c>
      <c r="U75" s="243">
        <v>81.2</v>
      </c>
      <c r="W75" s="243">
        <v>87.2</v>
      </c>
      <c r="Y75" s="243">
        <v>99.8</v>
      </c>
      <c r="AA75" s="243">
        <v>109.5</v>
      </c>
      <c r="AC75" s="243">
        <v>115.2</v>
      </c>
    </row>
    <row r="76" spans="2:30" ht="13.5" x14ac:dyDescent="0.15">
      <c r="B76" s="248"/>
      <c r="C76" s="244"/>
      <c r="D76" s="244"/>
      <c r="E76" s="244"/>
      <c r="F76" s="244"/>
      <c r="G76" s="1246"/>
      <c r="H76" s="1247"/>
      <c r="I76" s="1228"/>
      <c r="J76" s="1228"/>
      <c r="K76" s="1221"/>
      <c r="L76" s="1221"/>
      <c r="M76" s="1221"/>
      <c r="N76" s="1221"/>
      <c r="O76" s="1221"/>
    </row>
    <row r="77" spans="2:30" ht="13.5" x14ac:dyDescent="0.15">
      <c r="B77" s="248"/>
      <c r="C77" s="244"/>
      <c r="D77" s="244"/>
      <c r="E77" s="244"/>
      <c r="F77" s="244"/>
      <c r="G77" s="1222" t="s">
        <v>563</v>
      </c>
      <c r="H77" s="1223"/>
      <c r="I77" s="1228" t="s">
        <v>562</v>
      </c>
      <c r="J77" s="1228"/>
      <c r="K77" s="1229">
        <v>60.5</v>
      </c>
      <c r="L77" s="1229">
        <v>55.4</v>
      </c>
      <c r="M77" s="1216">
        <v>42.2</v>
      </c>
      <c r="N77" s="1216">
        <v>33.299999999999997</v>
      </c>
      <c r="O77" s="1216">
        <v>15.8</v>
      </c>
      <c r="R77" s="243">
        <v>12.3</v>
      </c>
      <c r="T77" s="243">
        <v>11.1</v>
      </c>
    </row>
    <row r="78" spans="2:30" ht="13.5" x14ac:dyDescent="0.15">
      <c r="B78" s="248"/>
      <c r="C78" s="244"/>
      <c r="D78" s="244"/>
      <c r="E78" s="244"/>
      <c r="F78" s="244"/>
      <c r="G78" s="1224"/>
      <c r="H78" s="1225"/>
      <c r="I78" s="1228"/>
      <c r="J78" s="1228"/>
      <c r="K78" s="1229"/>
      <c r="L78" s="1229"/>
      <c r="M78" s="1216"/>
      <c r="N78" s="1216"/>
      <c r="O78" s="1216"/>
    </row>
    <row r="79" spans="2:30" ht="13.5" x14ac:dyDescent="0.15">
      <c r="B79" s="248"/>
      <c r="C79" s="244"/>
      <c r="D79" s="244"/>
      <c r="E79" s="244"/>
      <c r="F79" s="244"/>
      <c r="G79" s="1224"/>
      <c r="H79" s="1225"/>
      <c r="I79" s="1217" t="s">
        <v>561</v>
      </c>
      <c r="J79" s="1218"/>
      <c r="K79" s="1219">
        <v>11.6</v>
      </c>
      <c r="L79" s="1219">
        <v>10.9</v>
      </c>
      <c r="M79" s="1219">
        <v>10.199999999999999</v>
      </c>
      <c r="N79" s="1219">
        <v>9.3000000000000007</v>
      </c>
      <c r="O79" s="1219">
        <v>6.2</v>
      </c>
      <c r="V79" s="243">
        <v>53.5</v>
      </c>
      <c r="X79" s="243">
        <v>48.2</v>
      </c>
      <c r="Z79" s="243">
        <v>34.200000000000003</v>
      </c>
      <c r="AB79" s="243">
        <v>30.3</v>
      </c>
      <c r="AD79" s="243">
        <v>28.9</v>
      </c>
    </row>
    <row r="80" spans="2:30" ht="13.5" x14ac:dyDescent="0.15">
      <c r="B80" s="248"/>
      <c r="C80" s="244"/>
      <c r="D80" s="244"/>
      <c r="E80" s="244"/>
      <c r="F80" s="244"/>
      <c r="G80" s="1226"/>
      <c r="H80" s="1227"/>
      <c r="I80" s="1218"/>
      <c r="J80" s="1218"/>
      <c r="K80" s="1219"/>
      <c r="L80" s="1219"/>
      <c r="M80" s="1219"/>
      <c r="N80" s="1219"/>
      <c r="O80" s="1219"/>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521</v>
      </c>
      <c r="G2" s="111"/>
      <c r="H2" s="112"/>
    </row>
    <row r="3" spans="1:8" x14ac:dyDescent="0.15">
      <c r="A3" s="108" t="s">
        <v>514</v>
      </c>
      <c r="B3" s="113"/>
      <c r="C3" s="114"/>
      <c r="D3" s="115">
        <v>46905</v>
      </c>
      <c r="E3" s="116"/>
      <c r="F3" s="117">
        <v>50671</v>
      </c>
      <c r="G3" s="118"/>
      <c r="H3" s="119"/>
    </row>
    <row r="4" spans="1:8" x14ac:dyDescent="0.15">
      <c r="A4" s="120"/>
      <c r="B4" s="121"/>
      <c r="C4" s="122"/>
      <c r="D4" s="123">
        <v>26312</v>
      </c>
      <c r="E4" s="124"/>
      <c r="F4" s="125">
        <v>30499</v>
      </c>
      <c r="G4" s="126"/>
      <c r="H4" s="127"/>
    </row>
    <row r="5" spans="1:8" x14ac:dyDescent="0.15">
      <c r="A5" s="108" t="s">
        <v>516</v>
      </c>
      <c r="B5" s="113"/>
      <c r="C5" s="114"/>
      <c r="D5" s="115">
        <v>66583</v>
      </c>
      <c r="E5" s="116"/>
      <c r="F5" s="117">
        <v>57996</v>
      </c>
      <c r="G5" s="118"/>
      <c r="H5" s="119"/>
    </row>
    <row r="6" spans="1:8" x14ac:dyDescent="0.15">
      <c r="A6" s="120"/>
      <c r="B6" s="121"/>
      <c r="C6" s="122"/>
      <c r="D6" s="123">
        <v>38455</v>
      </c>
      <c r="E6" s="124"/>
      <c r="F6" s="125">
        <v>32288</v>
      </c>
      <c r="G6" s="126"/>
      <c r="H6" s="127"/>
    </row>
    <row r="7" spans="1:8" x14ac:dyDescent="0.15">
      <c r="A7" s="108" t="s">
        <v>517</v>
      </c>
      <c r="B7" s="113"/>
      <c r="C7" s="114"/>
      <c r="D7" s="115">
        <v>72011</v>
      </c>
      <c r="E7" s="116"/>
      <c r="F7" s="117">
        <v>64620</v>
      </c>
      <c r="G7" s="118"/>
      <c r="H7" s="119"/>
    </row>
    <row r="8" spans="1:8" x14ac:dyDescent="0.15">
      <c r="A8" s="120"/>
      <c r="B8" s="121"/>
      <c r="C8" s="122"/>
      <c r="D8" s="123">
        <v>42395</v>
      </c>
      <c r="E8" s="124"/>
      <c r="F8" s="125">
        <v>37260</v>
      </c>
      <c r="G8" s="126"/>
      <c r="H8" s="127"/>
    </row>
    <row r="9" spans="1:8" x14ac:dyDescent="0.15">
      <c r="A9" s="108" t="s">
        <v>518</v>
      </c>
      <c r="B9" s="113"/>
      <c r="C9" s="114"/>
      <c r="D9" s="115">
        <v>71078</v>
      </c>
      <c r="E9" s="116"/>
      <c r="F9" s="117">
        <v>64287</v>
      </c>
      <c r="G9" s="118"/>
      <c r="H9" s="119"/>
    </row>
    <row r="10" spans="1:8" x14ac:dyDescent="0.15">
      <c r="A10" s="120"/>
      <c r="B10" s="121"/>
      <c r="C10" s="122"/>
      <c r="D10" s="123">
        <v>51136</v>
      </c>
      <c r="E10" s="124"/>
      <c r="F10" s="125">
        <v>41052</v>
      </c>
      <c r="G10" s="126"/>
      <c r="H10" s="127"/>
    </row>
    <row r="11" spans="1:8" x14ac:dyDescent="0.15">
      <c r="A11" s="108" t="s">
        <v>519</v>
      </c>
      <c r="B11" s="113"/>
      <c r="C11" s="114"/>
      <c r="D11" s="115">
        <v>63848</v>
      </c>
      <c r="E11" s="116"/>
      <c r="F11" s="117">
        <v>46440</v>
      </c>
      <c r="G11" s="118"/>
      <c r="H11" s="119"/>
    </row>
    <row r="12" spans="1:8" x14ac:dyDescent="0.15">
      <c r="A12" s="120"/>
      <c r="B12" s="121"/>
      <c r="C12" s="128"/>
      <c r="D12" s="123">
        <v>44390</v>
      </c>
      <c r="E12" s="124"/>
      <c r="F12" s="125">
        <v>27658</v>
      </c>
      <c r="G12" s="126"/>
      <c r="H12" s="127"/>
    </row>
    <row r="13" spans="1:8" x14ac:dyDescent="0.15">
      <c r="A13" s="108"/>
      <c r="B13" s="113"/>
      <c r="C13" s="129"/>
      <c r="D13" s="130">
        <v>64085</v>
      </c>
      <c r="E13" s="131"/>
      <c r="F13" s="132">
        <v>56803</v>
      </c>
      <c r="G13" s="133"/>
      <c r="H13" s="119"/>
    </row>
    <row r="14" spans="1:8" x14ac:dyDescent="0.15">
      <c r="A14" s="120"/>
      <c r="B14" s="121"/>
      <c r="C14" s="122"/>
      <c r="D14" s="123">
        <v>40538</v>
      </c>
      <c r="E14" s="124"/>
      <c r="F14" s="125">
        <v>33751</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6.02</v>
      </c>
      <c r="C19" s="134">
        <f>ROUND(VALUE(SUBSTITUTE(実質収支比率等に係る経年分析!G$48,"▲","-")),2)</f>
        <v>2.74</v>
      </c>
      <c r="D19" s="134">
        <f>ROUND(VALUE(SUBSTITUTE(実質収支比率等に係る経年分析!H$48,"▲","-")),2)</f>
        <v>2.52</v>
      </c>
      <c r="E19" s="134">
        <f>ROUND(VALUE(SUBSTITUTE(実質収支比率等に係る経年分析!I$48,"▲","-")),2)</f>
        <v>4.24</v>
      </c>
      <c r="F19" s="134">
        <f>ROUND(VALUE(SUBSTITUTE(実質収支比率等に係る経年分析!J$48,"▲","-")),2)</f>
        <v>4.66</v>
      </c>
    </row>
    <row r="20" spans="1:11" x14ac:dyDescent="0.15">
      <c r="A20" s="134" t="s">
        <v>42</v>
      </c>
      <c r="B20" s="134">
        <f>ROUND(VALUE(SUBSTITUTE(実質収支比率等に係る経年分析!F$47,"▲","-")),2)</f>
        <v>19.04</v>
      </c>
      <c r="C20" s="134">
        <f>ROUND(VALUE(SUBSTITUTE(実質収支比率等に係る経年分析!G$47,"▲","-")),2)</f>
        <v>19.11</v>
      </c>
      <c r="D20" s="134">
        <f>ROUND(VALUE(SUBSTITUTE(実質収支比率等に係る経年分析!H$47,"▲","-")),2)</f>
        <v>20.93</v>
      </c>
      <c r="E20" s="134">
        <f>ROUND(VALUE(SUBSTITUTE(実質収支比率等に係る経年分析!I$47,"▲","-")),2)</f>
        <v>17.84</v>
      </c>
      <c r="F20" s="134">
        <f>ROUND(VALUE(SUBSTITUTE(実質収支比率等に係る経年分析!J$47,"▲","-")),2)</f>
        <v>20.81</v>
      </c>
    </row>
    <row r="21" spans="1:11" x14ac:dyDescent="0.15">
      <c r="A21" s="134" t="s">
        <v>43</v>
      </c>
      <c r="B21" s="134">
        <f>IF(ISNUMBER(VALUE(SUBSTITUTE(実質収支比率等に係る経年分析!F$49,"▲","-"))),ROUND(VALUE(SUBSTITUTE(実質収支比率等に係る経年分析!F$49,"▲","-")),2),NA())</f>
        <v>2.96</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1.83</v>
      </c>
      <c r="E21" s="134">
        <f>IF(ISNUMBER(VALUE(SUBSTITUTE(実質収支比率等に係る経年分析!I$49,"▲","-"))),ROUND(VALUE(SUBSTITUTE(実質収支比率等に係る経年分析!I$49,"▲","-")),2),NA())</f>
        <v>-1.55</v>
      </c>
      <c r="F21" s="134">
        <f>IF(ISNUMBER(VALUE(SUBSTITUTE(実質収支比率等に係る経年分析!J$49,"▲","-"))),ROUND(VALUE(SUBSTITUTE(実質収支比率等に係る経年分析!J$49,"▲","-")),2),NA())</f>
        <v>3.43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0.69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0.54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0.03</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7.0000000000000007E-2</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v>
      </c>
    </row>
    <row r="32" spans="1:11" x14ac:dyDescent="0.15">
      <c r="A32" s="135" t="str">
        <f>IF(連結実質赤字比率に係る赤字・黒字の構成分析!C$38="",NA(),連結実質赤字比率に係る赤字・黒字の構成分析!C$38)</f>
        <v>国民健康保険（施設勘定）特別会計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0.65</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0.74</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0.89</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2.5099999999999998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4.66</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7.66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5291</v>
      </c>
      <c r="E42" s="136"/>
      <c r="F42" s="136"/>
      <c r="G42" s="136">
        <f>'実質公債費比率（分子）の構造'!L$52</f>
        <v>5625</v>
      </c>
      <c r="H42" s="136"/>
      <c r="I42" s="136"/>
      <c r="J42" s="136">
        <f>'実質公債費比率（分子）の構造'!M$52</f>
        <v>5853</v>
      </c>
      <c r="K42" s="136"/>
      <c r="L42" s="136"/>
      <c r="M42" s="136">
        <f>'実質公債費比率（分子）の構造'!N$52</f>
        <v>6142</v>
      </c>
      <c r="N42" s="136"/>
      <c r="O42" s="136"/>
      <c r="P42" s="136">
        <f>'実質公債費比率（分子）の構造'!O$52</f>
        <v>6164</v>
      </c>
    </row>
    <row r="43" spans="1:16" x14ac:dyDescent="0.15">
      <c r="A43" s="136" t="s">
        <v>51</v>
      </c>
      <c r="B43" s="136" t="str">
        <f>'実質公債費比率（分子）の構造'!K$51</f>
        <v>-</v>
      </c>
      <c r="C43" s="136"/>
      <c r="D43" s="136"/>
      <c r="E43" s="136">
        <f>'実質公債費比率（分子）の構造'!L$51</f>
        <v>0</v>
      </c>
      <c r="F43" s="136"/>
      <c r="G43" s="136"/>
      <c r="H43" s="136">
        <f>'実質公債費比率（分子）の構造'!M$51</f>
        <v>1</v>
      </c>
      <c r="I43" s="136"/>
      <c r="J43" s="136"/>
      <c r="K43" s="136">
        <f>'実質公債費比率（分子）の構造'!N$51</f>
        <v>1</v>
      </c>
      <c r="L43" s="136"/>
      <c r="M43" s="136"/>
      <c r="N43" s="136" t="str">
        <f>'実質公債費比率（分子）の構造'!O$51</f>
        <v>-</v>
      </c>
      <c r="O43" s="136"/>
      <c r="P43" s="136"/>
    </row>
    <row r="44" spans="1:16" x14ac:dyDescent="0.15">
      <c r="A44" s="136" t="s">
        <v>52</v>
      </c>
      <c r="B44" s="136">
        <f>'実質公債費比率（分子）の構造'!K$50</f>
        <v>118</v>
      </c>
      <c r="C44" s="136"/>
      <c r="D44" s="136"/>
      <c r="E44" s="136">
        <f>'実質公債費比率（分子）の構造'!L$50</f>
        <v>50</v>
      </c>
      <c r="F44" s="136"/>
      <c r="G44" s="136"/>
      <c r="H44" s="136">
        <f>'実質公債費比率（分子）の構造'!M$50</f>
        <v>49</v>
      </c>
      <c r="I44" s="136"/>
      <c r="J44" s="136"/>
      <c r="K44" s="136">
        <f>'実質公債費比率（分子）の構造'!N$50</f>
        <v>49</v>
      </c>
      <c r="L44" s="136"/>
      <c r="M44" s="136"/>
      <c r="N44" s="136">
        <f>'実質公債費比率（分子）の構造'!O$50</f>
        <v>41</v>
      </c>
      <c r="O44" s="136"/>
      <c r="P44" s="136"/>
    </row>
    <row r="45" spans="1:16" x14ac:dyDescent="0.15">
      <c r="A45" s="136" t="s">
        <v>53</v>
      </c>
      <c r="B45" s="136">
        <f>'実質公債費比率（分子）の構造'!K$49</f>
        <v>633</v>
      </c>
      <c r="C45" s="136"/>
      <c r="D45" s="136"/>
      <c r="E45" s="136">
        <f>'実質公債費比率（分子）の構造'!L$49</f>
        <v>602</v>
      </c>
      <c r="F45" s="136"/>
      <c r="G45" s="136"/>
      <c r="H45" s="136">
        <f>'実質公債費比率（分子）の構造'!M$49</f>
        <v>574</v>
      </c>
      <c r="I45" s="136"/>
      <c r="J45" s="136"/>
      <c r="K45" s="136">
        <f>'実質公債費比率（分子）の構造'!N$49</f>
        <v>595</v>
      </c>
      <c r="L45" s="136"/>
      <c r="M45" s="136"/>
      <c r="N45" s="136">
        <f>'実質公債費比率（分子）の構造'!O$49</f>
        <v>596</v>
      </c>
      <c r="O45" s="136"/>
      <c r="P45" s="136"/>
    </row>
    <row r="46" spans="1:16" x14ac:dyDescent="0.15">
      <c r="A46" s="136" t="s">
        <v>54</v>
      </c>
      <c r="B46" s="136">
        <f>'実質公債費比率（分子）の構造'!K$48</f>
        <v>1410</v>
      </c>
      <c r="C46" s="136"/>
      <c r="D46" s="136"/>
      <c r="E46" s="136">
        <f>'実質公債費比率（分子）の構造'!L$48</f>
        <v>1582</v>
      </c>
      <c r="F46" s="136"/>
      <c r="G46" s="136"/>
      <c r="H46" s="136">
        <f>'実質公債費比率（分子）の構造'!M$48</f>
        <v>1529</v>
      </c>
      <c r="I46" s="136"/>
      <c r="J46" s="136"/>
      <c r="K46" s="136">
        <f>'実質公債費比率（分子）の構造'!N$48</f>
        <v>1501</v>
      </c>
      <c r="L46" s="136"/>
      <c r="M46" s="136"/>
      <c r="N46" s="136">
        <f>'実質公債費比率（分子）の構造'!O$48</f>
        <v>1777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5598</v>
      </c>
      <c r="C49" s="136"/>
      <c r="D49" s="136"/>
      <c r="E49" s="136">
        <f>'実質公債費比率（分子）の構造'!L$45</f>
        <v>5498</v>
      </c>
      <c r="F49" s="136"/>
      <c r="G49" s="136"/>
      <c r="H49" s="136">
        <f>'実質公債費比率（分子）の構造'!M$45</f>
        <v>5631</v>
      </c>
      <c r="I49" s="136"/>
      <c r="J49" s="136"/>
      <c r="K49" s="136">
        <f>'実質公債費比率（分子）の構造'!N$45</f>
        <v>5731</v>
      </c>
      <c r="L49" s="136"/>
      <c r="M49" s="136"/>
      <c r="N49" s="136">
        <f>'実質公債費比率（分子）の構造'!O$45</f>
        <v>5825</v>
      </c>
      <c r="O49" s="136"/>
      <c r="P49" s="136"/>
    </row>
    <row r="50" spans="1:16" x14ac:dyDescent="0.15">
      <c r="A50" s="136" t="s">
        <v>58</v>
      </c>
      <c r="B50" s="136" t="e">
        <f>NA()</f>
        <v>#N/A</v>
      </c>
      <c r="C50" s="136">
        <f>IF(ISNUMBER('実質公債費比率（分子）の構造'!K$53),'実質公債費比率（分子）の構造'!K$53,NA())</f>
        <v>2468</v>
      </c>
      <c r="D50" s="136" t="e">
        <f>NA()</f>
        <v>#N/A</v>
      </c>
      <c r="E50" s="136" t="e">
        <f>NA()</f>
        <v>#N/A</v>
      </c>
      <c r="F50" s="136">
        <f>IF(ISNUMBER('実質公債費比率（分子）の構造'!L$53),'実質公債費比率（分子）の構造'!L$53,NA())</f>
        <v>2107</v>
      </c>
      <c r="G50" s="136" t="e">
        <f>NA()</f>
        <v>#N/A</v>
      </c>
      <c r="H50" s="136" t="e">
        <f>NA()</f>
        <v>#N/A</v>
      </c>
      <c r="I50" s="136">
        <f>IF(ISNUMBER('実質公債費比率（分子）の構造'!M$53),'実質公債費比率（分子）の構造'!M$53,NA())</f>
        <v>1931</v>
      </c>
      <c r="J50" s="136" t="e">
        <f>NA()</f>
        <v>#N/A</v>
      </c>
      <c r="K50" s="136" t="e">
        <f>NA()</f>
        <v>#N/A</v>
      </c>
      <c r="L50" s="136">
        <f>IF(ISNUMBER('実質公債費比率（分子）の構造'!N$53),'実質公債費比率（分子）の構造'!N$53,NA())</f>
        <v>1735</v>
      </c>
      <c r="M50" s="136" t="e">
        <f>NA()</f>
        <v>#N/A</v>
      </c>
      <c r="N50" s="136" t="e">
        <f>NA()</f>
        <v>#N/A</v>
      </c>
      <c r="O50" s="136">
        <f>IF(ISNUMBER('実質公債費比率（分子）の構造'!O$53),'実質公債費比率（分子）の構造'!O$53,NA())</f>
        <v>2075</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62873</v>
      </c>
      <c r="E56" s="135"/>
      <c r="F56" s="135"/>
      <c r="G56" s="135">
        <f>'将来負担比率（分子）の構造'!J$51</f>
        <v>64256</v>
      </c>
      <c r="H56" s="135"/>
      <c r="I56" s="135"/>
      <c r="J56" s="135">
        <f>'将来負担比率（分子）の構造'!K$51</f>
        <v>66078</v>
      </c>
      <c r="K56" s="135"/>
      <c r="L56" s="135"/>
      <c r="M56" s="135">
        <f>'将来負担比率（分子）の構造'!L$51</f>
        <v>66959</v>
      </c>
      <c r="N56" s="135"/>
      <c r="O56" s="135"/>
      <c r="P56" s="135">
        <f>'将来負担比率（分子）の構造'!M$51</f>
        <v>67171</v>
      </c>
    </row>
    <row r="57" spans="1:16" x14ac:dyDescent="0.15">
      <c r="A57" s="135" t="s">
        <v>34</v>
      </c>
      <c r="B57" s="135"/>
      <c r="C57" s="135"/>
      <c r="D57" s="135">
        <f>'将来負担比率（分子）の構造'!I$50</f>
        <v>3094</v>
      </c>
      <c r="E57" s="135"/>
      <c r="F57" s="135"/>
      <c r="G57" s="135">
        <f>'将来負担比率（分子）の構造'!J$50</f>
        <v>4092</v>
      </c>
      <c r="H57" s="135"/>
      <c r="I57" s="135"/>
      <c r="J57" s="135">
        <f>'将来負担比率（分子）の構造'!K$50</f>
        <v>4922</v>
      </c>
      <c r="K57" s="135"/>
      <c r="L57" s="135"/>
      <c r="M57" s="135">
        <f>'将来負担比率（分子）の構造'!L$50</f>
        <v>5545</v>
      </c>
      <c r="N57" s="135"/>
      <c r="O57" s="135"/>
      <c r="P57" s="135">
        <f>'将来負担比率（分子）の構造'!M$50</f>
        <v>5143</v>
      </c>
    </row>
    <row r="58" spans="1:16" x14ac:dyDescent="0.15">
      <c r="A58" s="135" t="s">
        <v>33</v>
      </c>
      <c r="B58" s="135"/>
      <c r="C58" s="135"/>
      <c r="D58" s="135">
        <f>'将来負担比率（分子）の構造'!I$49</f>
        <v>19746</v>
      </c>
      <c r="E58" s="135"/>
      <c r="F58" s="135"/>
      <c r="G58" s="135">
        <f>'将来負担比率（分子）の構造'!J$49</f>
        <v>20879</v>
      </c>
      <c r="H58" s="135"/>
      <c r="I58" s="135"/>
      <c r="J58" s="135">
        <f>'将来負担比率（分子）の構造'!K$49</f>
        <v>22850</v>
      </c>
      <c r="K58" s="135"/>
      <c r="L58" s="135"/>
      <c r="M58" s="135">
        <f>'将来負担比率（分子）の構造'!L$49</f>
        <v>22442</v>
      </c>
      <c r="N58" s="135"/>
      <c r="O58" s="135"/>
      <c r="P58" s="135">
        <f>'将来負担比率（分子）の構造'!M$49</f>
        <v>23850</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6</v>
      </c>
      <c r="C61" s="135"/>
      <c r="D61" s="135"/>
      <c r="E61" s="135">
        <f>'将来負担比率（分子）の構造'!J$46</f>
        <v>11</v>
      </c>
      <c r="F61" s="135"/>
      <c r="G61" s="135"/>
      <c r="H61" s="135">
        <f>'将来負担比率（分子）の構造'!K$46</f>
        <v>15</v>
      </c>
      <c r="I61" s="135"/>
      <c r="J61" s="135"/>
      <c r="K61" s="135">
        <f>'将来負担比率（分子）の構造'!L$46</f>
        <v>2</v>
      </c>
      <c r="L61" s="135"/>
      <c r="M61" s="135"/>
      <c r="N61" s="135">
        <f>'将来負担比率（分子）の構造'!M$46</f>
        <v>1</v>
      </c>
      <c r="O61" s="135"/>
      <c r="P61" s="135"/>
    </row>
    <row r="62" spans="1:16" x14ac:dyDescent="0.15">
      <c r="A62" s="135" t="s">
        <v>28</v>
      </c>
      <c r="B62" s="135">
        <f>'将来負担比率（分子）の構造'!I$45</f>
        <v>9613</v>
      </c>
      <c r="C62" s="135"/>
      <c r="D62" s="135"/>
      <c r="E62" s="135">
        <f>'将来負担比率（分子）の構造'!J$45</f>
        <v>9280</v>
      </c>
      <c r="F62" s="135"/>
      <c r="G62" s="135"/>
      <c r="H62" s="135">
        <f>'将来負担比率（分子）の構造'!K$45</f>
        <v>9343</v>
      </c>
      <c r="I62" s="135"/>
      <c r="J62" s="135"/>
      <c r="K62" s="135">
        <f>'将来負担比率（分子）の構造'!L$45</f>
        <v>9151</v>
      </c>
      <c r="L62" s="135"/>
      <c r="M62" s="135"/>
      <c r="N62" s="135">
        <f>'将来負担比率（分子）の構造'!M$45</f>
        <v>8286</v>
      </c>
      <c r="O62" s="135"/>
      <c r="P62" s="135"/>
    </row>
    <row r="63" spans="1:16" x14ac:dyDescent="0.15">
      <c r="A63" s="135" t="s">
        <v>27</v>
      </c>
      <c r="B63" s="135">
        <f>'将来負担比率（分子）の構造'!I$44</f>
        <v>4671</v>
      </c>
      <c r="C63" s="135"/>
      <c r="D63" s="135"/>
      <c r="E63" s="135">
        <f>'将来負担比率（分子）の構造'!J$44</f>
        <v>4161</v>
      </c>
      <c r="F63" s="135"/>
      <c r="G63" s="135"/>
      <c r="H63" s="135">
        <f>'将来負担比率（分子）の構造'!K$44</f>
        <v>3682</v>
      </c>
      <c r="I63" s="135"/>
      <c r="J63" s="135"/>
      <c r="K63" s="135">
        <f>'将来負担比率（分子）の構造'!L$44</f>
        <v>3815</v>
      </c>
      <c r="L63" s="135"/>
      <c r="M63" s="135"/>
      <c r="N63" s="135">
        <f>'将来負担比率（分子）の構造'!M$44</f>
        <v>3419</v>
      </c>
      <c r="O63" s="135"/>
      <c r="P63" s="135"/>
    </row>
    <row r="64" spans="1:16" x14ac:dyDescent="0.15">
      <c r="A64" s="135" t="s">
        <v>26</v>
      </c>
      <c r="B64" s="135">
        <f>'将来負担比率（分子）の構造'!I$43</f>
        <v>27937</v>
      </c>
      <c r="C64" s="135"/>
      <c r="D64" s="135"/>
      <c r="E64" s="135">
        <f>'将来負担比率（分子）の構造'!J$43</f>
        <v>25799</v>
      </c>
      <c r="F64" s="135"/>
      <c r="G64" s="135"/>
      <c r="H64" s="135">
        <f>'将来負担比率（分子）の構造'!K$43</f>
        <v>23703</v>
      </c>
      <c r="I64" s="135"/>
      <c r="J64" s="135"/>
      <c r="K64" s="135">
        <f>'将来負担比率（分子）の構造'!L$43</f>
        <v>22884</v>
      </c>
      <c r="L64" s="135"/>
      <c r="M64" s="135"/>
      <c r="N64" s="135">
        <f>'将来負担比率（分子）の構造'!M$43</f>
        <v>22690</v>
      </c>
      <c r="O64" s="135"/>
      <c r="P64" s="135"/>
    </row>
    <row r="65" spans="1:16" x14ac:dyDescent="0.15">
      <c r="A65" s="135" t="s">
        <v>25</v>
      </c>
      <c r="B65" s="135">
        <f>'将来負担比率（分子）の構造'!I$42</f>
        <v>1143</v>
      </c>
      <c r="C65" s="135"/>
      <c r="D65" s="135"/>
      <c r="E65" s="135">
        <f>'将来負担比率（分子）の構造'!J$42</f>
        <v>1103</v>
      </c>
      <c r="F65" s="135"/>
      <c r="G65" s="135"/>
      <c r="H65" s="135">
        <f>'将来負担比率（分子）の構造'!K$42</f>
        <v>1095</v>
      </c>
      <c r="I65" s="135"/>
      <c r="J65" s="135"/>
      <c r="K65" s="135">
        <f>'将来負担比率（分子）の構造'!L$42</f>
        <v>2154</v>
      </c>
      <c r="L65" s="135"/>
      <c r="M65" s="135"/>
      <c r="N65" s="135">
        <f>'将来負担比率（分子）の構造'!M$42</f>
        <v>2107</v>
      </c>
      <c r="O65" s="135"/>
      <c r="P65" s="135"/>
    </row>
    <row r="66" spans="1:16" x14ac:dyDescent="0.15">
      <c r="A66" s="135" t="s">
        <v>24</v>
      </c>
      <c r="B66" s="135">
        <f>'将来負担比率（分子）の構造'!I$41</f>
        <v>54834</v>
      </c>
      <c r="C66" s="135"/>
      <c r="D66" s="135"/>
      <c r="E66" s="135">
        <f>'将来負担比率（分子）の構造'!J$41</f>
        <v>55343</v>
      </c>
      <c r="F66" s="135"/>
      <c r="G66" s="135"/>
      <c r="H66" s="135">
        <f>'将来負担比率（分子）の構造'!K$41</f>
        <v>57066</v>
      </c>
      <c r="I66" s="135"/>
      <c r="J66" s="135"/>
      <c r="K66" s="135">
        <f>'将来負担比率（分子）の構造'!L$41</f>
        <v>57876</v>
      </c>
      <c r="L66" s="135"/>
      <c r="M66" s="135"/>
      <c r="N66" s="135">
        <f>'将来負担比率（分子）の構造'!M$41</f>
        <v>58394</v>
      </c>
      <c r="O66" s="135"/>
      <c r="P66" s="135"/>
    </row>
    <row r="67" spans="1:16" x14ac:dyDescent="0.15">
      <c r="A67" s="135" t="s">
        <v>62</v>
      </c>
      <c r="B67" s="135" t="e">
        <f>NA()</f>
        <v>#N/A</v>
      </c>
      <c r="C67" s="135">
        <f>IF(ISNUMBER('将来負担比率（分子）の構造'!I$52), IF('将来負担比率（分子）の構造'!I$52 &lt; 0, 0, '将来負担比率（分子）の構造'!I$52), NA())</f>
        <v>12492</v>
      </c>
      <c r="D67" s="135" t="e">
        <f>NA()</f>
        <v>#N/A</v>
      </c>
      <c r="E67" s="135" t="e">
        <f>NA()</f>
        <v>#N/A</v>
      </c>
      <c r="F67" s="135">
        <f>IF(ISNUMBER('将来負担比率（分子）の構造'!J$52), IF('将来負担比率（分子）の構造'!J$52 &lt; 0, 0, '将来負担比率（分子）の構造'!J$52), NA())</f>
        <v>6472</v>
      </c>
      <c r="G67" s="135" t="e">
        <f>NA()</f>
        <v>#N/A</v>
      </c>
      <c r="H67" s="135" t="e">
        <f>NA()</f>
        <v>#N/A</v>
      </c>
      <c r="I67" s="135">
        <f>IF(ISNUMBER('将来負担比率（分子）の構造'!K$52), IF('将来負担比率（分子）の構造'!K$52 &lt; 0, 0, '将来負担比率（分子）の構造'!K$52), NA())</f>
        <v>1055</v>
      </c>
      <c r="J67" s="135" t="e">
        <f>NA()</f>
        <v>#N/A</v>
      </c>
      <c r="K67" s="135" t="e">
        <f>NA()</f>
        <v>#N/A</v>
      </c>
      <c r="L67" s="135">
        <f>IF(ISNUMBER('将来負担比率（分子）の構造'!L$52), IF('将来負担比率（分子）の構造'!L$52 &lt; 0, 0, '将来負担比率（分子）の構造'!L$52), NA())</f>
        <v>937</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16868197</v>
      </c>
      <c r="S5" s="669"/>
      <c r="T5" s="669"/>
      <c r="U5" s="669"/>
      <c r="V5" s="669"/>
      <c r="W5" s="669"/>
      <c r="X5" s="669"/>
      <c r="Y5" s="716"/>
      <c r="Z5" s="729">
        <v>32.799999999999997</v>
      </c>
      <c r="AA5" s="729"/>
      <c r="AB5" s="729"/>
      <c r="AC5" s="729"/>
      <c r="AD5" s="730">
        <v>16394688</v>
      </c>
      <c r="AE5" s="730"/>
      <c r="AF5" s="730"/>
      <c r="AG5" s="730"/>
      <c r="AH5" s="730"/>
      <c r="AI5" s="730"/>
      <c r="AJ5" s="730"/>
      <c r="AK5" s="730"/>
      <c r="AL5" s="717">
        <v>55.1</v>
      </c>
      <c r="AM5" s="686"/>
      <c r="AN5" s="686"/>
      <c r="AO5" s="718"/>
      <c r="AP5" s="705" t="s">
        <v>206</v>
      </c>
      <c r="AQ5" s="706"/>
      <c r="AR5" s="706"/>
      <c r="AS5" s="706"/>
      <c r="AT5" s="706"/>
      <c r="AU5" s="706"/>
      <c r="AV5" s="706"/>
      <c r="AW5" s="706"/>
      <c r="AX5" s="706"/>
      <c r="AY5" s="706"/>
      <c r="AZ5" s="706"/>
      <c r="BA5" s="706"/>
      <c r="BB5" s="706"/>
      <c r="BC5" s="706"/>
      <c r="BD5" s="706"/>
      <c r="BE5" s="706"/>
      <c r="BF5" s="707"/>
      <c r="BG5" s="618">
        <v>16384384</v>
      </c>
      <c r="BH5" s="619"/>
      <c r="BI5" s="619"/>
      <c r="BJ5" s="619"/>
      <c r="BK5" s="619"/>
      <c r="BL5" s="619"/>
      <c r="BM5" s="619"/>
      <c r="BN5" s="620"/>
      <c r="BO5" s="671">
        <v>97.1</v>
      </c>
      <c r="BP5" s="671"/>
      <c r="BQ5" s="671"/>
      <c r="BR5" s="671"/>
      <c r="BS5" s="672">
        <v>318625</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342593</v>
      </c>
      <c r="S6" s="619"/>
      <c r="T6" s="619"/>
      <c r="U6" s="619"/>
      <c r="V6" s="619"/>
      <c r="W6" s="619"/>
      <c r="X6" s="619"/>
      <c r="Y6" s="620"/>
      <c r="Z6" s="671">
        <v>0.7</v>
      </c>
      <c r="AA6" s="671"/>
      <c r="AB6" s="671"/>
      <c r="AC6" s="671"/>
      <c r="AD6" s="672">
        <v>342593</v>
      </c>
      <c r="AE6" s="672"/>
      <c r="AF6" s="672"/>
      <c r="AG6" s="672"/>
      <c r="AH6" s="672"/>
      <c r="AI6" s="672"/>
      <c r="AJ6" s="672"/>
      <c r="AK6" s="672"/>
      <c r="AL6" s="641">
        <v>1.2</v>
      </c>
      <c r="AM6" s="673"/>
      <c r="AN6" s="673"/>
      <c r="AO6" s="674"/>
      <c r="AP6" s="615" t="s">
        <v>211</v>
      </c>
      <c r="AQ6" s="616"/>
      <c r="AR6" s="616"/>
      <c r="AS6" s="616"/>
      <c r="AT6" s="616"/>
      <c r="AU6" s="616"/>
      <c r="AV6" s="616"/>
      <c r="AW6" s="616"/>
      <c r="AX6" s="616"/>
      <c r="AY6" s="616"/>
      <c r="AZ6" s="616"/>
      <c r="BA6" s="616"/>
      <c r="BB6" s="616"/>
      <c r="BC6" s="616"/>
      <c r="BD6" s="616"/>
      <c r="BE6" s="616"/>
      <c r="BF6" s="617"/>
      <c r="BG6" s="618">
        <v>16384384</v>
      </c>
      <c r="BH6" s="619"/>
      <c r="BI6" s="619"/>
      <c r="BJ6" s="619"/>
      <c r="BK6" s="619"/>
      <c r="BL6" s="619"/>
      <c r="BM6" s="619"/>
      <c r="BN6" s="620"/>
      <c r="BO6" s="671">
        <v>97.1</v>
      </c>
      <c r="BP6" s="671"/>
      <c r="BQ6" s="671"/>
      <c r="BR6" s="671"/>
      <c r="BS6" s="672">
        <v>318625</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283840</v>
      </c>
      <c r="CS6" s="619"/>
      <c r="CT6" s="619"/>
      <c r="CU6" s="619"/>
      <c r="CV6" s="619"/>
      <c r="CW6" s="619"/>
      <c r="CX6" s="619"/>
      <c r="CY6" s="620"/>
      <c r="CZ6" s="671">
        <v>0.6</v>
      </c>
      <c r="DA6" s="671"/>
      <c r="DB6" s="671"/>
      <c r="DC6" s="671"/>
      <c r="DD6" s="624" t="s">
        <v>213</v>
      </c>
      <c r="DE6" s="619"/>
      <c r="DF6" s="619"/>
      <c r="DG6" s="619"/>
      <c r="DH6" s="619"/>
      <c r="DI6" s="619"/>
      <c r="DJ6" s="619"/>
      <c r="DK6" s="619"/>
      <c r="DL6" s="619"/>
      <c r="DM6" s="619"/>
      <c r="DN6" s="619"/>
      <c r="DO6" s="619"/>
      <c r="DP6" s="620"/>
      <c r="DQ6" s="624">
        <v>283840</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23924</v>
      </c>
      <c r="S7" s="619"/>
      <c r="T7" s="619"/>
      <c r="U7" s="619"/>
      <c r="V7" s="619"/>
      <c r="W7" s="619"/>
      <c r="X7" s="619"/>
      <c r="Y7" s="620"/>
      <c r="Z7" s="671">
        <v>0</v>
      </c>
      <c r="AA7" s="671"/>
      <c r="AB7" s="671"/>
      <c r="AC7" s="671"/>
      <c r="AD7" s="672">
        <v>23924</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7470076</v>
      </c>
      <c r="BH7" s="619"/>
      <c r="BI7" s="619"/>
      <c r="BJ7" s="619"/>
      <c r="BK7" s="619"/>
      <c r="BL7" s="619"/>
      <c r="BM7" s="619"/>
      <c r="BN7" s="620"/>
      <c r="BO7" s="671">
        <v>44.3</v>
      </c>
      <c r="BP7" s="671"/>
      <c r="BQ7" s="671"/>
      <c r="BR7" s="671"/>
      <c r="BS7" s="672">
        <v>318625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7097840</v>
      </c>
      <c r="CS7" s="619"/>
      <c r="CT7" s="619"/>
      <c r="CU7" s="619"/>
      <c r="CV7" s="619"/>
      <c r="CW7" s="619"/>
      <c r="CX7" s="619"/>
      <c r="CY7" s="620"/>
      <c r="CZ7" s="671">
        <v>14.3</v>
      </c>
      <c r="DA7" s="671"/>
      <c r="DB7" s="671"/>
      <c r="DC7" s="671"/>
      <c r="DD7" s="624">
        <v>627393</v>
      </c>
      <c r="DE7" s="619"/>
      <c r="DF7" s="619"/>
      <c r="DG7" s="619"/>
      <c r="DH7" s="619"/>
      <c r="DI7" s="619"/>
      <c r="DJ7" s="619"/>
      <c r="DK7" s="619"/>
      <c r="DL7" s="619"/>
      <c r="DM7" s="619"/>
      <c r="DN7" s="619"/>
      <c r="DO7" s="619"/>
      <c r="DP7" s="620"/>
      <c r="DQ7" s="624">
        <v>5843338</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75202</v>
      </c>
      <c r="S8" s="619"/>
      <c r="T8" s="619"/>
      <c r="U8" s="619"/>
      <c r="V8" s="619"/>
      <c r="W8" s="619"/>
      <c r="X8" s="619"/>
      <c r="Y8" s="620"/>
      <c r="Z8" s="671">
        <v>0.1</v>
      </c>
      <c r="AA8" s="671"/>
      <c r="AB8" s="671"/>
      <c r="AC8" s="671"/>
      <c r="AD8" s="672">
        <v>75202</v>
      </c>
      <c r="AE8" s="672"/>
      <c r="AF8" s="672"/>
      <c r="AG8" s="672"/>
      <c r="AH8" s="672"/>
      <c r="AI8" s="672"/>
      <c r="AJ8" s="672"/>
      <c r="AK8" s="672"/>
      <c r="AL8" s="641">
        <v>0.3</v>
      </c>
      <c r="AM8" s="673"/>
      <c r="AN8" s="673"/>
      <c r="AO8" s="674"/>
      <c r="AP8" s="615" t="s">
        <v>218</v>
      </c>
      <c r="AQ8" s="616"/>
      <c r="AR8" s="616"/>
      <c r="AS8" s="616"/>
      <c r="AT8" s="616"/>
      <c r="AU8" s="616"/>
      <c r="AV8" s="616"/>
      <c r="AW8" s="616"/>
      <c r="AX8" s="616"/>
      <c r="AY8" s="616"/>
      <c r="AZ8" s="616"/>
      <c r="BA8" s="616"/>
      <c r="BB8" s="616"/>
      <c r="BC8" s="616"/>
      <c r="BD8" s="616"/>
      <c r="BE8" s="616"/>
      <c r="BF8" s="617"/>
      <c r="BG8" s="618">
        <v>196305</v>
      </c>
      <c r="BH8" s="619"/>
      <c r="BI8" s="619"/>
      <c r="BJ8" s="619"/>
      <c r="BK8" s="619"/>
      <c r="BL8" s="619"/>
      <c r="BM8" s="619"/>
      <c r="BN8" s="620"/>
      <c r="BO8" s="671">
        <v>1.2</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15249382</v>
      </c>
      <c r="CS8" s="619"/>
      <c r="CT8" s="619"/>
      <c r="CU8" s="619"/>
      <c r="CV8" s="619"/>
      <c r="CW8" s="619"/>
      <c r="CX8" s="619"/>
      <c r="CY8" s="620"/>
      <c r="CZ8" s="671">
        <v>30.7</v>
      </c>
      <c r="DA8" s="671"/>
      <c r="DB8" s="671"/>
      <c r="DC8" s="671"/>
      <c r="DD8" s="624">
        <v>835795</v>
      </c>
      <c r="DE8" s="619"/>
      <c r="DF8" s="619"/>
      <c r="DG8" s="619"/>
      <c r="DH8" s="619"/>
      <c r="DI8" s="619"/>
      <c r="DJ8" s="619"/>
      <c r="DK8" s="619"/>
      <c r="DL8" s="619"/>
      <c r="DM8" s="619"/>
      <c r="DN8" s="619"/>
      <c r="DO8" s="619"/>
      <c r="DP8" s="620"/>
      <c r="DQ8" s="624">
        <v>7725332</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81680</v>
      </c>
      <c r="S9" s="619"/>
      <c r="T9" s="619"/>
      <c r="U9" s="619"/>
      <c r="V9" s="619"/>
      <c r="W9" s="619"/>
      <c r="X9" s="619"/>
      <c r="Y9" s="620"/>
      <c r="Z9" s="671">
        <v>0.2</v>
      </c>
      <c r="AA9" s="671"/>
      <c r="AB9" s="671"/>
      <c r="AC9" s="671"/>
      <c r="AD9" s="672">
        <v>81680</v>
      </c>
      <c r="AE9" s="672"/>
      <c r="AF9" s="672"/>
      <c r="AG9" s="672"/>
      <c r="AH9" s="672"/>
      <c r="AI9" s="672"/>
      <c r="AJ9" s="672"/>
      <c r="AK9" s="672"/>
      <c r="AL9" s="641">
        <v>0.3</v>
      </c>
      <c r="AM9" s="673"/>
      <c r="AN9" s="673"/>
      <c r="AO9" s="674"/>
      <c r="AP9" s="615" t="s">
        <v>221</v>
      </c>
      <c r="AQ9" s="616"/>
      <c r="AR9" s="616"/>
      <c r="AS9" s="616"/>
      <c r="AT9" s="616"/>
      <c r="AU9" s="616"/>
      <c r="AV9" s="616"/>
      <c r="AW9" s="616"/>
      <c r="AX9" s="616"/>
      <c r="AY9" s="616"/>
      <c r="AZ9" s="616"/>
      <c r="BA9" s="616"/>
      <c r="BB9" s="616"/>
      <c r="BC9" s="616"/>
      <c r="BD9" s="616"/>
      <c r="BE9" s="616"/>
      <c r="BF9" s="617"/>
      <c r="BG9" s="618">
        <v>5108765</v>
      </c>
      <c r="BH9" s="619"/>
      <c r="BI9" s="619"/>
      <c r="BJ9" s="619"/>
      <c r="BK9" s="619"/>
      <c r="BL9" s="619"/>
      <c r="BM9" s="619"/>
      <c r="BN9" s="620"/>
      <c r="BO9" s="671">
        <v>30.3</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3895883</v>
      </c>
      <c r="CS9" s="619"/>
      <c r="CT9" s="619"/>
      <c r="CU9" s="619"/>
      <c r="CV9" s="619"/>
      <c r="CW9" s="619"/>
      <c r="CX9" s="619"/>
      <c r="CY9" s="620"/>
      <c r="CZ9" s="671">
        <v>7.8</v>
      </c>
      <c r="DA9" s="671"/>
      <c r="DB9" s="671"/>
      <c r="DC9" s="671"/>
      <c r="DD9" s="624">
        <v>8021</v>
      </c>
      <c r="DE9" s="619"/>
      <c r="DF9" s="619"/>
      <c r="DG9" s="619"/>
      <c r="DH9" s="619"/>
      <c r="DI9" s="619"/>
      <c r="DJ9" s="619"/>
      <c r="DK9" s="619"/>
      <c r="DL9" s="619"/>
      <c r="DM9" s="619"/>
      <c r="DN9" s="619"/>
      <c r="DO9" s="619"/>
      <c r="DP9" s="620"/>
      <c r="DQ9" s="624">
        <v>3745954</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1946874</v>
      </c>
      <c r="S10" s="619"/>
      <c r="T10" s="619"/>
      <c r="U10" s="619"/>
      <c r="V10" s="619"/>
      <c r="W10" s="619"/>
      <c r="X10" s="619"/>
      <c r="Y10" s="620"/>
      <c r="Z10" s="671">
        <v>3.8</v>
      </c>
      <c r="AA10" s="671"/>
      <c r="AB10" s="671"/>
      <c r="AC10" s="671"/>
      <c r="AD10" s="672">
        <v>1946874</v>
      </c>
      <c r="AE10" s="672"/>
      <c r="AF10" s="672"/>
      <c r="AG10" s="672"/>
      <c r="AH10" s="672"/>
      <c r="AI10" s="672"/>
      <c r="AJ10" s="672"/>
      <c r="AK10" s="672"/>
      <c r="AL10" s="641">
        <v>6.5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282494</v>
      </c>
      <c r="BH10" s="619"/>
      <c r="BI10" s="619"/>
      <c r="BJ10" s="619"/>
      <c r="BK10" s="619"/>
      <c r="BL10" s="619"/>
      <c r="BM10" s="619"/>
      <c r="BN10" s="620"/>
      <c r="BO10" s="671">
        <v>1.7</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107610</v>
      </c>
      <c r="CS10" s="619"/>
      <c r="CT10" s="619"/>
      <c r="CU10" s="619"/>
      <c r="CV10" s="619"/>
      <c r="CW10" s="619"/>
      <c r="CX10" s="619"/>
      <c r="CY10" s="620"/>
      <c r="CZ10" s="671">
        <v>0.2</v>
      </c>
      <c r="DA10" s="671"/>
      <c r="DB10" s="671"/>
      <c r="DC10" s="671"/>
      <c r="DD10" s="624">
        <v>23829</v>
      </c>
      <c r="DE10" s="619"/>
      <c r="DF10" s="619"/>
      <c r="DG10" s="619"/>
      <c r="DH10" s="619"/>
      <c r="DI10" s="619"/>
      <c r="DJ10" s="619"/>
      <c r="DK10" s="619"/>
      <c r="DL10" s="619"/>
      <c r="DM10" s="619"/>
      <c r="DN10" s="619"/>
      <c r="DO10" s="619"/>
      <c r="DP10" s="620"/>
      <c r="DQ10" s="624">
        <v>102084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v>44924</v>
      </c>
      <c r="S11" s="619"/>
      <c r="T11" s="619"/>
      <c r="U11" s="619"/>
      <c r="V11" s="619"/>
      <c r="W11" s="619"/>
      <c r="X11" s="619"/>
      <c r="Y11" s="620"/>
      <c r="Z11" s="671">
        <v>0.1</v>
      </c>
      <c r="AA11" s="671"/>
      <c r="AB11" s="671"/>
      <c r="AC11" s="671"/>
      <c r="AD11" s="672">
        <v>44924</v>
      </c>
      <c r="AE11" s="672"/>
      <c r="AF11" s="672"/>
      <c r="AG11" s="672"/>
      <c r="AH11" s="672"/>
      <c r="AI11" s="672"/>
      <c r="AJ11" s="672"/>
      <c r="AK11" s="672"/>
      <c r="AL11" s="641">
        <v>0.2</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1882512</v>
      </c>
      <c r="BH11" s="619"/>
      <c r="BI11" s="619"/>
      <c r="BJ11" s="619"/>
      <c r="BK11" s="619"/>
      <c r="BL11" s="619"/>
      <c r="BM11" s="619"/>
      <c r="BN11" s="620"/>
      <c r="BO11" s="671">
        <v>11.2</v>
      </c>
      <c r="BP11" s="671"/>
      <c r="BQ11" s="671"/>
      <c r="BR11" s="671"/>
      <c r="BS11" s="624">
        <v>318625</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2576759</v>
      </c>
      <c r="CS11" s="619"/>
      <c r="CT11" s="619"/>
      <c r="CU11" s="619"/>
      <c r="CV11" s="619"/>
      <c r="CW11" s="619"/>
      <c r="CX11" s="619"/>
      <c r="CY11" s="620"/>
      <c r="CZ11" s="671">
        <v>5.2</v>
      </c>
      <c r="DA11" s="671"/>
      <c r="DB11" s="671"/>
      <c r="DC11" s="671"/>
      <c r="DD11" s="624">
        <v>293718</v>
      </c>
      <c r="DE11" s="619"/>
      <c r="DF11" s="619"/>
      <c r="DG11" s="619"/>
      <c r="DH11" s="619"/>
      <c r="DI11" s="619"/>
      <c r="DJ11" s="619"/>
      <c r="DK11" s="619"/>
      <c r="DL11" s="619"/>
      <c r="DM11" s="619"/>
      <c r="DN11" s="619"/>
      <c r="DO11" s="619"/>
      <c r="DP11" s="620"/>
      <c r="DQ11" s="624">
        <v>1590282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7861964</v>
      </c>
      <c r="BH12" s="619"/>
      <c r="BI12" s="619"/>
      <c r="BJ12" s="619"/>
      <c r="BK12" s="619"/>
      <c r="BL12" s="619"/>
      <c r="BM12" s="619"/>
      <c r="BN12" s="620"/>
      <c r="BO12" s="671">
        <v>46.6</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811506</v>
      </c>
      <c r="CS12" s="619"/>
      <c r="CT12" s="619"/>
      <c r="CU12" s="619"/>
      <c r="CV12" s="619"/>
      <c r="CW12" s="619"/>
      <c r="CX12" s="619"/>
      <c r="CY12" s="620"/>
      <c r="CZ12" s="671">
        <v>1.6</v>
      </c>
      <c r="DA12" s="671"/>
      <c r="DB12" s="671"/>
      <c r="DC12" s="671"/>
      <c r="DD12" s="624">
        <v>245823</v>
      </c>
      <c r="DE12" s="619"/>
      <c r="DF12" s="619"/>
      <c r="DG12" s="619"/>
      <c r="DH12" s="619"/>
      <c r="DI12" s="619"/>
      <c r="DJ12" s="619"/>
      <c r="DK12" s="619"/>
      <c r="DL12" s="619"/>
      <c r="DM12" s="619"/>
      <c r="DN12" s="619"/>
      <c r="DO12" s="619"/>
      <c r="DP12" s="620"/>
      <c r="DQ12" s="624">
        <v>576672</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91763</v>
      </c>
      <c r="S13" s="619"/>
      <c r="T13" s="619"/>
      <c r="U13" s="619"/>
      <c r="V13" s="619"/>
      <c r="W13" s="619"/>
      <c r="X13" s="619"/>
      <c r="Y13" s="620"/>
      <c r="Z13" s="671">
        <v>0.2</v>
      </c>
      <c r="AA13" s="671"/>
      <c r="AB13" s="671"/>
      <c r="AC13" s="671"/>
      <c r="AD13" s="672">
        <v>91763</v>
      </c>
      <c r="AE13" s="672"/>
      <c r="AF13" s="672"/>
      <c r="AG13" s="672"/>
      <c r="AH13" s="672"/>
      <c r="AI13" s="672"/>
      <c r="AJ13" s="672"/>
      <c r="AK13" s="672"/>
      <c r="AL13" s="641">
        <v>0.3</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7856211</v>
      </c>
      <c r="BH13" s="619"/>
      <c r="BI13" s="619"/>
      <c r="BJ13" s="619"/>
      <c r="BK13" s="619"/>
      <c r="BL13" s="619"/>
      <c r="BM13" s="619"/>
      <c r="BN13" s="620"/>
      <c r="BO13" s="671">
        <v>46.6</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3128498</v>
      </c>
      <c r="CS13" s="619"/>
      <c r="CT13" s="619"/>
      <c r="CU13" s="619"/>
      <c r="CV13" s="619"/>
      <c r="CW13" s="619"/>
      <c r="CX13" s="619"/>
      <c r="CY13" s="620"/>
      <c r="CZ13" s="671">
        <v>6.3</v>
      </c>
      <c r="DA13" s="671"/>
      <c r="DB13" s="671"/>
      <c r="DC13" s="671"/>
      <c r="DD13" s="624">
        <v>1145810</v>
      </c>
      <c r="DE13" s="619"/>
      <c r="DF13" s="619"/>
      <c r="DG13" s="619"/>
      <c r="DH13" s="619"/>
      <c r="DI13" s="619"/>
      <c r="DJ13" s="619"/>
      <c r="DK13" s="619"/>
      <c r="DL13" s="619"/>
      <c r="DM13" s="619"/>
      <c r="DN13" s="619"/>
      <c r="DO13" s="619"/>
      <c r="DP13" s="620"/>
      <c r="DQ13" s="624">
        <v>2393769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304507</v>
      </c>
      <c r="BH14" s="619"/>
      <c r="BI14" s="619"/>
      <c r="BJ14" s="619"/>
      <c r="BK14" s="619"/>
      <c r="BL14" s="619"/>
      <c r="BM14" s="619"/>
      <c r="BN14" s="620"/>
      <c r="BO14" s="671">
        <v>1.8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1632279</v>
      </c>
      <c r="CS14" s="619"/>
      <c r="CT14" s="619"/>
      <c r="CU14" s="619"/>
      <c r="CV14" s="619"/>
      <c r="CW14" s="619"/>
      <c r="CX14" s="619"/>
      <c r="CY14" s="620"/>
      <c r="CZ14" s="671">
        <v>3.3</v>
      </c>
      <c r="DA14" s="671"/>
      <c r="DB14" s="671"/>
      <c r="DC14" s="671"/>
      <c r="DD14" s="624">
        <v>90431</v>
      </c>
      <c r="DE14" s="619"/>
      <c r="DF14" s="619"/>
      <c r="DG14" s="619"/>
      <c r="DH14" s="619"/>
      <c r="DI14" s="619"/>
      <c r="DJ14" s="619"/>
      <c r="DK14" s="619"/>
      <c r="DL14" s="619"/>
      <c r="DM14" s="619"/>
      <c r="DN14" s="619"/>
      <c r="DO14" s="619"/>
      <c r="DP14" s="620"/>
      <c r="DQ14" s="624">
        <v>1594877</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75661</v>
      </c>
      <c r="S15" s="619"/>
      <c r="T15" s="619"/>
      <c r="U15" s="619"/>
      <c r="V15" s="619"/>
      <c r="W15" s="619"/>
      <c r="X15" s="619"/>
      <c r="Y15" s="620"/>
      <c r="Z15" s="671">
        <v>0.1</v>
      </c>
      <c r="AA15" s="671"/>
      <c r="AB15" s="671"/>
      <c r="AC15" s="671"/>
      <c r="AD15" s="672">
        <v>75661</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747837</v>
      </c>
      <c r="BH15" s="619"/>
      <c r="BI15" s="619"/>
      <c r="BJ15" s="619"/>
      <c r="BK15" s="619"/>
      <c r="BL15" s="619"/>
      <c r="BM15" s="619"/>
      <c r="BN15" s="620"/>
      <c r="BO15" s="671">
        <v>4.4000000000000004</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9016419</v>
      </c>
      <c r="CS15" s="619"/>
      <c r="CT15" s="619"/>
      <c r="CU15" s="619"/>
      <c r="CV15" s="619"/>
      <c r="CW15" s="619"/>
      <c r="CX15" s="619"/>
      <c r="CY15" s="620"/>
      <c r="CZ15" s="671">
        <v>18.100000000000001</v>
      </c>
      <c r="DA15" s="671"/>
      <c r="DB15" s="671"/>
      <c r="DC15" s="671"/>
      <c r="DD15" s="624">
        <v>4091154</v>
      </c>
      <c r="DE15" s="619"/>
      <c r="DF15" s="619"/>
      <c r="DG15" s="619"/>
      <c r="DH15" s="619"/>
      <c r="DI15" s="619"/>
      <c r="DJ15" s="619"/>
      <c r="DK15" s="619"/>
      <c r="DL15" s="619"/>
      <c r="DM15" s="619"/>
      <c r="DN15" s="619"/>
      <c r="DO15" s="619"/>
      <c r="DP15" s="620"/>
      <c r="DQ15" s="624">
        <v>4582226</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11978630</v>
      </c>
      <c r="S16" s="619"/>
      <c r="T16" s="619"/>
      <c r="U16" s="619"/>
      <c r="V16" s="619"/>
      <c r="W16" s="619"/>
      <c r="X16" s="619"/>
      <c r="Y16" s="620"/>
      <c r="Z16" s="671">
        <v>23.3</v>
      </c>
      <c r="AA16" s="671"/>
      <c r="AB16" s="671"/>
      <c r="AC16" s="671"/>
      <c r="AD16" s="672">
        <v>10618706</v>
      </c>
      <c r="AE16" s="672"/>
      <c r="AF16" s="672"/>
      <c r="AG16" s="672"/>
      <c r="AH16" s="672"/>
      <c r="AI16" s="672"/>
      <c r="AJ16" s="672"/>
      <c r="AK16" s="672"/>
      <c r="AL16" s="641">
        <v>35.700000000000003</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67348</v>
      </c>
      <c r="CS16" s="619"/>
      <c r="CT16" s="619"/>
      <c r="CU16" s="619"/>
      <c r="CV16" s="619"/>
      <c r="CW16" s="619"/>
      <c r="CX16" s="619"/>
      <c r="CY16" s="620"/>
      <c r="CZ16" s="671">
        <v>0.1</v>
      </c>
      <c r="DA16" s="671"/>
      <c r="DB16" s="671"/>
      <c r="DC16" s="671"/>
      <c r="DD16" s="624" t="s">
        <v>108</v>
      </c>
      <c r="DE16" s="619"/>
      <c r="DF16" s="619"/>
      <c r="DG16" s="619"/>
      <c r="DH16" s="619"/>
      <c r="DI16" s="619"/>
      <c r="DJ16" s="619"/>
      <c r="DK16" s="619"/>
      <c r="DL16" s="619"/>
      <c r="DM16" s="619"/>
      <c r="DN16" s="619"/>
      <c r="DO16" s="619"/>
      <c r="DP16" s="620"/>
      <c r="DQ16" s="624" t="s">
        <v>108</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10618706</v>
      </c>
      <c r="S17" s="619"/>
      <c r="T17" s="619"/>
      <c r="U17" s="619"/>
      <c r="V17" s="619"/>
      <c r="W17" s="619"/>
      <c r="X17" s="619"/>
      <c r="Y17" s="620"/>
      <c r="Z17" s="671">
        <v>20.6</v>
      </c>
      <c r="AA17" s="671"/>
      <c r="AB17" s="671"/>
      <c r="AC17" s="671"/>
      <c r="AD17" s="672">
        <v>10618706</v>
      </c>
      <c r="AE17" s="672"/>
      <c r="AF17" s="672"/>
      <c r="AG17" s="672"/>
      <c r="AH17" s="672"/>
      <c r="AI17" s="672"/>
      <c r="AJ17" s="672"/>
      <c r="AK17" s="672"/>
      <c r="AL17" s="641">
        <v>35.700000000000003</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5826202</v>
      </c>
      <c r="CS17" s="619"/>
      <c r="CT17" s="619"/>
      <c r="CU17" s="619"/>
      <c r="CV17" s="619"/>
      <c r="CW17" s="619"/>
      <c r="CX17" s="619"/>
      <c r="CY17" s="620"/>
      <c r="CZ17" s="671">
        <v>11.7</v>
      </c>
      <c r="DA17" s="671"/>
      <c r="DB17" s="671"/>
      <c r="DC17" s="671"/>
      <c r="DD17" s="624" t="s">
        <v>108</v>
      </c>
      <c r="DE17" s="619"/>
      <c r="DF17" s="619"/>
      <c r="DG17" s="619"/>
      <c r="DH17" s="619"/>
      <c r="DI17" s="619"/>
      <c r="DJ17" s="619"/>
      <c r="DK17" s="619"/>
      <c r="DL17" s="619"/>
      <c r="DM17" s="619"/>
      <c r="DN17" s="619"/>
      <c r="DO17" s="619"/>
      <c r="DP17" s="620"/>
      <c r="DQ17" s="624">
        <v>5826202</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1359924</v>
      </c>
      <c r="S18" s="619"/>
      <c r="T18" s="619"/>
      <c r="U18" s="619"/>
      <c r="V18" s="619"/>
      <c r="W18" s="619"/>
      <c r="X18" s="619"/>
      <c r="Y18" s="620"/>
      <c r="Z18" s="671">
        <v>2.6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483813</v>
      </c>
      <c r="BH19" s="619"/>
      <c r="BI19" s="619"/>
      <c r="BJ19" s="619"/>
      <c r="BK19" s="619"/>
      <c r="BL19" s="619"/>
      <c r="BM19" s="619"/>
      <c r="BN19" s="620"/>
      <c r="BO19" s="671">
        <v>2.9</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31529448</v>
      </c>
      <c r="S20" s="619"/>
      <c r="T20" s="619"/>
      <c r="U20" s="619"/>
      <c r="V20" s="619"/>
      <c r="W20" s="619"/>
      <c r="X20" s="619"/>
      <c r="Y20" s="620"/>
      <c r="Z20" s="671">
        <v>61.2</v>
      </c>
      <c r="AA20" s="671"/>
      <c r="AB20" s="671"/>
      <c r="AC20" s="671"/>
      <c r="AD20" s="672">
        <v>29696015</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483813</v>
      </c>
      <c r="BH20" s="619"/>
      <c r="BI20" s="619"/>
      <c r="BJ20" s="619"/>
      <c r="BK20" s="619"/>
      <c r="BL20" s="619"/>
      <c r="BM20" s="619"/>
      <c r="BN20" s="620"/>
      <c r="BO20" s="671">
        <v>2.9</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49693566</v>
      </c>
      <c r="CS20" s="619"/>
      <c r="CT20" s="619"/>
      <c r="CU20" s="619"/>
      <c r="CV20" s="619"/>
      <c r="CW20" s="619"/>
      <c r="CX20" s="619"/>
      <c r="CY20" s="620"/>
      <c r="CZ20" s="671">
        <v>100</v>
      </c>
      <c r="DA20" s="671"/>
      <c r="DB20" s="671"/>
      <c r="DC20" s="671"/>
      <c r="DD20" s="624">
        <v>7361974</v>
      </c>
      <c r="DE20" s="619"/>
      <c r="DF20" s="619"/>
      <c r="DG20" s="619"/>
      <c r="DH20" s="619"/>
      <c r="DI20" s="619"/>
      <c r="DJ20" s="619"/>
      <c r="DK20" s="619"/>
      <c r="DL20" s="619"/>
      <c r="DM20" s="619"/>
      <c r="DN20" s="619"/>
      <c r="DO20" s="619"/>
      <c r="DP20" s="620"/>
      <c r="DQ20" s="624">
        <v>34264576</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16751</v>
      </c>
      <c r="S21" s="619"/>
      <c r="T21" s="619"/>
      <c r="U21" s="619"/>
      <c r="V21" s="619"/>
      <c r="W21" s="619"/>
      <c r="X21" s="619"/>
      <c r="Y21" s="620"/>
      <c r="Z21" s="671">
        <v>0</v>
      </c>
      <c r="AA21" s="671"/>
      <c r="AB21" s="671"/>
      <c r="AC21" s="671"/>
      <c r="AD21" s="672">
        <v>16751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10305</v>
      </c>
      <c r="BH21" s="619"/>
      <c r="BI21" s="619"/>
      <c r="BJ21" s="619"/>
      <c r="BK21" s="619"/>
      <c r="BL21" s="619"/>
      <c r="BM21" s="619"/>
      <c r="BN21" s="620"/>
      <c r="BO21" s="671">
        <v>0.1</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290868</v>
      </c>
      <c r="S22" s="619"/>
      <c r="T22" s="619"/>
      <c r="U22" s="619"/>
      <c r="V22" s="619"/>
      <c r="W22" s="619"/>
      <c r="X22" s="619"/>
      <c r="Y22" s="620"/>
      <c r="Z22" s="671">
        <v>0.6</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655369</v>
      </c>
      <c r="S23" s="619"/>
      <c r="T23" s="619"/>
      <c r="U23" s="619"/>
      <c r="V23" s="619"/>
      <c r="W23" s="619"/>
      <c r="X23" s="619"/>
      <c r="Y23" s="620"/>
      <c r="Z23" s="671">
        <v>1.3</v>
      </c>
      <c r="AA23" s="671"/>
      <c r="AB23" s="671"/>
      <c r="AC23" s="671"/>
      <c r="AD23" s="672">
        <v>26300</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473508</v>
      </c>
      <c r="BH23" s="619"/>
      <c r="BI23" s="619"/>
      <c r="BJ23" s="619"/>
      <c r="BK23" s="619"/>
      <c r="BL23" s="619"/>
      <c r="BM23" s="619"/>
      <c r="BN23" s="620"/>
      <c r="BO23" s="671">
        <v>2.8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76546</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21773304</v>
      </c>
      <c r="CS24" s="669"/>
      <c r="CT24" s="669"/>
      <c r="CU24" s="669"/>
      <c r="CV24" s="669"/>
      <c r="CW24" s="669"/>
      <c r="CX24" s="669"/>
      <c r="CY24" s="716"/>
      <c r="CZ24" s="720">
        <v>43.8</v>
      </c>
      <c r="DA24" s="721"/>
      <c r="DB24" s="721"/>
      <c r="DC24" s="722"/>
      <c r="DD24" s="715">
        <v>15283835</v>
      </c>
      <c r="DE24" s="669"/>
      <c r="DF24" s="669"/>
      <c r="DG24" s="669"/>
      <c r="DH24" s="669"/>
      <c r="DI24" s="669"/>
      <c r="DJ24" s="669"/>
      <c r="DK24" s="716"/>
      <c r="DL24" s="715">
        <v>15104838</v>
      </c>
      <c r="DM24" s="669"/>
      <c r="DN24" s="669"/>
      <c r="DO24" s="669"/>
      <c r="DP24" s="669"/>
      <c r="DQ24" s="669"/>
      <c r="DR24" s="669"/>
      <c r="DS24" s="669"/>
      <c r="DT24" s="669"/>
      <c r="DU24" s="669"/>
      <c r="DV24" s="716"/>
      <c r="DW24" s="717">
        <v>47.2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5568049</v>
      </c>
      <c r="S25" s="619"/>
      <c r="T25" s="619"/>
      <c r="U25" s="619"/>
      <c r="V25" s="619"/>
      <c r="W25" s="619"/>
      <c r="X25" s="619"/>
      <c r="Y25" s="620"/>
      <c r="Z25" s="671">
        <v>10.8</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7260567</v>
      </c>
      <c r="CS25" s="637"/>
      <c r="CT25" s="637"/>
      <c r="CU25" s="637"/>
      <c r="CV25" s="637"/>
      <c r="CW25" s="637"/>
      <c r="CX25" s="637"/>
      <c r="CY25" s="638"/>
      <c r="CZ25" s="621">
        <v>14.6</v>
      </c>
      <c r="DA25" s="639"/>
      <c r="DB25" s="639"/>
      <c r="DC25" s="640"/>
      <c r="DD25" s="624">
        <v>6504700</v>
      </c>
      <c r="DE25" s="637"/>
      <c r="DF25" s="637"/>
      <c r="DG25" s="637"/>
      <c r="DH25" s="637"/>
      <c r="DI25" s="637"/>
      <c r="DJ25" s="637"/>
      <c r="DK25" s="638"/>
      <c r="DL25" s="624">
        <v>6361560</v>
      </c>
      <c r="DM25" s="637"/>
      <c r="DN25" s="637"/>
      <c r="DO25" s="637"/>
      <c r="DP25" s="637"/>
      <c r="DQ25" s="637"/>
      <c r="DR25" s="637"/>
      <c r="DS25" s="637"/>
      <c r="DT25" s="637"/>
      <c r="DU25" s="637"/>
      <c r="DV25" s="638"/>
      <c r="DW25" s="641">
        <v>19.899999999999999</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4912802</v>
      </c>
      <c r="CS26" s="619"/>
      <c r="CT26" s="619"/>
      <c r="CU26" s="619"/>
      <c r="CV26" s="619"/>
      <c r="CW26" s="619"/>
      <c r="CX26" s="619"/>
      <c r="CY26" s="620"/>
      <c r="CZ26" s="621">
        <v>9.9</v>
      </c>
      <c r="DA26" s="639"/>
      <c r="DB26" s="639"/>
      <c r="DC26" s="640"/>
      <c r="DD26" s="624">
        <v>4215807</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3379704</v>
      </c>
      <c r="S27" s="619"/>
      <c r="T27" s="619"/>
      <c r="U27" s="619"/>
      <c r="V27" s="619"/>
      <c r="W27" s="619"/>
      <c r="X27" s="619"/>
      <c r="Y27" s="620"/>
      <c r="Z27" s="671">
        <v>6.6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16868197</v>
      </c>
      <c r="BH27" s="619"/>
      <c r="BI27" s="619"/>
      <c r="BJ27" s="619"/>
      <c r="BK27" s="619"/>
      <c r="BL27" s="619"/>
      <c r="BM27" s="619"/>
      <c r="BN27" s="620"/>
      <c r="BO27" s="671">
        <v>100</v>
      </c>
      <c r="BP27" s="671"/>
      <c r="BQ27" s="671"/>
      <c r="BR27" s="671"/>
      <c r="BS27" s="624">
        <v>318625</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8686535</v>
      </c>
      <c r="CS27" s="637"/>
      <c r="CT27" s="637"/>
      <c r="CU27" s="637"/>
      <c r="CV27" s="637"/>
      <c r="CW27" s="637"/>
      <c r="CX27" s="637"/>
      <c r="CY27" s="638"/>
      <c r="CZ27" s="621">
        <v>17.5</v>
      </c>
      <c r="DA27" s="639"/>
      <c r="DB27" s="639"/>
      <c r="DC27" s="640"/>
      <c r="DD27" s="624">
        <v>2952933</v>
      </c>
      <c r="DE27" s="637"/>
      <c r="DF27" s="637"/>
      <c r="DG27" s="637"/>
      <c r="DH27" s="637"/>
      <c r="DI27" s="637"/>
      <c r="DJ27" s="637"/>
      <c r="DK27" s="638"/>
      <c r="DL27" s="624">
        <v>2917076</v>
      </c>
      <c r="DM27" s="637"/>
      <c r="DN27" s="637"/>
      <c r="DO27" s="637"/>
      <c r="DP27" s="637"/>
      <c r="DQ27" s="637"/>
      <c r="DR27" s="637"/>
      <c r="DS27" s="637"/>
      <c r="DT27" s="637"/>
      <c r="DU27" s="637"/>
      <c r="DV27" s="638"/>
      <c r="DW27" s="641">
        <v>9.1</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435033</v>
      </c>
      <c r="S28" s="619"/>
      <c r="T28" s="619"/>
      <c r="U28" s="619"/>
      <c r="V28" s="619"/>
      <c r="W28" s="619"/>
      <c r="X28" s="619"/>
      <c r="Y28" s="620"/>
      <c r="Z28" s="671">
        <v>0.8</v>
      </c>
      <c r="AA28" s="671"/>
      <c r="AB28" s="671"/>
      <c r="AC28" s="671"/>
      <c r="AD28" s="672">
        <v>17294</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5826202</v>
      </c>
      <c r="CS28" s="619"/>
      <c r="CT28" s="619"/>
      <c r="CU28" s="619"/>
      <c r="CV28" s="619"/>
      <c r="CW28" s="619"/>
      <c r="CX28" s="619"/>
      <c r="CY28" s="620"/>
      <c r="CZ28" s="621">
        <v>11.7</v>
      </c>
      <c r="DA28" s="639"/>
      <c r="DB28" s="639"/>
      <c r="DC28" s="640"/>
      <c r="DD28" s="624">
        <v>5826202</v>
      </c>
      <c r="DE28" s="619"/>
      <c r="DF28" s="619"/>
      <c r="DG28" s="619"/>
      <c r="DH28" s="619"/>
      <c r="DI28" s="619"/>
      <c r="DJ28" s="619"/>
      <c r="DK28" s="620"/>
      <c r="DL28" s="624">
        <v>5826202</v>
      </c>
      <c r="DM28" s="619"/>
      <c r="DN28" s="619"/>
      <c r="DO28" s="619"/>
      <c r="DP28" s="619"/>
      <c r="DQ28" s="619"/>
      <c r="DR28" s="619"/>
      <c r="DS28" s="619"/>
      <c r="DT28" s="619"/>
      <c r="DU28" s="619"/>
      <c r="DV28" s="620"/>
      <c r="DW28" s="641">
        <v>18.2</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54390</v>
      </c>
      <c r="S29" s="619"/>
      <c r="T29" s="619"/>
      <c r="U29" s="619"/>
      <c r="V29" s="619"/>
      <c r="W29" s="619"/>
      <c r="X29" s="619"/>
      <c r="Y29" s="620"/>
      <c r="Z29" s="671">
        <v>0.1</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5825373</v>
      </c>
      <c r="CS29" s="637"/>
      <c r="CT29" s="637"/>
      <c r="CU29" s="637"/>
      <c r="CV29" s="637"/>
      <c r="CW29" s="637"/>
      <c r="CX29" s="637"/>
      <c r="CY29" s="638"/>
      <c r="CZ29" s="621">
        <v>11.7</v>
      </c>
      <c r="DA29" s="639"/>
      <c r="DB29" s="639"/>
      <c r="DC29" s="640"/>
      <c r="DD29" s="624">
        <v>5825373</v>
      </c>
      <c r="DE29" s="637"/>
      <c r="DF29" s="637"/>
      <c r="DG29" s="637"/>
      <c r="DH29" s="637"/>
      <c r="DI29" s="637"/>
      <c r="DJ29" s="637"/>
      <c r="DK29" s="638"/>
      <c r="DL29" s="624">
        <v>5825373</v>
      </c>
      <c r="DM29" s="637"/>
      <c r="DN29" s="637"/>
      <c r="DO29" s="637"/>
      <c r="DP29" s="637"/>
      <c r="DQ29" s="637"/>
      <c r="DR29" s="637"/>
      <c r="DS29" s="637"/>
      <c r="DT29" s="637"/>
      <c r="DU29" s="637"/>
      <c r="DV29" s="638"/>
      <c r="DW29" s="641">
        <v>18.2</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125364</v>
      </c>
      <c r="S30" s="619"/>
      <c r="T30" s="619"/>
      <c r="U30" s="619"/>
      <c r="V30" s="619"/>
      <c r="W30" s="619"/>
      <c r="X30" s="619"/>
      <c r="Y30" s="620"/>
      <c r="Z30" s="671">
        <v>0.2</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97.9</v>
      </c>
      <c r="BN30" s="685"/>
      <c r="BO30" s="685"/>
      <c r="BP30" s="685"/>
      <c r="BQ30" s="687"/>
      <c r="BR30" s="684">
        <v>99.1</v>
      </c>
      <c r="BS30" s="685"/>
      <c r="BT30" s="685"/>
      <c r="BU30" s="685"/>
      <c r="BV30" s="685"/>
      <c r="BW30" s="685"/>
      <c r="BX30" s="686">
        <v>97.6</v>
      </c>
      <c r="BY30" s="685"/>
      <c r="BZ30" s="685"/>
      <c r="CA30" s="685"/>
      <c r="CB30" s="687"/>
      <c r="CD30" s="690"/>
      <c r="CE30" s="691"/>
      <c r="CF30" s="655" t="s">
        <v>290</v>
      </c>
      <c r="CG30" s="652"/>
      <c r="CH30" s="652"/>
      <c r="CI30" s="652"/>
      <c r="CJ30" s="652"/>
      <c r="CK30" s="652"/>
      <c r="CL30" s="652"/>
      <c r="CM30" s="652"/>
      <c r="CN30" s="652"/>
      <c r="CO30" s="652"/>
      <c r="CP30" s="652"/>
      <c r="CQ30" s="653"/>
      <c r="CR30" s="618">
        <v>5206087</v>
      </c>
      <c r="CS30" s="619"/>
      <c r="CT30" s="619"/>
      <c r="CU30" s="619"/>
      <c r="CV30" s="619"/>
      <c r="CW30" s="619"/>
      <c r="CX30" s="619"/>
      <c r="CY30" s="620"/>
      <c r="CZ30" s="621">
        <v>10.5</v>
      </c>
      <c r="DA30" s="639"/>
      <c r="DB30" s="639"/>
      <c r="DC30" s="640"/>
      <c r="DD30" s="624">
        <v>5206087</v>
      </c>
      <c r="DE30" s="619"/>
      <c r="DF30" s="619"/>
      <c r="DG30" s="619"/>
      <c r="DH30" s="619"/>
      <c r="DI30" s="619"/>
      <c r="DJ30" s="619"/>
      <c r="DK30" s="620"/>
      <c r="DL30" s="624">
        <v>5206087</v>
      </c>
      <c r="DM30" s="619"/>
      <c r="DN30" s="619"/>
      <c r="DO30" s="619"/>
      <c r="DP30" s="619"/>
      <c r="DQ30" s="619"/>
      <c r="DR30" s="619"/>
      <c r="DS30" s="619"/>
      <c r="DT30" s="619"/>
      <c r="DU30" s="619"/>
      <c r="DV30" s="620"/>
      <c r="DW30" s="641">
        <v>16.3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2213073</v>
      </c>
      <c r="S31" s="619"/>
      <c r="T31" s="619"/>
      <c r="U31" s="619"/>
      <c r="V31" s="619"/>
      <c r="W31" s="619"/>
      <c r="X31" s="619"/>
      <c r="Y31" s="620"/>
      <c r="Z31" s="671">
        <v>4.3</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97.7</v>
      </c>
      <c r="BN31" s="683"/>
      <c r="BO31" s="683"/>
      <c r="BP31" s="683"/>
      <c r="BQ31" s="647"/>
      <c r="BR31" s="682">
        <v>98.9</v>
      </c>
      <c r="BS31" s="637"/>
      <c r="BT31" s="637"/>
      <c r="BU31" s="637"/>
      <c r="BV31" s="637"/>
      <c r="BW31" s="637"/>
      <c r="BX31" s="673">
        <v>97.1</v>
      </c>
      <c r="BY31" s="683"/>
      <c r="BZ31" s="683"/>
      <c r="CA31" s="683"/>
      <c r="CB31" s="647"/>
      <c r="CD31" s="690"/>
      <c r="CE31" s="691"/>
      <c r="CF31" s="655" t="s">
        <v>294</v>
      </c>
      <c r="CG31" s="652"/>
      <c r="CH31" s="652"/>
      <c r="CI31" s="652"/>
      <c r="CJ31" s="652"/>
      <c r="CK31" s="652"/>
      <c r="CL31" s="652"/>
      <c r="CM31" s="652"/>
      <c r="CN31" s="652"/>
      <c r="CO31" s="652"/>
      <c r="CP31" s="652"/>
      <c r="CQ31" s="653"/>
      <c r="CR31" s="618">
        <v>619286</v>
      </c>
      <c r="CS31" s="637"/>
      <c r="CT31" s="637"/>
      <c r="CU31" s="637"/>
      <c r="CV31" s="637"/>
      <c r="CW31" s="637"/>
      <c r="CX31" s="637"/>
      <c r="CY31" s="638"/>
      <c r="CZ31" s="621">
        <v>1.2</v>
      </c>
      <c r="DA31" s="639"/>
      <c r="DB31" s="639"/>
      <c r="DC31" s="640"/>
      <c r="DD31" s="624">
        <v>619286</v>
      </c>
      <c r="DE31" s="637"/>
      <c r="DF31" s="637"/>
      <c r="DG31" s="637"/>
      <c r="DH31" s="637"/>
      <c r="DI31" s="637"/>
      <c r="DJ31" s="637"/>
      <c r="DK31" s="638"/>
      <c r="DL31" s="624">
        <v>619286</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1420040</v>
      </c>
      <c r="S32" s="619"/>
      <c r="T32" s="619"/>
      <c r="U32" s="619"/>
      <c r="V32" s="619"/>
      <c r="W32" s="619"/>
      <c r="X32" s="619"/>
      <c r="Y32" s="620"/>
      <c r="Z32" s="671">
        <v>2.8</v>
      </c>
      <c r="AA32" s="671"/>
      <c r="AB32" s="671"/>
      <c r="AC32" s="671"/>
      <c r="AD32" s="672">
        <v>9208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99.1</v>
      </c>
      <c r="BH32" s="603"/>
      <c r="BI32" s="603"/>
      <c r="BJ32" s="603"/>
      <c r="BK32" s="603"/>
      <c r="BL32" s="603"/>
      <c r="BM32" s="666">
        <v>98</v>
      </c>
      <c r="BN32" s="603"/>
      <c r="BO32" s="603"/>
      <c r="BP32" s="603"/>
      <c r="BQ32" s="660"/>
      <c r="BR32" s="681">
        <v>99.2</v>
      </c>
      <c r="BS32" s="603"/>
      <c r="BT32" s="603"/>
      <c r="BU32" s="603"/>
      <c r="BV32" s="603"/>
      <c r="BW32" s="603"/>
      <c r="BX32" s="666">
        <v>97.9</v>
      </c>
      <c r="BY32" s="603"/>
      <c r="BZ32" s="603"/>
      <c r="CA32" s="603"/>
      <c r="CB32" s="660"/>
      <c r="CD32" s="692"/>
      <c r="CE32" s="693"/>
      <c r="CF32" s="655" t="s">
        <v>297</v>
      </c>
      <c r="CG32" s="652"/>
      <c r="CH32" s="652"/>
      <c r="CI32" s="652"/>
      <c r="CJ32" s="652"/>
      <c r="CK32" s="652"/>
      <c r="CL32" s="652"/>
      <c r="CM32" s="652"/>
      <c r="CN32" s="652"/>
      <c r="CO32" s="652"/>
      <c r="CP32" s="652"/>
      <c r="CQ32" s="653"/>
      <c r="CR32" s="618">
        <v>829</v>
      </c>
      <c r="CS32" s="619"/>
      <c r="CT32" s="619"/>
      <c r="CU32" s="619"/>
      <c r="CV32" s="619"/>
      <c r="CW32" s="619"/>
      <c r="CX32" s="619"/>
      <c r="CY32" s="620"/>
      <c r="CZ32" s="621">
        <v>0</v>
      </c>
      <c r="DA32" s="639"/>
      <c r="DB32" s="639"/>
      <c r="DC32" s="640"/>
      <c r="DD32" s="624">
        <v>829</v>
      </c>
      <c r="DE32" s="619"/>
      <c r="DF32" s="619"/>
      <c r="DG32" s="619"/>
      <c r="DH32" s="619"/>
      <c r="DI32" s="619"/>
      <c r="DJ32" s="619"/>
      <c r="DK32" s="620"/>
      <c r="DL32" s="624">
        <v>829</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5723974</v>
      </c>
      <c r="S33" s="619"/>
      <c r="T33" s="619"/>
      <c r="U33" s="619"/>
      <c r="V33" s="619"/>
      <c r="W33" s="619"/>
      <c r="X33" s="619"/>
      <c r="Y33" s="620"/>
      <c r="Z33" s="671">
        <v>11.1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20490940</v>
      </c>
      <c r="CS33" s="637"/>
      <c r="CT33" s="637"/>
      <c r="CU33" s="637"/>
      <c r="CV33" s="637"/>
      <c r="CW33" s="637"/>
      <c r="CX33" s="637"/>
      <c r="CY33" s="638"/>
      <c r="CZ33" s="621">
        <v>41.2</v>
      </c>
      <c r="DA33" s="639"/>
      <c r="DB33" s="639"/>
      <c r="DC33" s="640"/>
      <c r="DD33" s="624">
        <v>16924609</v>
      </c>
      <c r="DE33" s="637"/>
      <c r="DF33" s="637"/>
      <c r="DG33" s="637"/>
      <c r="DH33" s="637"/>
      <c r="DI33" s="637"/>
      <c r="DJ33" s="637"/>
      <c r="DK33" s="638"/>
      <c r="DL33" s="624">
        <v>12263418</v>
      </c>
      <c r="DM33" s="637"/>
      <c r="DN33" s="637"/>
      <c r="DO33" s="637"/>
      <c r="DP33" s="637"/>
      <c r="DQ33" s="637"/>
      <c r="DR33" s="637"/>
      <c r="DS33" s="637"/>
      <c r="DT33" s="637"/>
      <c r="DU33" s="637"/>
      <c r="DV33" s="638"/>
      <c r="DW33" s="641">
        <v>38.299999999999997</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7253717</v>
      </c>
      <c r="CS34" s="619"/>
      <c r="CT34" s="619"/>
      <c r="CU34" s="619"/>
      <c r="CV34" s="619"/>
      <c r="CW34" s="619"/>
      <c r="CX34" s="619"/>
      <c r="CY34" s="620"/>
      <c r="CZ34" s="621">
        <v>14.6</v>
      </c>
      <c r="DA34" s="639"/>
      <c r="DB34" s="639"/>
      <c r="DC34" s="640"/>
      <c r="DD34" s="624">
        <v>5605097</v>
      </c>
      <c r="DE34" s="619"/>
      <c r="DF34" s="619"/>
      <c r="DG34" s="619"/>
      <c r="DH34" s="619"/>
      <c r="DI34" s="619"/>
      <c r="DJ34" s="619"/>
      <c r="DK34" s="620"/>
      <c r="DL34" s="624">
        <v>4520361</v>
      </c>
      <c r="DM34" s="619"/>
      <c r="DN34" s="619"/>
      <c r="DO34" s="619"/>
      <c r="DP34" s="619"/>
      <c r="DQ34" s="619"/>
      <c r="DR34" s="619"/>
      <c r="DS34" s="619"/>
      <c r="DT34" s="619"/>
      <c r="DU34" s="619"/>
      <c r="DV34" s="620"/>
      <c r="DW34" s="641">
        <v>14.1</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2248074</v>
      </c>
      <c r="S35" s="619"/>
      <c r="T35" s="619"/>
      <c r="U35" s="619"/>
      <c r="V35" s="619"/>
      <c r="W35" s="619"/>
      <c r="X35" s="619"/>
      <c r="Y35" s="620"/>
      <c r="Z35" s="671">
        <v>4.4000000000000004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5935927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4719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111035</v>
      </c>
      <c r="CS35" s="637"/>
      <c r="CT35" s="637"/>
      <c r="CU35" s="637"/>
      <c r="CV35" s="637"/>
      <c r="CW35" s="637"/>
      <c r="CX35" s="637"/>
      <c r="CY35" s="638"/>
      <c r="CZ35" s="621">
        <v>0.2</v>
      </c>
      <c r="DA35" s="639"/>
      <c r="DB35" s="639"/>
      <c r="DC35" s="640"/>
      <c r="DD35" s="624">
        <v>96569</v>
      </c>
      <c r="DE35" s="637"/>
      <c r="DF35" s="637"/>
      <c r="DG35" s="637"/>
      <c r="DH35" s="637"/>
      <c r="DI35" s="637"/>
      <c r="DJ35" s="637"/>
      <c r="DK35" s="638"/>
      <c r="DL35" s="624">
        <v>78920</v>
      </c>
      <c r="DM35" s="637"/>
      <c r="DN35" s="637"/>
      <c r="DO35" s="637"/>
      <c r="DP35" s="637"/>
      <c r="DQ35" s="637"/>
      <c r="DR35" s="637"/>
      <c r="DS35" s="637"/>
      <c r="DT35" s="637"/>
      <c r="DU35" s="637"/>
      <c r="DV35" s="638"/>
      <c r="DW35" s="641">
        <v>0.2</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51488609</v>
      </c>
      <c r="S36" s="659"/>
      <c r="T36" s="659"/>
      <c r="U36" s="659"/>
      <c r="V36" s="659"/>
      <c r="W36" s="659"/>
      <c r="X36" s="659"/>
      <c r="Y36" s="662"/>
      <c r="Z36" s="663">
        <v>100</v>
      </c>
      <c r="AA36" s="663"/>
      <c r="AB36" s="663"/>
      <c r="AC36" s="663"/>
      <c r="AD36" s="664">
        <v>29765568</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1840000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-148988</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5370804</v>
      </c>
      <c r="CS36" s="619"/>
      <c r="CT36" s="619"/>
      <c r="CU36" s="619"/>
      <c r="CV36" s="619"/>
      <c r="CW36" s="619"/>
      <c r="CX36" s="619"/>
      <c r="CY36" s="620"/>
      <c r="CZ36" s="621">
        <v>10.8</v>
      </c>
      <c r="DA36" s="639"/>
      <c r="DB36" s="639"/>
      <c r="DC36" s="640"/>
      <c r="DD36" s="624">
        <v>4492601</v>
      </c>
      <c r="DE36" s="619"/>
      <c r="DF36" s="619"/>
      <c r="DG36" s="619"/>
      <c r="DH36" s="619"/>
      <c r="DI36" s="619"/>
      <c r="DJ36" s="619"/>
      <c r="DK36" s="620"/>
      <c r="DL36" s="624">
        <v>3556948</v>
      </c>
      <c r="DM36" s="619"/>
      <c r="DN36" s="619"/>
      <c r="DO36" s="619"/>
      <c r="DP36" s="619"/>
      <c r="DQ36" s="619"/>
      <c r="DR36" s="619"/>
      <c r="DS36" s="619"/>
      <c r="DT36" s="619"/>
      <c r="DU36" s="619"/>
      <c r="DV36" s="620"/>
      <c r="DW36" s="641">
        <v>11.1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239000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14699</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2715263</v>
      </c>
      <c r="CS37" s="637"/>
      <c r="CT37" s="637"/>
      <c r="CU37" s="637"/>
      <c r="CV37" s="637"/>
      <c r="CW37" s="637"/>
      <c r="CX37" s="637"/>
      <c r="CY37" s="638"/>
      <c r="CZ37" s="621">
        <v>5.5</v>
      </c>
      <c r="DA37" s="639"/>
      <c r="DB37" s="639"/>
      <c r="DC37" s="640"/>
      <c r="DD37" s="624">
        <v>2710099</v>
      </c>
      <c r="DE37" s="637"/>
      <c r="DF37" s="637"/>
      <c r="DG37" s="637"/>
      <c r="DH37" s="637"/>
      <c r="DI37" s="637"/>
      <c r="DJ37" s="637"/>
      <c r="DK37" s="638"/>
      <c r="DL37" s="624">
        <v>2710099</v>
      </c>
      <c r="DM37" s="637"/>
      <c r="DN37" s="637"/>
      <c r="DO37" s="637"/>
      <c r="DP37" s="637"/>
      <c r="DQ37" s="637"/>
      <c r="DR37" s="637"/>
      <c r="DS37" s="637"/>
      <c r="DT37" s="637"/>
      <c r="DU37" s="637"/>
      <c r="DV37" s="638"/>
      <c r="DW37" s="641">
        <v>8.5</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106706</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25644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5650860</v>
      </c>
      <c r="CS38" s="619"/>
      <c r="CT38" s="619"/>
      <c r="CU38" s="619"/>
      <c r="CV38" s="619"/>
      <c r="CW38" s="619"/>
      <c r="CX38" s="619"/>
      <c r="CY38" s="620"/>
      <c r="CZ38" s="621">
        <v>11.4</v>
      </c>
      <c r="DA38" s="639"/>
      <c r="DB38" s="639"/>
      <c r="DC38" s="640"/>
      <c r="DD38" s="624">
        <v>5074334</v>
      </c>
      <c r="DE38" s="619"/>
      <c r="DF38" s="619"/>
      <c r="DG38" s="619"/>
      <c r="DH38" s="619"/>
      <c r="DI38" s="619"/>
      <c r="DJ38" s="619"/>
      <c r="DK38" s="620"/>
      <c r="DL38" s="624">
        <v>4107189</v>
      </c>
      <c r="DM38" s="619"/>
      <c r="DN38" s="619"/>
      <c r="DO38" s="619"/>
      <c r="DP38" s="619"/>
      <c r="DQ38" s="619"/>
      <c r="DR38" s="619"/>
      <c r="DS38" s="619"/>
      <c r="DT38" s="619"/>
      <c r="DU38" s="619"/>
      <c r="DV38" s="620"/>
      <c r="DW38" s="641">
        <v>12.8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v>46067</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90</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2089183</v>
      </c>
      <c r="CS39" s="637"/>
      <c r="CT39" s="637"/>
      <c r="CU39" s="637"/>
      <c r="CV39" s="637"/>
      <c r="CW39" s="637"/>
      <c r="CX39" s="637"/>
      <c r="CY39" s="638"/>
      <c r="CZ39" s="621">
        <v>4.2</v>
      </c>
      <c r="DA39" s="639"/>
      <c r="DB39" s="639"/>
      <c r="DC39" s="640"/>
      <c r="DD39" s="624">
        <v>1652667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1259449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103</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15341</v>
      </c>
      <c r="CS40" s="619"/>
      <c r="CT40" s="619"/>
      <c r="CU40" s="619"/>
      <c r="CV40" s="619"/>
      <c r="CW40" s="619"/>
      <c r="CX40" s="619"/>
      <c r="CY40" s="620"/>
      <c r="CZ40" s="621">
        <v>0</v>
      </c>
      <c r="DA40" s="639"/>
      <c r="DB40" s="639"/>
      <c r="DC40" s="640"/>
      <c r="DD40" s="624">
        <v>3341</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2444705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7429322</v>
      </c>
      <c r="CS42" s="619"/>
      <c r="CT42" s="619"/>
      <c r="CU42" s="619"/>
      <c r="CV42" s="619"/>
      <c r="CW42" s="619"/>
      <c r="CX42" s="619"/>
      <c r="CY42" s="620"/>
      <c r="CZ42" s="621">
        <v>15</v>
      </c>
      <c r="DA42" s="622"/>
      <c r="DB42" s="622"/>
      <c r="DC42" s="623"/>
      <c r="DD42" s="624">
        <v>2056132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239339</v>
      </c>
      <c r="CS43" s="637"/>
      <c r="CT43" s="637"/>
      <c r="CU43" s="637"/>
      <c r="CV43" s="637"/>
      <c r="CW43" s="637"/>
      <c r="CX43" s="637"/>
      <c r="CY43" s="638"/>
      <c r="CZ43" s="621">
        <v>0.5</v>
      </c>
      <c r="DA43" s="639"/>
      <c r="DB43" s="639"/>
      <c r="DC43" s="640"/>
      <c r="DD43" s="624">
        <v>239339</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7361974</v>
      </c>
      <c r="CS44" s="619"/>
      <c r="CT44" s="619"/>
      <c r="CU44" s="619"/>
      <c r="CV44" s="619"/>
      <c r="CW44" s="619"/>
      <c r="CX44" s="619"/>
      <c r="CY44" s="620"/>
      <c r="CZ44" s="621">
        <v>14.8</v>
      </c>
      <c r="DA44" s="622"/>
      <c r="DB44" s="622"/>
      <c r="DC44" s="623"/>
      <c r="DD44" s="624">
        <v>2056132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2124119</v>
      </c>
      <c r="CS45" s="637"/>
      <c r="CT45" s="637"/>
      <c r="CU45" s="637"/>
      <c r="CV45" s="637"/>
      <c r="CW45" s="637"/>
      <c r="CX45" s="637"/>
      <c r="CY45" s="638"/>
      <c r="CZ45" s="621">
        <v>4.3</v>
      </c>
      <c r="DA45" s="639"/>
      <c r="DB45" s="639"/>
      <c r="DC45" s="640"/>
      <c r="DD45" s="624">
        <v>320577</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5118373</v>
      </c>
      <c r="CS46" s="619"/>
      <c r="CT46" s="619"/>
      <c r="CU46" s="619"/>
      <c r="CV46" s="619"/>
      <c r="CW46" s="619"/>
      <c r="CX46" s="619"/>
      <c r="CY46" s="620"/>
      <c r="CZ46" s="621">
        <v>10.3</v>
      </c>
      <c r="DA46" s="622"/>
      <c r="DB46" s="622"/>
      <c r="DC46" s="623"/>
      <c r="DD46" s="624">
        <v>1624032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67348</v>
      </c>
      <c r="CS47" s="637"/>
      <c r="CT47" s="637"/>
      <c r="CU47" s="637"/>
      <c r="CV47" s="637"/>
      <c r="CW47" s="637"/>
      <c r="CX47" s="637"/>
      <c r="CY47" s="638"/>
      <c r="CZ47" s="621">
        <v>0.1</v>
      </c>
      <c r="DA47" s="639"/>
      <c r="DB47" s="639"/>
      <c r="DC47" s="640"/>
      <c r="DD47" s="624" t="s">
        <v>117</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49693566</v>
      </c>
      <c r="CS49" s="603"/>
      <c r="CT49" s="603"/>
      <c r="CU49" s="603"/>
      <c r="CV49" s="603"/>
      <c r="CW49" s="603"/>
      <c r="CX49" s="603"/>
      <c r="CY49" s="604"/>
      <c r="CZ49" s="605">
        <v>100</v>
      </c>
      <c r="DA49" s="606"/>
      <c r="DB49" s="606"/>
      <c r="DC49" s="607"/>
      <c r="DD49" s="608">
        <v>34264576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7" t="s">
        <v>340</v>
      </c>
      <c r="DK2" s="1138"/>
      <c r="DL2" s="1138"/>
      <c r="DM2" s="1138"/>
      <c r="DN2" s="1138"/>
      <c r="DO2" s="1139"/>
      <c r="DP2" s="200"/>
      <c r="DQ2" s="1137" t="s">
        <v>341</v>
      </c>
      <c r="DR2" s="1138"/>
      <c r="DS2" s="1138"/>
      <c r="DT2" s="1138"/>
      <c r="DU2" s="1138"/>
      <c r="DV2" s="1138"/>
      <c r="DW2" s="1138"/>
      <c r="DX2" s="1138"/>
      <c r="DY2" s="1138"/>
      <c r="DZ2" s="1139"/>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0"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5" t="s">
        <v>358</v>
      </c>
      <c r="DH5" s="1126"/>
      <c r="DI5" s="1126"/>
      <c r="DJ5" s="1126"/>
      <c r="DK5" s="1127"/>
      <c r="DL5" s="1125" t="s">
        <v>359</v>
      </c>
      <c r="DM5" s="1126"/>
      <c r="DN5" s="1126"/>
      <c r="DO5" s="1126"/>
      <c r="DP5" s="1127"/>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1"/>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8"/>
      <c r="DH6" s="1129"/>
      <c r="DI6" s="1129"/>
      <c r="DJ6" s="1129"/>
      <c r="DK6" s="1130"/>
      <c r="DL6" s="1128"/>
      <c r="DM6" s="1129"/>
      <c r="DN6" s="1129"/>
      <c r="DO6" s="1129"/>
      <c r="DP6" s="1130"/>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1">
        <v>53387</v>
      </c>
      <c r="R7" s="1132"/>
      <c r="S7" s="1132"/>
      <c r="T7" s="1132"/>
      <c r="U7" s="1132"/>
      <c r="V7" s="1132">
        <v>51592</v>
      </c>
      <c r="W7" s="1132"/>
      <c r="X7" s="1132"/>
      <c r="Y7" s="1132"/>
      <c r="Z7" s="1132"/>
      <c r="AA7" s="1132">
        <v>1795</v>
      </c>
      <c r="AB7" s="1132"/>
      <c r="AC7" s="1132"/>
      <c r="AD7" s="1132"/>
      <c r="AE7" s="1133"/>
      <c r="AF7" s="1134">
        <v>1418</v>
      </c>
      <c r="AG7" s="1135"/>
      <c r="AH7" s="1135"/>
      <c r="AI7" s="1135"/>
      <c r="AJ7" s="1136"/>
      <c r="AK7" s="1118">
        <v>0</v>
      </c>
      <c r="AL7" s="1119"/>
      <c r="AM7" s="1119"/>
      <c r="AN7" s="1119"/>
      <c r="AO7" s="1119"/>
      <c r="AP7" s="1119">
        <v>58394</v>
      </c>
      <c r="AQ7" s="1119"/>
      <c r="AR7" s="1119"/>
      <c r="AS7" s="1119"/>
      <c r="AT7" s="1119"/>
      <c r="AU7" s="1120"/>
      <c r="AV7" s="1120"/>
      <c r="AW7" s="1120"/>
      <c r="AX7" s="1120"/>
      <c r="AY7" s="1121"/>
      <c r="AZ7" s="203"/>
      <c r="BA7" s="203"/>
      <c r="BB7" s="203"/>
      <c r="BC7" s="203"/>
      <c r="BD7" s="203"/>
      <c r="BE7" s="204"/>
      <c r="BF7" s="204"/>
      <c r="BG7" s="204"/>
      <c r="BH7" s="204"/>
      <c r="BI7" s="204"/>
      <c r="BJ7" s="204"/>
      <c r="BK7" s="204"/>
      <c r="BL7" s="204"/>
      <c r="BM7" s="204"/>
      <c r="BN7" s="204"/>
      <c r="BO7" s="204"/>
      <c r="BP7" s="204"/>
      <c r="BQ7" s="210">
        <v>1</v>
      </c>
      <c r="BR7" s="211"/>
      <c r="BS7" s="1122" t="s">
        <v>549</v>
      </c>
      <c r="BT7" s="1123"/>
      <c r="BU7" s="1123"/>
      <c r="BV7" s="1123"/>
      <c r="BW7" s="1123"/>
      <c r="BX7" s="1123"/>
      <c r="BY7" s="1123"/>
      <c r="BZ7" s="1123"/>
      <c r="CA7" s="1123"/>
      <c r="CB7" s="1123"/>
      <c r="CC7" s="1123"/>
      <c r="CD7" s="1123"/>
      <c r="CE7" s="1123"/>
      <c r="CF7" s="1123"/>
      <c r="CG7" s="1124"/>
      <c r="CH7" s="1115">
        <v>6</v>
      </c>
      <c r="CI7" s="1116"/>
      <c r="CJ7" s="1116"/>
      <c r="CK7" s="1116"/>
      <c r="CL7" s="1117"/>
      <c r="CM7" s="1115">
        <v>113</v>
      </c>
      <c r="CN7" s="1116"/>
      <c r="CO7" s="1116"/>
      <c r="CP7" s="1116"/>
      <c r="CQ7" s="1117"/>
      <c r="CR7" s="1115">
        <v>100</v>
      </c>
      <c r="CS7" s="1116"/>
      <c r="CT7" s="1116"/>
      <c r="CU7" s="1116"/>
      <c r="CV7" s="1117"/>
      <c r="CW7" s="1115">
        <v>5</v>
      </c>
      <c r="CX7" s="1116"/>
      <c r="CY7" s="1116"/>
      <c r="CZ7" s="1116"/>
      <c r="DA7" s="1117"/>
      <c r="DB7" s="1115" t="s">
        <v>558</v>
      </c>
      <c r="DC7" s="1116"/>
      <c r="DD7" s="1116"/>
      <c r="DE7" s="1116"/>
      <c r="DF7" s="1117"/>
      <c r="DG7" s="1115" t="s">
        <v>558</v>
      </c>
      <c r="DH7" s="1116"/>
      <c r="DI7" s="1116"/>
      <c r="DJ7" s="1116"/>
      <c r="DK7" s="1117"/>
      <c r="DL7" s="1115" t="s">
        <v>558</v>
      </c>
      <c r="DM7" s="1116"/>
      <c r="DN7" s="1116"/>
      <c r="DO7" s="1116"/>
      <c r="DP7" s="1117"/>
      <c r="DQ7" s="1115" t="s">
        <v>558</v>
      </c>
      <c r="DR7" s="1116"/>
      <c r="DS7" s="1116"/>
      <c r="DT7" s="1116"/>
      <c r="DU7" s="1117"/>
      <c r="DV7" s="1142"/>
      <c r="DW7" s="1143"/>
      <c r="DX7" s="1143"/>
      <c r="DY7" s="1143"/>
      <c r="DZ7" s="1144"/>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553</v>
      </c>
      <c r="BS8" s="1040" t="s">
        <v>550</v>
      </c>
      <c r="BT8" s="1041"/>
      <c r="BU8" s="1041"/>
      <c r="BV8" s="1041"/>
      <c r="BW8" s="1041"/>
      <c r="BX8" s="1041"/>
      <c r="BY8" s="1041"/>
      <c r="BZ8" s="1041"/>
      <c r="CA8" s="1041"/>
      <c r="CB8" s="1041"/>
      <c r="CC8" s="1041"/>
      <c r="CD8" s="1041"/>
      <c r="CE8" s="1041"/>
      <c r="CF8" s="1041"/>
      <c r="CG8" s="1042"/>
      <c r="CH8" s="1015">
        <v>-12</v>
      </c>
      <c r="CI8" s="1016"/>
      <c r="CJ8" s="1016"/>
      <c r="CK8" s="1016"/>
      <c r="CL8" s="1017"/>
      <c r="CM8" s="1015">
        <v>2316</v>
      </c>
      <c r="CN8" s="1016"/>
      <c r="CO8" s="1016"/>
      <c r="CP8" s="1016"/>
      <c r="CQ8" s="1017"/>
      <c r="CR8" s="1015">
        <v>10</v>
      </c>
      <c r="CS8" s="1016"/>
      <c r="CT8" s="1016"/>
      <c r="CU8" s="1016"/>
      <c r="CV8" s="1017"/>
      <c r="CW8" s="1015" t="s">
        <v>558</v>
      </c>
      <c r="CX8" s="1016"/>
      <c r="CY8" s="1016"/>
      <c r="CZ8" s="1016"/>
      <c r="DA8" s="1017"/>
      <c r="DB8" s="1015">
        <v>764</v>
      </c>
      <c r="DC8" s="1016"/>
      <c r="DD8" s="1016"/>
      <c r="DE8" s="1016"/>
      <c r="DF8" s="1017"/>
      <c r="DG8" s="1015" t="s">
        <v>558</v>
      </c>
      <c r="DH8" s="1016"/>
      <c r="DI8" s="1016"/>
      <c r="DJ8" s="1016"/>
      <c r="DK8" s="1017"/>
      <c r="DL8" s="1015" t="s">
        <v>558</v>
      </c>
      <c r="DM8" s="1016"/>
      <c r="DN8" s="1016"/>
      <c r="DO8" s="1016"/>
      <c r="DP8" s="1017"/>
      <c r="DQ8" s="1114" t="s">
        <v>560</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551</v>
      </c>
      <c r="BT9" s="1041"/>
      <c r="BU9" s="1041"/>
      <c r="BV9" s="1041"/>
      <c r="BW9" s="1041"/>
      <c r="BX9" s="1041"/>
      <c r="BY9" s="1041"/>
      <c r="BZ9" s="1041"/>
      <c r="CA9" s="1041"/>
      <c r="CB9" s="1041"/>
      <c r="CC9" s="1041"/>
      <c r="CD9" s="1041"/>
      <c r="CE9" s="1041"/>
      <c r="CF9" s="1041"/>
      <c r="CG9" s="1042"/>
      <c r="CH9" s="1015">
        <v>-14</v>
      </c>
      <c r="CI9" s="1016"/>
      <c r="CJ9" s="1016"/>
      <c r="CK9" s="1016"/>
      <c r="CL9" s="1017"/>
      <c r="CM9" s="1015">
        <v>255</v>
      </c>
      <c r="CN9" s="1016"/>
      <c r="CO9" s="1016"/>
      <c r="CP9" s="1016"/>
      <c r="CQ9" s="1017"/>
      <c r="CR9" s="1015">
        <v>50</v>
      </c>
      <c r="CS9" s="1016"/>
      <c r="CT9" s="1016"/>
      <c r="CU9" s="1016"/>
      <c r="CV9" s="1017"/>
      <c r="CW9" s="1015" t="s">
        <v>558</v>
      </c>
      <c r="CX9" s="1016"/>
      <c r="CY9" s="1016"/>
      <c r="CZ9" s="1016"/>
      <c r="DA9" s="1017"/>
      <c r="DB9" s="1015" t="s">
        <v>559</v>
      </c>
      <c r="DC9" s="1016"/>
      <c r="DD9" s="1016"/>
      <c r="DE9" s="1016"/>
      <c r="DF9" s="1017"/>
      <c r="DG9" s="1015" t="s">
        <v>558</v>
      </c>
      <c r="DH9" s="1016"/>
      <c r="DI9" s="1016"/>
      <c r="DJ9" s="1016"/>
      <c r="DK9" s="1017"/>
      <c r="DL9" s="1015" t="s">
        <v>558</v>
      </c>
      <c r="DM9" s="1016"/>
      <c r="DN9" s="1016"/>
      <c r="DO9" s="1016"/>
      <c r="DP9" s="1017"/>
      <c r="DQ9" s="1015" t="s">
        <v>558</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552</v>
      </c>
      <c r="BT10" s="1041"/>
      <c r="BU10" s="1041"/>
      <c r="BV10" s="1041"/>
      <c r="BW10" s="1041"/>
      <c r="BX10" s="1041"/>
      <c r="BY10" s="1041"/>
      <c r="BZ10" s="1041"/>
      <c r="CA10" s="1041"/>
      <c r="CB10" s="1041"/>
      <c r="CC10" s="1041"/>
      <c r="CD10" s="1041"/>
      <c r="CE10" s="1041"/>
      <c r="CF10" s="1041"/>
      <c r="CG10" s="1042"/>
      <c r="CH10" s="1015">
        <v>78</v>
      </c>
      <c r="CI10" s="1016"/>
      <c r="CJ10" s="1016"/>
      <c r="CK10" s="1016"/>
      <c r="CL10" s="1017"/>
      <c r="CM10" s="1015">
        <v>134</v>
      </c>
      <c r="CN10" s="1016"/>
      <c r="CO10" s="1016"/>
      <c r="CP10" s="1016"/>
      <c r="CQ10" s="1017"/>
      <c r="CR10" s="1015">
        <v>10</v>
      </c>
      <c r="CS10" s="1016"/>
      <c r="CT10" s="1016"/>
      <c r="CU10" s="1016"/>
      <c r="CV10" s="1017"/>
      <c r="CW10" s="1015" t="s">
        <v>558</v>
      </c>
      <c r="CX10" s="1016"/>
      <c r="CY10" s="1016"/>
      <c r="CZ10" s="1016"/>
      <c r="DA10" s="1017"/>
      <c r="DB10" s="1015">
        <v>50</v>
      </c>
      <c r="DC10" s="1016"/>
      <c r="DD10" s="1016"/>
      <c r="DE10" s="1016"/>
      <c r="DF10" s="1017"/>
      <c r="DG10" s="1015" t="s">
        <v>558</v>
      </c>
      <c r="DH10" s="1016"/>
      <c r="DI10" s="1016"/>
      <c r="DJ10" s="1016"/>
      <c r="DK10" s="1017"/>
      <c r="DL10" s="1015" t="s">
        <v>558</v>
      </c>
      <c r="DM10" s="1016"/>
      <c r="DN10" s="1016"/>
      <c r="DO10" s="1016"/>
      <c r="DP10" s="1017"/>
      <c r="DQ10" s="1015" t="s">
        <v>558</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53387</v>
      </c>
      <c r="R23" s="1095"/>
      <c r="S23" s="1095"/>
      <c r="T23" s="1095"/>
      <c r="U23" s="1095"/>
      <c r="V23" s="1095">
        <v>51592</v>
      </c>
      <c r="W23" s="1095"/>
      <c r="X23" s="1095"/>
      <c r="Y23" s="1095"/>
      <c r="Z23" s="1095"/>
      <c r="AA23" s="1095">
        <v>1795</v>
      </c>
      <c r="AB23" s="1095"/>
      <c r="AC23" s="1095"/>
      <c r="AD23" s="1095"/>
      <c r="AE23" s="1096"/>
      <c r="AF23" s="1097">
        <v>1418</v>
      </c>
      <c r="AG23" s="1095"/>
      <c r="AH23" s="1095"/>
      <c r="AI23" s="1095"/>
      <c r="AJ23" s="1098"/>
      <c r="AK23" s="1099"/>
      <c r="AL23" s="1100"/>
      <c r="AM23" s="1100"/>
      <c r="AN23" s="1100"/>
      <c r="AO23" s="1100"/>
      <c r="AP23" s="1095">
        <v>58394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12628</v>
      </c>
      <c r="R28" s="1080"/>
      <c r="S28" s="1080"/>
      <c r="T28" s="1080"/>
      <c r="U28" s="1080"/>
      <c r="V28" s="1080">
        <v>12623</v>
      </c>
      <c r="W28" s="1080"/>
      <c r="X28" s="1080"/>
      <c r="Y28" s="1080"/>
      <c r="Z28" s="1080"/>
      <c r="AA28" s="1080">
        <v>5</v>
      </c>
      <c r="AB28" s="1080"/>
      <c r="AC28" s="1080"/>
      <c r="AD28" s="1080"/>
      <c r="AE28" s="1081"/>
      <c r="AF28" s="1082">
        <v>5</v>
      </c>
      <c r="AG28" s="1080"/>
      <c r="AH28" s="1080"/>
      <c r="AI28" s="1080"/>
      <c r="AJ28" s="1083"/>
      <c r="AK28" s="1084">
        <v>1277</v>
      </c>
      <c r="AL28" s="1072"/>
      <c r="AM28" s="1072"/>
      <c r="AN28" s="1072"/>
      <c r="AO28" s="1072"/>
      <c r="AP28" s="1072" t="s">
        <v>556</v>
      </c>
      <c r="AQ28" s="1072"/>
      <c r="AR28" s="1072"/>
      <c r="AS28" s="1072"/>
      <c r="AT28" s="1072"/>
      <c r="AU28" s="1072" t="s">
        <v>556</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1308</v>
      </c>
      <c r="R29" s="1070"/>
      <c r="S29" s="1070"/>
      <c r="T29" s="1070"/>
      <c r="U29" s="1070"/>
      <c r="V29" s="1070">
        <v>1109</v>
      </c>
      <c r="W29" s="1070"/>
      <c r="X29" s="1070"/>
      <c r="Y29" s="1070"/>
      <c r="Z29" s="1070"/>
      <c r="AA29" s="1070">
        <v>199</v>
      </c>
      <c r="AB29" s="1070"/>
      <c r="AC29" s="1070"/>
      <c r="AD29" s="1070"/>
      <c r="AE29" s="1071"/>
      <c r="AF29" s="1045">
        <v>199</v>
      </c>
      <c r="AG29" s="1046"/>
      <c r="AH29" s="1046"/>
      <c r="AI29" s="1046"/>
      <c r="AJ29" s="1047"/>
      <c r="AK29" s="1006">
        <v>357</v>
      </c>
      <c r="AL29" s="997"/>
      <c r="AM29" s="997"/>
      <c r="AN29" s="997"/>
      <c r="AO29" s="997"/>
      <c r="AP29" s="997">
        <v>1166</v>
      </c>
      <c r="AQ29" s="997"/>
      <c r="AR29" s="997"/>
      <c r="AS29" s="997"/>
      <c r="AT29" s="997"/>
      <c r="AU29" s="997">
        <v>352</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7616</v>
      </c>
      <c r="R30" s="1070"/>
      <c r="S30" s="1070"/>
      <c r="T30" s="1070"/>
      <c r="U30" s="1070"/>
      <c r="V30" s="1070">
        <v>7389</v>
      </c>
      <c r="W30" s="1070"/>
      <c r="X30" s="1070"/>
      <c r="Y30" s="1070"/>
      <c r="Z30" s="1070"/>
      <c r="AA30" s="1070">
        <v>227</v>
      </c>
      <c r="AB30" s="1070"/>
      <c r="AC30" s="1070"/>
      <c r="AD30" s="1070"/>
      <c r="AE30" s="1071"/>
      <c r="AF30" s="1045">
        <v>227</v>
      </c>
      <c r="AG30" s="1046"/>
      <c r="AH30" s="1046"/>
      <c r="AI30" s="1046"/>
      <c r="AJ30" s="1047"/>
      <c r="AK30" s="1006">
        <v>1133</v>
      </c>
      <c r="AL30" s="997"/>
      <c r="AM30" s="997"/>
      <c r="AN30" s="997"/>
      <c r="AO30" s="997"/>
      <c r="AP30" s="997">
        <v>28</v>
      </c>
      <c r="AQ30" s="997"/>
      <c r="AR30" s="997"/>
      <c r="AS30" s="997"/>
      <c r="AT30" s="997"/>
      <c r="AU30" s="997">
        <v>28</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974</v>
      </c>
      <c r="R31" s="1070"/>
      <c r="S31" s="1070"/>
      <c r="T31" s="1070"/>
      <c r="U31" s="1070"/>
      <c r="V31" s="1070">
        <v>952</v>
      </c>
      <c r="W31" s="1070"/>
      <c r="X31" s="1070"/>
      <c r="Y31" s="1070"/>
      <c r="Z31" s="1070"/>
      <c r="AA31" s="1070">
        <v>22</v>
      </c>
      <c r="AB31" s="1070"/>
      <c r="AC31" s="1070"/>
      <c r="AD31" s="1070"/>
      <c r="AE31" s="1071"/>
      <c r="AF31" s="1045">
        <v>22</v>
      </c>
      <c r="AG31" s="1046"/>
      <c r="AH31" s="1046"/>
      <c r="AI31" s="1046"/>
      <c r="AJ31" s="1047"/>
      <c r="AK31" s="1006">
        <v>248</v>
      </c>
      <c r="AL31" s="997"/>
      <c r="AM31" s="997"/>
      <c r="AN31" s="997"/>
      <c r="AO31" s="997"/>
      <c r="AP31" s="997" t="s">
        <v>556</v>
      </c>
      <c r="AQ31" s="997"/>
      <c r="AR31" s="997"/>
      <c r="AS31" s="997"/>
      <c r="AT31" s="997"/>
      <c r="AU31" s="997" t="s">
        <v>557</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2922</v>
      </c>
      <c r="R32" s="1070"/>
      <c r="S32" s="1070"/>
      <c r="T32" s="1070"/>
      <c r="U32" s="1070"/>
      <c r="V32" s="1070">
        <v>591</v>
      </c>
      <c r="W32" s="1070"/>
      <c r="X32" s="1070"/>
      <c r="Y32" s="1070"/>
      <c r="Z32" s="1070"/>
      <c r="AA32" s="1070">
        <v>2331</v>
      </c>
      <c r="AB32" s="1070"/>
      <c r="AC32" s="1070"/>
      <c r="AD32" s="1070"/>
      <c r="AE32" s="1071"/>
      <c r="AF32" s="1045">
        <v>2331</v>
      </c>
      <c r="AG32" s="1046"/>
      <c r="AH32" s="1046"/>
      <c r="AI32" s="1046"/>
      <c r="AJ32" s="1047"/>
      <c r="AK32" s="1006">
        <v>43</v>
      </c>
      <c r="AL32" s="997"/>
      <c r="AM32" s="997"/>
      <c r="AN32" s="997"/>
      <c r="AO32" s="997"/>
      <c r="AP32" s="997">
        <v>2476</v>
      </c>
      <c r="AQ32" s="997"/>
      <c r="AR32" s="997"/>
      <c r="AS32" s="997"/>
      <c r="AT32" s="997"/>
      <c r="AU32" s="997">
        <v>67</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276</v>
      </c>
      <c r="R33" s="1070"/>
      <c r="S33" s="1070"/>
      <c r="T33" s="1070"/>
      <c r="U33" s="1070"/>
      <c r="V33" s="1070">
        <v>3</v>
      </c>
      <c r="W33" s="1070"/>
      <c r="X33" s="1070"/>
      <c r="Y33" s="1070"/>
      <c r="Z33" s="1070"/>
      <c r="AA33" s="1070">
        <v>273</v>
      </c>
      <c r="AB33" s="1070"/>
      <c r="AC33" s="1070"/>
      <c r="AD33" s="1070"/>
      <c r="AE33" s="1071"/>
      <c r="AF33" s="1045">
        <v>273</v>
      </c>
      <c r="AG33" s="1046"/>
      <c r="AH33" s="1046"/>
      <c r="AI33" s="1046"/>
      <c r="AJ33" s="1047"/>
      <c r="AK33" s="1006">
        <v>239</v>
      </c>
      <c r="AL33" s="997"/>
      <c r="AM33" s="997"/>
      <c r="AN33" s="997"/>
      <c r="AO33" s="997"/>
      <c r="AP33" s="997">
        <v>1407</v>
      </c>
      <c r="AQ33" s="997"/>
      <c r="AR33" s="997"/>
      <c r="AS33" s="997"/>
      <c r="AT33" s="997"/>
      <c r="AU33" s="997">
        <v>986</v>
      </c>
      <c r="AV33" s="997"/>
      <c r="AW33" s="997"/>
      <c r="AX33" s="997"/>
      <c r="AY33" s="997"/>
      <c r="AZ33" s="1068"/>
      <c r="BA33" s="1068"/>
      <c r="BB33" s="1068"/>
      <c r="BC33" s="1068"/>
      <c r="BD33" s="1068"/>
      <c r="BE33" s="1058" t="s">
        <v>380</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382</v>
      </c>
      <c r="C34" s="1064"/>
      <c r="D34" s="1064"/>
      <c r="E34" s="1064"/>
      <c r="F34" s="1064"/>
      <c r="G34" s="1064"/>
      <c r="H34" s="1064"/>
      <c r="I34" s="1064"/>
      <c r="J34" s="1064"/>
      <c r="K34" s="1064"/>
      <c r="L34" s="1064"/>
      <c r="M34" s="1064"/>
      <c r="N34" s="1064"/>
      <c r="O34" s="1064"/>
      <c r="P34" s="1065"/>
      <c r="Q34" s="1069">
        <v>238</v>
      </c>
      <c r="R34" s="1070"/>
      <c r="S34" s="1070"/>
      <c r="T34" s="1070"/>
      <c r="U34" s="1070"/>
      <c r="V34" s="1070">
        <v>206</v>
      </c>
      <c r="W34" s="1070"/>
      <c r="X34" s="1070"/>
      <c r="Y34" s="1070"/>
      <c r="Z34" s="1070"/>
      <c r="AA34" s="1070">
        <v>32</v>
      </c>
      <c r="AB34" s="1070"/>
      <c r="AC34" s="1070"/>
      <c r="AD34" s="1070"/>
      <c r="AE34" s="1071"/>
      <c r="AF34" s="1045">
        <v>32</v>
      </c>
      <c r="AG34" s="1046"/>
      <c r="AH34" s="1046"/>
      <c r="AI34" s="1046"/>
      <c r="AJ34" s="1047"/>
      <c r="AK34" s="1006">
        <v>115</v>
      </c>
      <c r="AL34" s="997"/>
      <c r="AM34" s="997"/>
      <c r="AN34" s="997"/>
      <c r="AO34" s="997"/>
      <c r="AP34" s="997">
        <v>839</v>
      </c>
      <c r="AQ34" s="997"/>
      <c r="AR34" s="997"/>
      <c r="AS34" s="997"/>
      <c r="AT34" s="997"/>
      <c r="AU34" s="997">
        <v>619</v>
      </c>
      <c r="AV34" s="997"/>
      <c r="AW34" s="997"/>
      <c r="AX34" s="997"/>
      <c r="AY34" s="997"/>
      <c r="AZ34" s="1068"/>
      <c r="BA34" s="1068"/>
      <c r="BB34" s="1068"/>
      <c r="BC34" s="1068"/>
      <c r="BD34" s="1068"/>
      <c r="BE34" s="1058" t="s">
        <v>383</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t="s">
        <v>384</v>
      </c>
      <c r="C35" s="1064"/>
      <c r="D35" s="1064"/>
      <c r="E35" s="1064"/>
      <c r="F35" s="1064"/>
      <c r="G35" s="1064"/>
      <c r="H35" s="1064"/>
      <c r="I35" s="1064"/>
      <c r="J35" s="1064"/>
      <c r="K35" s="1064"/>
      <c r="L35" s="1064"/>
      <c r="M35" s="1064"/>
      <c r="N35" s="1064"/>
      <c r="O35" s="1064"/>
      <c r="P35" s="1065"/>
      <c r="Q35" s="1069">
        <v>3418</v>
      </c>
      <c r="R35" s="1070"/>
      <c r="S35" s="1070"/>
      <c r="T35" s="1070"/>
      <c r="U35" s="1070"/>
      <c r="V35" s="1070">
        <v>3407</v>
      </c>
      <c r="W35" s="1070"/>
      <c r="X35" s="1070"/>
      <c r="Y35" s="1070"/>
      <c r="Z35" s="1070"/>
      <c r="AA35" s="1070">
        <v>11</v>
      </c>
      <c r="AB35" s="1070"/>
      <c r="AC35" s="1070"/>
      <c r="AD35" s="1070"/>
      <c r="AE35" s="1071"/>
      <c r="AF35" s="1045">
        <v>11</v>
      </c>
      <c r="AG35" s="1046"/>
      <c r="AH35" s="1046"/>
      <c r="AI35" s="1046"/>
      <c r="AJ35" s="1047"/>
      <c r="AK35" s="1006">
        <v>1100</v>
      </c>
      <c r="AL35" s="997"/>
      <c r="AM35" s="997"/>
      <c r="AN35" s="997"/>
      <c r="AO35" s="997"/>
      <c r="AP35" s="997">
        <v>28188</v>
      </c>
      <c r="AQ35" s="997"/>
      <c r="AR35" s="997"/>
      <c r="AS35" s="997"/>
      <c r="AT35" s="997"/>
      <c r="AU35" s="997">
        <v>15250</v>
      </c>
      <c r="AV35" s="997"/>
      <c r="AW35" s="997"/>
      <c r="AX35" s="997"/>
      <c r="AY35" s="997"/>
      <c r="AZ35" s="1068"/>
      <c r="BA35" s="1068"/>
      <c r="BB35" s="1068"/>
      <c r="BC35" s="1068"/>
      <c r="BD35" s="1068"/>
      <c r="BE35" s="1058" t="s">
        <v>383</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t="s">
        <v>385</v>
      </c>
      <c r="C36" s="1064"/>
      <c r="D36" s="1064"/>
      <c r="E36" s="1064"/>
      <c r="F36" s="1064"/>
      <c r="G36" s="1064"/>
      <c r="H36" s="1064"/>
      <c r="I36" s="1064"/>
      <c r="J36" s="1064"/>
      <c r="K36" s="1064"/>
      <c r="L36" s="1064"/>
      <c r="M36" s="1064"/>
      <c r="N36" s="1064"/>
      <c r="O36" s="1064"/>
      <c r="P36" s="1065"/>
      <c r="Q36" s="1069">
        <v>1314</v>
      </c>
      <c r="R36" s="1070"/>
      <c r="S36" s="1070"/>
      <c r="T36" s="1070"/>
      <c r="U36" s="1070"/>
      <c r="V36" s="1070">
        <v>1311</v>
      </c>
      <c r="W36" s="1070"/>
      <c r="X36" s="1070"/>
      <c r="Y36" s="1070"/>
      <c r="Z36" s="1070"/>
      <c r="AA36" s="1070">
        <v>3</v>
      </c>
      <c r="AB36" s="1070"/>
      <c r="AC36" s="1070"/>
      <c r="AD36" s="1070"/>
      <c r="AE36" s="1071"/>
      <c r="AF36" s="1045">
        <v>3</v>
      </c>
      <c r="AG36" s="1046"/>
      <c r="AH36" s="1046"/>
      <c r="AI36" s="1046"/>
      <c r="AJ36" s="1047"/>
      <c r="AK36" s="1006">
        <v>740</v>
      </c>
      <c r="AL36" s="997"/>
      <c r="AM36" s="997"/>
      <c r="AN36" s="997"/>
      <c r="AO36" s="997"/>
      <c r="AP36" s="997">
        <v>5793</v>
      </c>
      <c r="AQ36" s="997"/>
      <c r="AR36" s="997"/>
      <c r="AS36" s="997"/>
      <c r="AT36" s="997"/>
      <c r="AU36" s="997">
        <v>5381</v>
      </c>
      <c r="AV36" s="997"/>
      <c r="AW36" s="997"/>
      <c r="AX36" s="997"/>
      <c r="AY36" s="997"/>
      <c r="AZ36" s="1068"/>
      <c r="BA36" s="1068"/>
      <c r="BB36" s="1068"/>
      <c r="BC36" s="1068"/>
      <c r="BD36" s="1068"/>
      <c r="BE36" s="1058" t="s">
        <v>383</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t="s">
        <v>386</v>
      </c>
      <c r="C37" s="1064"/>
      <c r="D37" s="1064"/>
      <c r="E37" s="1064"/>
      <c r="F37" s="1064"/>
      <c r="G37" s="1064"/>
      <c r="H37" s="1064"/>
      <c r="I37" s="1064"/>
      <c r="J37" s="1064"/>
      <c r="K37" s="1064"/>
      <c r="L37" s="1064"/>
      <c r="M37" s="1064"/>
      <c r="N37" s="1064"/>
      <c r="O37" s="1064"/>
      <c r="P37" s="1065"/>
      <c r="Q37" s="1069">
        <v>41</v>
      </c>
      <c r="R37" s="1070"/>
      <c r="S37" s="1070"/>
      <c r="T37" s="1070"/>
      <c r="U37" s="1070"/>
      <c r="V37" s="1070">
        <v>38</v>
      </c>
      <c r="W37" s="1070"/>
      <c r="X37" s="1070"/>
      <c r="Y37" s="1070"/>
      <c r="Z37" s="1070"/>
      <c r="AA37" s="1070">
        <v>3</v>
      </c>
      <c r="AB37" s="1070"/>
      <c r="AC37" s="1070"/>
      <c r="AD37" s="1070"/>
      <c r="AE37" s="1071"/>
      <c r="AF37" s="1045">
        <v>3</v>
      </c>
      <c r="AG37" s="1046"/>
      <c r="AH37" s="1046"/>
      <c r="AI37" s="1046"/>
      <c r="AJ37" s="1047"/>
      <c r="AK37" s="1006">
        <v>0</v>
      </c>
      <c r="AL37" s="997"/>
      <c r="AM37" s="997"/>
      <c r="AN37" s="997"/>
      <c r="AO37" s="997"/>
      <c r="AP37" s="997">
        <v>25</v>
      </c>
      <c r="AQ37" s="997"/>
      <c r="AR37" s="997"/>
      <c r="AS37" s="997"/>
      <c r="AT37" s="997"/>
      <c r="AU37" s="997">
        <v>6</v>
      </c>
      <c r="AV37" s="997"/>
      <c r="AW37" s="997"/>
      <c r="AX37" s="997"/>
      <c r="AY37" s="997"/>
      <c r="AZ37" s="1068"/>
      <c r="BA37" s="1068"/>
      <c r="BB37" s="1068"/>
      <c r="BC37" s="1068"/>
      <c r="BD37" s="1068"/>
      <c r="BE37" s="1058" t="s">
        <v>383</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387</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388</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3107</v>
      </c>
      <c r="AG63" s="985"/>
      <c r="AH63" s="985"/>
      <c r="AI63" s="985"/>
      <c r="AJ63" s="1056"/>
      <c r="AK63" s="1057"/>
      <c r="AL63" s="989"/>
      <c r="AM63" s="989"/>
      <c r="AN63" s="989"/>
      <c r="AO63" s="989"/>
      <c r="AP63" s="985">
        <v>39922</v>
      </c>
      <c r="AQ63" s="985"/>
      <c r="AR63" s="985"/>
      <c r="AS63" s="985"/>
      <c r="AT63" s="985"/>
      <c r="AU63" s="985">
        <v>22690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390</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391</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539</v>
      </c>
      <c r="C68" s="1012"/>
      <c r="D68" s="1012"/>
      <c r="E68" s="1012"/>
      <c r="F68" s="1012"/>
      <c r="G68" s="1012"/>
      <c r="H68" s="1012"/>
      <c r="I68" s="1012"/>
      <c r="J68" s="1012"/>
      <c r="K68" s="1012"/>
      <c r="L68" s="1012"/>
      <c r="M68" s="1012"/>
      <c r="N68" s="1012"/>
      <c r="O68" s="1012"/>
      <c r="P68" s="1013"/>
      <c r="Q68" s="1014">
        <v>3548</v>
      </c>
      <c r="R68" s="1008"/>
      <c r="S68" s="1008"/>
      <c r="T68" s="1008"/>
      <c r="U68" s="1008"/>
      <c r="V68" s="1008">
        <v>3491</v>
      </c>
      <c r="W68" s="1008"/>
      <c r="X68" s="1008"/>
      <c r="Y68" s="1008"/>
      <c r="Z68" s="1008"/>
      <c r="AA68" s="1008">
        <v>57</v>
      </c>
      <c r="AB68" s="1008"/>
      <c r="AC68" s="1008"/>
      <c r="AD68" s="1008"/>
      <c r="AE68" s="1008"/>
      <c r="AF68" s="1008">
        <v>57</v>
      </c>
      <c r="AG68" s="1008"/>
      <c r="AH68" s="1008"/>
      <c r="AI68" s="1008"/>
      <c r="AJ68" s="1008"/>
      <c r="AK68" s="1008">
        <v>220</v>
      </c>
      <c r="AL68" s="1008"/>
      <c r="AM68" s="1008"/>
      <c r="AN68" s="1008"/>
      <c r="AO68" s="1008"/>
      <c r="AP68" s="1008">
        <v>2667</v>
      </c>
      <c r="AQ68" s="1008"/>
      <c r="AR68" s="1008"/>
      <c r="AS68" s="1008"/>
      <c r="AT68" s="1008"/>
      <c r="AU68" s="1008">
        <v>1288</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540</v>
      </c>
      <c r="C69" s="1001"/>
      <c r="D69" s="1001"/>
      <c r="E69" s="1001"/>
      <c r="F69" s="1001"/>
      <c r="G69" s="1001"/>
      <c r="H69" s="1001"/>
      <c r="I69" s="1001"/>
      <c r="J69" s="1001"/>
      <c r="K69" s="1001"/>
      <c r="L69" s="1001"/>
      <c r="M69" s="1001"/>
      <c r="N69" s="1001"/>
      <c r="O69" s="1001"/>
      <c r="P69" s="1002"/>
      <c r="Q69" s="1003">
        <v>212</v>
      </c>
      <c r="R69" s="997"/>
      <c r="S69" s="997"/>
      <c r="T69" s="997"/>
      <c r="U69" s="997"/>
      <c r="V69" s="997">
        <v>190</v>
      </c>
      <c r="W69" s="997"/>
      <c r="X69" s="997"/>
      <c r="Y69" s="997"/>
      <c r="Z69" s="997"/>
      <c r="AA69" s="997">
        <v>22</v>
      </c>
      <c r="AB69" s="997"/>
      <c r="AC69" s="997"/>
      <c r="AD69" s="997"/>
      <c r="AE69" s="997"/>
      <c r="AF69" s="997">
        <v>22</v>
      </c>
      <c r="AG69" s="997"/>
      <c r="AH69" s="997"/>
      <c r="AI69" s="997"/>
      <c r="AJ69" s="997"/>
      <c r="AK69" s="997" t="s">
        <v>554</v>
      </c>
      <c r="AL69" s="997"/>
      <c r="AM69" s="997"/>
      <c r="AN69" s="997"/>
      <c r="AO69" s="997"/>
      <c r="AP69" s="997" t="s">
        <v>554</v>
      </c>
      <c r="AQ69" s="997"/>
      <c r="AR69" s="997"/>
      <c r="AS69" s="997"/>
      <c r="AT69" s="997"/>
      <c r="AU69" s="997" t="s">
        <v>554</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541</v>
      </c>
      <c r="C70" s="1001"/>
      <c r="D70" s="1001"/>
      <c r="E70" s="1001"/>
      <c r="F70" s="1001"/>
      <c r="G70" s="1001"/>
      <c r="H70" s="1001"/>
      <c r="I70" s="1001"/>
      <c r="J70" s="1001"/>
      <c r="K70" s="1001"/>
      <c r="L70" s="1001"/>
      <c r="M70" s="1001"/>
      <c r="N70" s="1001"/>
      <c r="O70" s="1001"/>
      <c r="P70" s="1002"/>
      <c r="Q70" s="1003">
        <v>613</v>
      </c>
      <c r="R70" s="997"/>
      <c r="S70" s="997"/>
      <c r="T70" s="997"/>
      <c r="U70" s="997"/>
      <c r="V70" s="997">
        <v>572</v>
      </c>
      <c r="W70" s="997"/>
      <c r="X70" s="997"/>
      <c r="Y70" s="997"/>
      <c r="Z70" s="997"/>
      <c r="AA70" s="997">
        <v>40</v>
      </c>
      <c r="AB70" s="997"/>
      <c r="AC70" s="997"/>
      <c r="AD70" s="997"/>
      <c r="AE70" s="997"/>
      <c r="AF70" s="997">
        <v>40</v>
      </c>
      <c r="AG70" s="997"/>
      <c r="AH70" s="997"/>
      <c r="AI70" s="997"/>
      <c r="AJ70" s="997"/>
      <c r="AK70" s="997" t="s">
        <v>554</v>
      </c>
      <c r="AL70" s="997"/>
      <c r="AM70" s="997"/>
      <c r="AN70" s="997"/>
      <c r="AO70" s="997"/>
      <c r="AP70" s="997" t="s">
        <v>554</v>
      </c>
      <c r="AQ70" s="997"/>
      <c r="AR70" s="997"/>
      <c r="AS70" s="997"/>
      <c r="AT70" s="997"/>
      <c r="AU70" s="997" t="s">
        <v>554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1645</v>
      </c>
      <c r="R71" s="997"/>
      <c r="S71" s="997"/>
      <c r="T71" s="997"/>
      <c r="U71" s="997"/>
      <c r="V71" s="997">
        <v>1557</v>
      </c>
      <c r="W71" s="997"/>
      <c r="X71" s="997"/>
      <c r="Y71" s="997"/>
      <c r="Z71" s="997"/>
      <c r="AA71" s="997">
        <v>87</v>
      </c>
      <c r="AB71" s="997"/>
      <c r="AC71" s="997"/>
      <c r="AD71" s="997"/>
      <c r="AE71" s="997"/>
      <c r="AF71" s="997">
        <v>87</v>
      </c>
      <c r="AG71" s="997"/>
      <c r="AH71" s="997"/>
      <c r="AI71" s="997"/>
      <c r="AJ71" s="997"/>
      <c r="AK71" s="997" t="s">
        <v>554</v>
      </c>
      <c r="AL71" s="997"/>
      <c r="AM71" s="997"/>
      <c r="AN71" s="997"/>
      <c r="AO71" s="997"/>
      <c r="AP71" s="997">
        <v>3075</v>
      </c>
      <c r="AQ71" s="997"/>
      <c r="AR71" s="997"/>
      <c r="AS71" s="997"/>
      <c r="AT71" s="997"/>
      <c r="AU71" s="997">
        <v>2131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101</v>
      </c>
      <c r="R72" s="997"/>
      <c r="S72" s="997"/>
      <c r="T72" s="997"/>
      <c r="U72" s="997"/>
      <c r="V72" s="997">
        <v>82</v>
      </c>
      <c r="W72" s="997"/>
      <c r="X72" s="997"/>
      <c r="Y72" s="997"/>
      <c r="Z72" s="997"/>
      <c r="AA72" s="997">
        <v>18</v>
      </c>
      <c r="AB72" s="997"/>
      <c r="AC72" s="997"/>
      <c r="AD72" s="997"/>
      <c r="AE72" s="997"/>
      <c r="AF72" s="997">
        <v>18</v>
      </c>
      <c r="AG72" s="997"/>
      <c r="AH72" s="997"/>
      <c r="AI72" s="997"/>
      <c r="AJ72" s="997"/>
      <c r="AK72" s="997" t="s">
        <v>554</v>
      </c>
      <c r="AL72" s="997"/>
      <c r="AM72" s="997"/>
      <c r="AN72" s="997"/>
      <c r="AO72" s="997"/>
      <c r="AP72" s="997" t="s">
        <v>554</v>
      </c>
      <c r="AQ72" s="997"/>
      <c r="AR72" s="997"/>
      <c r="AS72" s="997"/>
      <c r="AT72" s="997"/>
      <c r="AU72" s="997" t="s">
        <v>554</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544</v>
      </c>
      <c r="C73" s="1001"/>
      <c r="D73" s="1001"/>
      <c r="E73" s="1001"/>
      <c r="F73" s="1001"/>
      <c r="G73" s="1001"/>
      <c r="H73" s="1001"/>
      <c r="I73" s="1001"/>
      <c r="J73" s="1001"/>
      <c r="K73" s="1001"/>
      <c r="L73" s="1001"/>
      <c r="M73" s="1001"/>
      <c r="N73" s="1001"/>
      <c r="O73" s="1001"/>
      <c r="P73" s="1002"/>
      <c r="Q73" s="1003">
        <v>539</v>
      </c>
      <c r="R73" s="997"/>
      <c r="S73" s="997"/>
      <c r="T73" s="997"/>
      <c r="U73" s="997"/>
      <c r="V73" s="997">
        <v>418</v>
      </c>
      <c r="W73" s="997"/>
      <c r="X73" s="997"/>
      <c r="Y73" s="997"/>
      <c r="Z73" s="997"/>
      <c r="AA73" s="997">
        <v>121</v>
      </c>
      <c r="AB73" s="997"/>
      <c r="AC73" s="997"/>
      <c r="AD73" s="997"/>
      <c r="AE73" s="997"/>
      <c r="AF73" s="997">
        <v>121</v>
      </c>
      <c r="AG73" s="997"/>
      <c r="AH73" s="997"/>
      <c r="AI73" s="997"/>
      <c r="AJ73" s="997"/>
      <c r="AK73" s="997">
        <v>4</v>
      </c>
      <c r="AL73" s="997"/>
      <c r="AM73" s="997"/>
      <c r="AN73" s="997"/>
      <c r="AO73" s="997"/>
      <c r="AP73" s="997">
        <v>2048</v>
      </c>
      <c r="AQ73" s="997"/>
      <c r="AR73" s="997"/>
      <c r="AS73" s="997"/>
      <c r="AT73" s="997"/>
      <c r="AU73" s="997" t="s">
        <v>554</v>
      </c>
      <c r="AV73" s="997"/>
      <c r="AW73" s="997"/>
      <c r="AX73" s="997"/>
      <c r="AY73" s="997"/>
      <c r="AZ73" s="998" t="s">
        <v>555</v>
      </c>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545</v>
      </c>
      <c r="C74" s="1001"/>
      <c r="D74" s="1001"/>
      <c r="E74" s="1001"/>
      <c r="F74" s="1001"/>
      <c r="G74" s="1001"/>
      <c r="H74" s="1001"/>
      <c r="I74" s="1001"/>
      <c r="J74" s="1001"/>
      <c r="K74" s="1001"/>
      <c r="L74" s="1001"/>
      <c r="M74" s="1001"/>
      <c r="N74" s="1001"/>
      <c r="O74" s="1001"/>
      <c r="P74" s="1002"/>
      <c r="Q74" s="1003">
        <v>969</v>
      </c>
      <c r="R74" s="997"/>
      <c r="S74" s="997"/>
      <c r="T74" s="997"/>
      <c r="U74" s="997"/>
      <c r="V74" s="997">
        <v>956</v>
      </c>
      <c r="W74" s="997"/>
      <c r="X74" s="997"/>
      <c r="Y74" s="997"/>
      <c r="Z74" s="997"/>
      <c r="AA74" s="997">
        <v>12</v>
      </c>
      <c r="AB74" s="997"/>
      <c r="AC74" s="997"/>
      <c r="AD74" s="997"/>
      <c r="AE74" s="997"/>
      <c r="AF74" s="997">
        <v>12</v>
      </c>
      <c r="AG74" s="997"/>
      <c r="AH74" s="997"/>
      <c r="AI74" s="997"/>
      <c r="AJ74" s="997"/>
      <c r="AK74" s="997">
        <v>58</v>
      </c>
      <c r="AL74" s="997"/>
      <c r="AM74" s="997"/>
      <c r="AN74" s="997"/>
      <c r="AO74" s="997"/>
      <c r="AP74" s="997">
        <v>281</v>
      </c>
      <c r="AQ74" s="997"/>
      <c r="AR74" s="997"/>
      <c r="AS74" s="997"/>
      <c r="AT74" s="997"/>
      <c r="AU74" s="997" t="s">
        <v>554</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546</v>
      </c>
      <c r="C75" s="1001"/>
      <c r="D75" s="1001"/>
      <c r="E75" s="1001"/>
      <c r="F75" s="1001"/>
      <c r="G75" s="1001"/>
      <c r="H75" s="1001"/>
      <c r="I75" s="1001"/>
      <c r="J75" s="1001"/>
      <c r="K75" s="1001"/>
      <c r="L75" s="1001"/>
      <c r="M75" s="1001"/>
      <c r="N75" s="1001"/>
      <c r="O75" s="1001"/>
      <c r="P75" s="1002"/>
      <c r="Q75" s="1004">
        <v>83</v>
      </c>
      <c r="R75" s="1005"/>
      <c r="S75" s="1005"/>
      <c r="T75" s="1005"/>
      <c r="U75" s="1006"/>
      <c r="V75" s="1007">
        <v>78</v>
      </c>
      <c r="W75" s="1005"/>
      <c r="X75" s="1005"/>
      <c r="Y75" s="1005"/>
      <c r="Z75" s="1006"/>
      <c r="AA75" s="1007">
        <v>5</v>
      </c>
      <c r="AB75" s="1005"/>
      <c r="AC75" s="1005"/>
      <c r="AD75" s="1005"/>
      <c r="AE75" s="1006"/>
      <c r="AF75" s="1007">
        <v>5</v>
      </c>
      <c r="AG75" s="1005"/>
      <c r="AH75" s="1005"/>
      <c r="AI75" s="1005"/>
      <c r="AJ75" s="1006"/>
      <c r="AK75" s="997" t="s">
        <v>554</v>
      </c>
      <c r="AL75" s="997"/>
      <c r="AM75" s="997"/>
      <c r="AN75" s="997"/>
      <c r="AO75" s="997"/>
      <c r="AP75" s="997" t="s">
        <v>554</v>
      </c>
      <c r="AQ75" s="997"/>
      <c r="AR75" s="997"/>
      <c r="AS75" s="997"/>
      <c r="AT75" s="997"/>
      <c r="AU75" s="997" t="s">
        <v>554</v>
      </c>
      <c r="AV75" s="997"/>
      <c r="AW75" s="997"/>
      <c r="AX75" s="997"/>
      <c r="AY75" s="997"/>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547</v>
      </c>
      <c r="C76" s="1001"/>
      <c r="D76" s="1001"/>
      <c r="E76" s="1001"/>
      <c r="F76" s="1001"/>
      <c r="G76" s="1001"/>
      <c r="H76" s="1001"/>
      <c r="I76" s="1001"/>
      <c r="J76" s="1001"/>
      <c r="K76" s="1001"/>
      <c r="L76" s="1001"/>
      <c r="M76" s="1001"/>
      <c r="N76" s="1001"/>
      <c r="O76" s="1001"/>
      <c r="P76" s="1002"/>
      <c r="Q76" s="1004">
        <v>132</v>
      </c>
      <c r="R76" s="1005"/>
      <c r="S76" s="1005"/>
      <c r="T76" s="1005"/>
      <c r="U76" s="1006"/>
      <c r="V76" s="1007">
        <v>122</v>
      </c>
      <c r="W76" s="1005"/>
      <c r="X76" s="1005"/>
      <c r="Y76" s="1005"/>
      <c r="Z76" s="1006"/>
      <c r="AA76" s="1007">
        <v>9</v>
      </c>
      <c r="AB76" s="1005"/>
      <c r="AC76" s="1005"/>
      <c r="AD76" s="1005"/>
      <c r="AE76" s="1006"/>
      <c r="AF76" s="1007">
        <v>9</v>
      </c>
      <c r="AG76" s="1005"/>
      <c r="AH76" s="1005"/>
      <c r="AI76" s="1005"/>
      <c r="AJ76" s="1006"/>
      <c r="AK76" s="997" t="s">
        <v>554</v>
      </c>
      <c r="AL76" s="997"/>
      <c r="AM76" s="997"/>
      <c r="AN76" s="997"/>
      <c r="AO76" s="997"/>
      <c r="AP76" s="997" t="s">
        <v>554</v>
      </c>
      <c r="AQ76" s="997"/>
      <c r="AR76" s="997"/>
      <c r="AS76" s="997"/>
      <c r="AT76" s="997"/>
      <c r="AU76" s="997" t="s">
        <v>554</v>
      </c>
      <c r="AV76" s="997"/>
      <c r="AW76" s="997"/>
      <c r="AX76" s="997"/>
      <c r="AY76" s="997"/>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548</v>
      </c>
      <c r="C77" s="1001"/>
      <c r="D77" s="1001"/>
      <c r="E77" s="1001"/>
      <c r="F77" s="1001"/>
      <c r="G77" s="1001"/>
      <c r="H77" s="1001"/>
      <c r="I77" s="1001"/>
      <c r="J77" s="1001"/>
      <c r="K77" s="1001"/>
      <c r="L77" s="1001"/>
      <c r="M77" s="1001"/>
      <c r="N77" s="1001"/>
      <c r="O77" s="1001"/>
      <c r="P77" s="1002"/>
      <c r="Q77" s="1004">
        <v>153189</v>
      </c>
      <c r="R77" s="1005"/>
      <c r="S77" s="1005"/>
      <c r="T77" s="1005"/>
      <c r="U77" s="1006"/>
      <c r="V77" s="1007">
        <v>146666</v>
      </c>
      <c r="W77" s="1005"/>
      <c r="X77" s="1005"/>
      <c r="Y77" s="1005"/>
      <c r="Z77" s="1006"/>
      <c r="AA77" s="1007">
        <v>6523</v>
      </c>
      <c r="AB77" s="1005"/>
      <c r="AC77" s="1005"/>
      <c r="AD77" s="1005"/>
      <c r="AE77" s="1006"/>
      <c r="AF77" s="1007">
        <v>6523</v>
      </c>
      <c r="AG77" s="1005"/>
      <c r="AH77" s="1005"/>
      <c r="AI77" s="1005"/>
      <c r="AJ77" s="1006"/>
      <c r="AK77" s="1007">
        <v>130</v>
      </c>
      <c r="AL77" s="1005"/>
      <c r="AM77" s="1005"/>
      <c r="AN77" s="1005"/>
      <c r="AO77" s="1006"/>
      <c r="AP77" s="997" t="s">
        <v>554</v>
      </c>
      <c r="AQ77" s="997"/>
      <c r="AR77" s="997"/>
      <c r="AS77" s="997"/>
      <c r="AT77" s="997"/>
      <c r="AU77" s="997" t="s">
        <v>554</v>
      </c>
      <c r="AV77" s="997"/>
      <c r="AW77" s="997"/>
      <c r="AX77" s="997"/>
      <c r="AY77" s="997"/>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392</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6896</v>
      </c>
      <c r="AG88" s="985"/>
      <c r="AH88" s="985"/>
      <c r="AI88" s="985"/>
      <c r="AJ88" s="985"/>
      <c r="AK88" s="989"/>
      <c r="AL88" s="989"/>
      <c r="AM88" s="989"/>
      <c r="AN88" s="989"/>
      <c r="AO88" s="989"/>
      <c r="AP88" s="985">
        <v>8071</v>
      </c>
      <c r="AQ88" s="985"/>
      <c r="AR88" s="985"/>
      <c r="AS88" s="985"/>
      <c r="AT88" s="985"/>
      <c r="AU88" s="985">
        <v>3419</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393</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170</v>
      </c>
      <c r="CS102" s="977"/>
      <c r="CT102" s="977"/>
      <c r="CU102" s="977"/>
      <c r="CV102" s="978"/>
      <c r="CW102" s="976">
        <v>5</v>
      </c>
      <c r="CX102" s="977"/>
      <c r="CY102" s="977"/>
      <c r="CZ102" s="977"/>
      <c r="DA102" s="978"/>
      <c r="DB102" s="976">
        <v>814</v>
      </c>
      <c r="DC102" s="977"/>
      <c r="DD102" s="977"/>
      <c r="DE102" s="977"/>
      <c r="DF102" s="978"/>
      <c r="DG102" s="976" t="s">
        <v>558</v>
      </c>
      <c r="DH102" s="977"/>
      <c r="DI102" s="977"/>
      <c r="DJ102" s="977"/>
      <c r="DK102" s="978"/>
      <c r="DL102" s="976" t="s">
        <v>558</v>
      </c>
      <c r="DM102" s="977"/>
      <c r="DN102" s="977"/>
      <c r="DO102" s="977"/>
      <c r="DP102" s="978"/>
      <c r="DQ102" s="976" t="s">
        <v>559</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394</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395</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398</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399</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400</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401</v>
      </c>
      <c r="AB109" s="918"/>
      <c r="AC109" s="918"/>
      <c r="AD109" s="918"/>
      <c r="AE109" s="919"/>
      <c r="AF109" s="920" t="s">
        <v>284</v>
      </c>
      <c r="AG109" s="918"/>
      <c r="AH109" s="918"/>
      <c r="AI109" s="918"/>
      <c r="AJ109" s="919"/>
      <c r="AK109" s="920" t="s">
        <v>283</v>
      </c>
      <c r="AL109" s="918"/>
      <c r="AM109" s="918"/>
      <c r="AN109" s="918"/>
      <c r="AO109" s="919"/>
      <c r="AP109" s="920" t="s">
        <v>402</v>
      </c>
      <c r="AQ109" s="918"/>
      <c r="AR109" s="918"/>
      <c r="AS109" s="918"/>
      <c r="AT109" s="949"/>
      <c r="AU109" s="917" t="s">
        <v>400</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401</v>
      </c>
      <c r="BR109" s="918"/>
      <c r="BS109" s="918"/>
      <c r="BT109" s="918"/>
      <c r="BU109" s="919"/>
      <c r="BV109" s="920" t="s">
        <v>284</v>
      </c>
      <c r="BW109" s="918"/>
      <c r="BX109" s="918"/>
      <c r="BY109" s="918"/>
      <c r="BZ109" s="919"/>
      <c r="CA109" s="920" t="s">
        <v>283</v>
      </c>
      <c r="CB109" s="918"/>
      <c r="CC109" s="918"/>
      <c r="CD109" s="918"/>
      <c r="CE109" s="919"/>
      <c r="CF109" s="958" t="s">
        <v>402</v>
      </c>
      <c r="CG109" s="958"/>
      <c r="CH109" s="958"/>
      <c r="CI109" s="958"/>
      <c r="CJ109" s="958"/>
      <c r="CK109" s="920" t="s">
        <v>403</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401</v>
      </c>
      <c r="DH109" s="918"/>
      <c r="DI109" s="918"/>
      <c r="DJ109" s="918"/>
      <c r="DK109" s="919"/>
      <c r="DL109" s="920" t="s">
        <v>284</v>
      </c>
      <c r="DM109" s="918"/>
      <c r="DN109" s="918"/>
      <c r="DO109" s="918"/>
      <c r="DP109" s="919"/>
      <c r="DQ109" s="920" t="s">
        <v>283</v>
      </c>
      <c r="DR109" s="918"/>
      <c r="DS109" s="918"/>
      <c r="DT109" s="918"/>
      <c r="DU109" s="919"/>
      <c r="DV109" s="920" t="s">
        <v>402</v>
      </c>
      <c r="DW109" s="918"/>
      <c r="DX109" s="918"/>
      <c r="DY109" s="918"/>
      <c r="DZ109" s="949"/>
    </row>
    <row r="110" spans="1:131" s="197" customFormat="1" ht="26.25" customHeight="1" x14ac:dyDescent="0.15">
      <c r="A110" s="787" t="s">
        <v>404</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5630510</v>
      </c>
      <c r="AB110" s="903"/>
      <c r="AC110" s="903"/>
      <c r="AD110" s="903"/>
      <c r="AE110" s="904"/>
      <c r="AF110" s="905">
        <v>5730739</v>
      </c>
      <c r="AG110" s="903"/>
      <c r="AH110" s="903"/>
      <c r="AI110" s="903"/>
      <c r="AJ110" s="904"/>
      <c r="AK110" s="905">
        <v>5825373</v>
      </c>
      <c r="AL110" s="903"/>
      <c r="AM110" s="903"/>
      <c r="AN110" s="903"/>
      <c r="AO110" s="904"/>
      <c r="AP110" s="906">
        <v>23.6</v>
      </c>
      <c r="AQ110" s="907"/>
      <c r="AR110" s="907"/>
      <c r="AS110" s="907"/>
      <c r="AT110" s="908"/>
      <c r="AU110" s="950" t="s">
        <v>60</v>
      </c>
      <c r="AV110" s="951"/>
      <c r="AW110" s="951"/>
      <c r="AX110" s="951"/>
      <c r="AY110" s="952"/>
      <c r="AZ110" s="846" t="s">
        <v>405</v>
      </c>
      <c r="BA110" s="788"/>
      <c r="BB110" s="788"/>
      <c r="BC110" s="788"/>
      <c r="BD110" s="788"/>
      <c r="BE110" s="788"/>
      <c r="BF110" s="788"/>
      <c r="BG110" s="788"/>
      <c r="BH110" s="788"/>
      <c r="BI110" s="788"/>
      <c r="BJ110" s="788"/>
      <c r="BK110" s="788"/>
      <c r="BL110" s="788"/>
      <c r="BM110" s="788"/>
      <c r="BN110" s="788"/>
      <c r="BO110" s="788"/>
      <c r="BP110" s="789"/>
      <c r="BQ110" s="829">
        <v>57065878</v>
      </c>
      <c r="BR110" s="830"/>
      <c r="BS110" s="830"/>
      <c r="BT110" s="830"/>
      <c r="BU110" s="830"/>
      <c r="BV110" s="830">
        <v>57876268</v>
      </c>
      <c r="BW110" s="830"/>
      <c r="BX110" s="830"/>
      <c r="BY110" s="830"/>
      <c r="BZ110" s="830"/>
      <c r="CA110" s="830">
        <v>58394155</v>
      </c>
      <c r="CB110" s="830"/>
      <c r="CC110" s="830"/>
      <c r="CD110" s="830"/>
      <c r="CE110" s="830"/>
      <c r="CF110" s="891">
        <v>236.8</v>
      </c>
      <c r="CG110" s="892"/>
      <c r="CH110" s="892"/>
      <c r="CI110" s="892"/>
      <c r="CJ110" s="892"/>
      <c r="CK110" s="946" t="s">
        <v>406</v>
      </c>
      <c r="CL110" s="894"/>
      <c r="CM110" s="899" t="s">
        <v>407</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408</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409</v>
      </c>
      <c r="AB111" s="939"/>
      <c r="AC111" s="939"/>
      <c r="AD111" s="939"/>
      <c r="AE111" s="940"/>
      <c r="AF111" s="941" t="s">
        <v>409</v>
      </c>
      <c r="AG111" s="939"/>
      <c r="AH111" s="939"/>
      <c r="AI111" s="939"/>
      <c r="AJ111" s="940"/>
      <c r="AK111" s="941" t="s">
        <v>409</v>
      </c>
      <c r="AL111" s="939"/>
      <c r="AM111" s="939"/>
      <c r="AN111" s="939"/>
      <c r="AO111" s="940"/>
      <c r="AP111" s="942" t="s">
        <v>409</v>
      </c>
      <c r="AQ111" s="943"/>
      <c r="AR111" s="943"/>
      <c r="AS111" s="943"/>
      <c r="AT111" s="944"/>
      <c r="AU111" s="953"/>
      <c r="AV111" s="954"/>
      <c r="AW111" s="954"/>
      <c r="AX111" s="954"/>
      <c r="AY111" s="955"/>
      <c r="AZ111" s="797" t="s">
        <v>410</v>
      </c>
      <c r="BA111" s="798"/>
      <c r="BB111" s="798"/>
      <c r="BC111" s="798"/>
      <c r="BD111" s="798"/>
      <c r="BE111" s="798"/>
      <c r="BF111" s="798"/>
      <c r="BG111" s="798"/>
      <c r="BH111" s="798"/>
      <c r="BI111" s="798"/>
      <c r="BJ111" s="798"/>
      <c r="BK111" s="798"/>
      <c r="BL111" s="798"/>
      <c r="BM111" s="798"/>
      <c r="BN111" s="798"/>
      <c r="BO111" s="798"/>
      <c r="BP111" s="799"/>
      <c r="BQ111" s="800">
        <v>1095199</v>
      </c>
      <c r="BR111" s="801"/>
      <c r="BS111" s="801"/>
      <c r="BT111" s="801"/>
      <c r="BU111" s="801"/>
      <c r="BV111" s="801">
        <v>2154232</v>
      </c>
      <c r="BW111" s="801"/>
      <c r="BX111" s="801"/>
      <c r="BY111" s="801"/>
      <c r="BZ111" s="801"/>
      <c r="CA111" s="801">
        <v>2106974</v>
      </c>
      <c r="CB111" s="801"/>
      <c r="CC111" s="801"/>
      <c r="CD111" s="801"/>
      <c r="CE111" s="801"/>
      <c r="CF111" s="878">
        <v>8.5</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412</v>
      </c>
      <c r="DH111" s="801"/>
      <c r="DI111" s="801"/>
      <c r="DJ111" s="801"/>
      <c r="DK111" s="801"/>
      <c r="DL111" s="801" t="s">
        <v>412</v>
      </c>
      <c r="DM111" s="801"/>
      <c r="DN111" s="801"/>
      <c r="DO111" s="801"/>
      <c r="DP111" s="801"/>
      <c r="DQ111" s="801" t="s">
        <v>412</v>
      </c>
      <c r="DR111" s="801"/>
      <c r="DS111" s="801"/>
      <c r="DT111" s="801"/>
      <c r="DU111" s="801"/>
      <c r="DV111" s="853" t="s">
        <v>412</v>
      </c>
      <c r="DW111" s="853"/>
      <c r="DX111" s="853"/>
      <c r="DY111" s="853"/>
      <c r="DZ111" s="854"/>
    </row>
    <row r="112" spans="1:131" s="197" customFormat="1" ht="26.25" customHeight="1" x14ac:dyDescent="0.15">
      <c r="A112" s="932" t="s">
        <v>413</v>
      </c>
      <c r="B112" s="933"/>
      <c r="C112" s="798" t="s">
        <v>414</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412</v>
      </c>
      <c r="AB112" s="814"/>
      <c r="AC112" s="814"/>
      <c r="AD112" s="814"/>
      <c r="AE112" s="815"/>
      <c r="AF112" s="816" t="s">
        <v>412</v>
      </c>
      <c r="AG112" s="814"/>
      <c r="AH112" s="814"/>
      <c r="AI112" s="814"/>
      <c r="AJ112" s="815"/>
      <c r="AK112" s="816" t="s">
        <v>412</v>
      </c>
      <c r="AL112" s="814"/>
      <c r="AM112" s="814"/>
      <c r="AN112" s="814"/>
      <c r="AO112" s="815"/>
      <c r="AP112" s="784" t="s">
        <v>412</v>
      </c>
      <c r="AQ112" s="785"/>
      <c r="AR112" s="785"/>
      <c r="AS112" s="785"/>
      <c r="AT112" s="786"/>
      <c r="AU112" s="953"/>
      <c r="AV112" s="954"/>
      <c r="AW112" s="954"/>
      <c r="AX112" s="954"/>
      <c r="AY112" s="955"/>
      <c r="AZ112" s="797" t="s">
        <v>415</v>
      </c>
      <c r="BA112" s="798"/>
      <c r="BB112" s="798"/>
      <c r="BC112" s="798"/>
      <c r="BD112" s="798"/>
      <c r="BE112" s="798"/>
      <c r="BF112" s="798"/>
      <c r="BG112" s="798"/>
      <c r="BH112" s="798"/>
      <c r="BI112" s="798"/>
      <c r="BJ112" s="798"/>
      <c r="BK112" s="798"/>
      <c r="BL112" s="798"/>
      <c r="BM112" s="798"/>
      <c r="BN112" s="798"/>
      <c r="BO112" s="798"/>
      <c r="BP112" s="799"/>
      <c r="BQ112" s="800">
        <v>23703127</v>
      </c>
      <c r="BR112" s="801"/>
      <c r="BS112" s="801"/>
      <c r="BT112" s="801"/>
      <c r="BU112" s="801"/>
      <c r="BV112" s="801">
        <v>22883568</v>
      </c>
      <c r="BW112" s="801"/>
      <c r="BX112" s="801"/>
      <c r="BY112" s="801"/>
      <c r="BZ112" s="801"/>
      <c r="CA112" s="801">
        <v>22689714</v>
      </c>
      <c r="CB112" s="801"/>
      <c r="CC112" s="801"/>
      <c r="CD112" s="801"/>
      <c r="CE112" s="801"/>
      <c r="CF112" s="878">
        <v>92</v>
      </c>
      <c r="CG112" s="879"/>
      <c r="CH112" s="879"/>
      <c r="CI112" s="879"/>
      <c r="CJ112" s="879"/>
      <c r="CK112" s="947"/>
      <c r="CL112" s="896"/>
      <c r="CM112" s="833" t="s">
        <v>416</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45000</v>
      </c>
      <c r="DH112" s="801"/>
      <c r="DI112" s="801"/>
      <c r="DJ112" s="801"/>
      <c r="DK112" s="801"/>
      <c r="DL112" s="801">
        <v>1197327</v>
      </c>
      <c r="DM112" s="801"/>
      <c r="DN112" s="801"/>
      <c r="DO112" s="801"/>
      <c r="DP112" s="801"/>
      <c r="DQ112" s="801">
        <v>1197327</v>
      </c>
      <c r="DR112" s="801"/>
      <c r="DS112" s="801"/>
      <c r="DT112" s="801"/>
      <c r="DU112" s="801"/>
      <c r="DV112" s="853">
        <v>4.9000000000000004</v>
      </c>
      <c r="DW112" s="853"/>
      <c r="DX112" s="853"/>
      <c r="DY112" s="853"/>
      <c r="DZ112" s="854"/>
    </row>
    <row r="113" spans="1:130" s="197" customFormat="1" ht="26.25" customHeight="1" x14ac:dyDescent="0.15">
      <c r="A113" s="934"/>
      <c r="B113" s="935"/>
      <c r="C113" s="798" t="s">
        <v>417</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1529171</v>
      </c>
      <c r="AB113" s="939"/>
      <c r="AC113" s="939"/>
      <c r="AD113" s="939"/>
      <c r="AE113" s="940"/>
      <c r="AF113" s="941">
        <v>1501262</v>
      </c>
      <c r="AG113" s="939"/>
      <c r="AH113" s="939"/>
      <c r="AI113" s="939"/>
      <c r="AJ113" s="940"/>
      <c r="AK113" s="941">
        <v>1776640</v>
      </c>
      <c r="AL113" s="939"/>
      <c r="AM113" s="939"/>
      <c r="AN113" s="939"/>
      <c r="AO113" s="940"/>
      <c r="AP113" s="942">
        <v>7.2</v>
      </c>
      <c r="AQ113" s="943"/>
      <c r="AR113" s="943"/>
      <c r="AS113" s="943"/>
      <c r="AT113" s="944"/>
      <c r="AU113" s="953"/>
      <c r="AV113" s="954"/>
      <c r="AW113" s="954"/>
      <c r="AX113" s="954"/>
      <c r="AY113" s="955"/>
      <c r="AZ113" s="797" t="s">
        <v>418</v>
      </c>
      <c r="BA113" s="798"/>
      <c r="BB113" s="798"/>
      <c r="BC113" s="798"/>
      <c r="BD113" s="798"/>
      <c r="BE113" s="798"/>
      <c r="BF113" s="798"/>
      <c r="BG113" s="798"/>
      <c r="BH113" s="798"/>
      <c r="BI113" s="798"/>
      <c r="BJ113" s="798"/>
      <c r="BK113" s="798"/>
      <c r="BL113" s="798"/>
      <c r="BM113" s="798"/>
      <c r="BN113" s="798"/>
      <c r="BO113" s="798"/>
      <c r="BP113" s="799"/>
      <c r="BQ113" s="800">
        <v>3682486</v>
      </c>
      <c r="BR113" s="801"/>
      <c r="BS113" s="801"/>
      <c r="BT113" s="801"/>
      <c r="BU113" s="801"/>
      <c r="BV113" s="801">
        <v>3814595</v>
      </c>
      <c r="BW113" s="801"/>
      <c r="BX113" s="801"/>
      <c r="BY113" s="801"/>
      <c r="BZ113" s="801"/>
      <c r="CA113" s="801">
        <v>3418724</v>
      </c>
      <c r="CB113" s="801"/>
      <c r="CC113" s="801"/>
      <c r="CD113" s="801"/>
      <c r="CE113" s="801"/>
      <c r="CF113" s="878">
        <v>13.9</v>
      </c>
      <c r="CG113" s="879"/>
      <c r="CH113" s="879"/>
      <c r="CI113" s="879"/>
      <c r="CJ113" s="879"/>
      <c r="CK113" s="947"/>
      <c r="CL113" s="896"/>
      <c r="CM113" s="833" t="s">
        <v>419</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412</v>
      </c>
      <c r="DH113" s="814"/>
      <c r="DI113" s="814"/>
      <c r="DJ113" s="814"/>
      <c r="DK113" s="815"/>
      <c r="DL113" s="816" t="s">
        <v>412</v>
      </c>
      <c r="DM113" s="814"/>
      <c r="DN113" s="814"/>
      <c r="DO113" s="814"/>
      <c r="DP113" s="815"/>
      <c r="DQ113" s="816" t="s">
        <v>412</v>
      </c>
      <c r="DR113" s="814"/>
      <c r="DS113" s="814"/>
      <c r="DT113" s="814"/>
      <c r="DU113" s="815"/>
      <c r="DV113" s="784" t="s">
        <v>412</v>
      </c>
      <c r="DW113" s="785"/>
      <c r="DX113" s="785"/>
      <c r="DY113" s="785"/>
      <c r="DZ113" s="786"/>
    </row>
    <row r="114" spans="1:130" s="197" customFormat="1" ht="26.25" customHeight="1" x14ac:dyDescent="0.15">
      <c r="A114" s="934"/>
      <c r="B114" s="935"/>
      <c r="C114" s="798" t="s">
        <v>420</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574216</v>
      </c>
      <c r="AB114" s="814"/>
      <c r="AC114" s="814"/>
      <c r="AD114" s="814"/>
      <c r="AE114" s="815"/>
      <c r="AF114" s="816">
        <v>594930</v>
      </c>
      <c r="AG114" s="814"/>
      <c r="AH114" s="814"/>
      <c r="AI114" s="814"/>
      <c r="AJ114" s="815"/>
      <c r="AK114" s="816">
        <v>596131</v>
      </c>
      <c r="AL114" s="814"/>
      <c r="AM114" s="814"/>
      <c r="AN114" s="814"/>
      <c r="AO114" s="815"/>
      <c r="AP114" s="784">
        <v>2.4</v>
      </c>
      <c r="AQ114" s="785"/>
      <c r="AR114" s="785"/>
      <c r="AS114" s="785"/>
      <c r="AT114" s="786"/>
      <c r="AU114" s="953"/>
      <c r="AV114" s="954"/>
      <c r="AW114" s="954"/>
      <c r="AX114" s="954"/>
      <c r="AY114" s="955"/>
      <c r="AZ114" s="797" t="s">
        <v>421</v>
      </c>
      <c r="BA114" s="798"/>
      <c r="BB114" s="798"/>
      <c r="BC114" s="798"/>
      <c r="BD114" s="798"/>
      <c r="BE114" s="798"/>
      <c r="BF114" s="798"/>
      <c r="BG114" s="798"/>
      <c r="BH114" s="798"/>
      <c r="BI114" s="798"/>
      <c r="BJ114" s="798"/>
      <c r="BK114" s="798"/>
      <c r="BL114" s="798"/>
      <c r="BM114" s="798"/>
      <c r="BN114" s="798"/>
      <c r="BO114" s="798"/>
      <c r="BP114" s="799"/>
      <c r="BQ114" s="800">
        <v>9343102</v>
      </c>
      <c r="BR114" s="801"/>
      <c r="BS114" s="801"/>
      <c r="BT114" s="801"/>
      <c r="BU114" s="801"/>
      <c r="BV114" s="801">
        <v>9151196</v>
      </c>
      <c r="BW114" s="801"/>
      <c r="BX114" s="801"/>
      <c r="BY114" s="801"/>
      <c r="BZ114" s="801"/>
      <c r="CA114" s="801">
        <v>8285727</v>
      </c>
      <c r="CB114" s="801"/>
      <c r="CC114" s="801"/>
      <c r="CD114" s="801"/>
      <c r="CE114" s="801"/>
      <c r="CF114" s="878">
        <v>33.6</v>
      </c>
      <c r="CG114" s="879"/>
      <c r="CH114" s="879"/>
      <c r="CI114" s="879"/>
      <c r="CJ114" s="879"/>
      <c r="CK114" s="947"/>
      <c r="CL114" s="896"/>
      <c r="CM114" s="833" t="s">
        <v>422</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412</v>
      </c>
      <c r="DH114" s="814"/>
      <c r="DI114" s="814"/>
      <c r="DJ114" s="814"/>
      <c r="DK114" s="815"/>
      <c r="DL114" s="816" t="s">
        <v>412</v>
      </c>
      <c r="DM114" s="814"/>
      <c r="DN114" s="814"/>
      <c r="DO114" s="814"/>
      <c r="DP114" s="815"/>
      <c r="DQ114" s="816" t="s">
        <v>412</v>
      </c>
      <c r="DR114" s="814"/>
      <c r="DS114" s="814"/>
      <c r="DT114" s="814"/>
      <c r="DU114" s="815"/>
      <c r="DV114" s="784" t="s">
        <v>412</v>
      </c>
      <c r="DW114" s="785"/>
      <c r="DX114" s="785"/>
      <c r="DY114" s="785"/>
      <c r="DZ114" s="786"/>
    </row>
    <row r="115" spans="1:130" s="197" customFormat="1" ht="26.25" customHeight="1" x14ac:dyDescent="0.15">
      <c r="A115" s="934"/>
      <c r="B115" s="935"/>
      <c r="C115" s="798" t="s">
        <v>423</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49499</v>
      </c>
      <c r="AB115" s="939"/>
      <c r="AC115" s="939"/>
      <c r="AD115" s="939"/>
      <c r="AE115" s="940"/>
      <c r="AF115" s="941">
        <v>48928</v>
      </c>
      <c r="AG115" s="939"/>
      <c r="AH115" s="939"/>
      <c r="AI115" s="939"/>
      <c r="AJ115" s="940"/>
      <c r="AK115" s="941">
        <v>41400</v>
      </c>
      <c r="AL115" s="939"/>
      <c r="AM115" s="939"/>
      <c r="AN115" s="939"/>
      <c r="AO115" s="940"/>
      <c r="AP115" s="942">
        <v>0.2</v>
      </c>
      <c r="AQ115" s="943"/>
      <c r="AR115" s="943"/>
      <c r="AS115" s="943"/>
      <c r="AT115" s="944"/>
      <c r="AU115" s="953"/>
      <c r="AV115" s="954"/>
      <c r="AW115" s="954"/>
      <c r="AX115" s="954"/>
      <c r="AY115" s="955"/>
      <c r="AZ115" s="797" t="s">
        <v>424</v>
      </c>
      <c r="BA115" s="798"/>
      <c r="BB115" s="798"/>
      <c r="BC115" s="798"/>
      <c r="BD115" s="798"/>
      <c r="BE115" s="798"/>
      <c r="BF115" s="798"/>
      <c r="BG115" s="798"/>
      <c r="BH115" s="798"/>
      <c r="BI115" s="798"/>
      <c r="BJ115" s="798"/>
      <c r="BK115" s="798"/>
      <c r="BL115" s="798"/>
      <c r="BM115" s="798"/>
      <c r="BN115" s="798"/>
      <c r="BO115" s="798"/>
      <c r="BP115" s="799"/>
      <c r="BQ115" s="800">
        <v>14924</v>
      </c>
      <c r="BR115" s="801"/>
      <c r="BS115" s="801"/>
      <c r="BT115" s="801"/>
      <c r="BU115" s="801"/>
      <c r="BV115" s="801">
        <v>2178</v>
      </c>
      <c r="BW115" s="801"/>
      <c r="BX115" s="801"/>
      <c r="BY115" s="801"/>
      <c r="BZ115" s="801"/>
      <c r="CA115" s="801">
        <v>954</v>
      </c>
      <c r="CB115" s="801"/>
      <c r="CC115" s="801"/>
      <c r="CD115" s="801"/>
      <c r="CE115" s="801"/>
      <c r="CF115" s="878">
        <v>0</v>
      </c>
      <c r="CG115" s="879"/>
      <c r="CH115" s="879"/>
      <c r="CI115" s="879"/>
      <c r="CJ115" s="879"/>
      <c r="CK115" s="947"/>
      <c r="CL115" s="896"/>
      <c r="CM115" s="797" t="s">
        <v>425</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809872</v>
      </c>
      <c r="DH115" s="814"/>
      <c r="DI115" s="814"/>
      <c r="DJ115" s="814"/>
      <c r="DK115" s="815"/>
      <c r="DL115" s="816">
        <v>770072</v>
      </c>
      <c r="DM115" s="814"/>
      <c r="DN115" s="814"/>
      <c r="DO115" s="814"/>
      <c r="DP115" s="815"/>
      <c r="DQ115" s="816">
        <v>764215</v>
      </c>
      <c r="DR115" s="814"/>
      <c r="DS115" s="814"/>
      <c r="DT115" s="814"/>
      <c r="DU115" s="815"/>
      <c r="DV115" s="784">
        <v>3.1</v>
      </c>
      <c r="DW115" s="785"/>
      <c r="DX115" s="785"/>
      <c r="DY115" s="785"/>
      <c r="DZ115" s="786"/>
    </row>
    <row r="116" spans="1:130" s="197" customFormat="1" ht="26.25" customHeight="1" x14ac:dyDescent="0.15">
      <c r="A116" s="936"/>
      <c r="B116" s="937"/>
      <c r="C116" s="876" t="s">
        <v>426</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665</v>
      </c>
      <c r="AB116" s="814"/>
      <c r="AC116" s="814"/>
      <c r="AD116" s="814"/>
      <c r="AE116" s="815"/>
      <c r="AF116" s="816">
        <v>677</v>
      </c>
      <c r="AG116" s="814"/>
      <c r="AH116" s="814"/>
      <c r="AI116" s="814"/>
      <c r="AJ116" s="815"/>
      <c r="AK116" s="816" t="s">
        <v>412</v>
      </c>
      <c r="AL116" s="814"/>
      <c r="AM116" s="814"/>
      <c r="AN116" s="814"/>
      <c r="AO116" s="815"/>
      <c r="AP116" s="784" t="s">
        <v>412</v>
      </c>
      <c r="AQ116" s="785"/>
      <c r="AR116" s="785"/>
      <c r="AS116" s="785"/>
      <c r="AT116" s="786"/>
      <c r="AU116" s="953"/>
      <c r="AV116" s="954"/>
      <c r="AW116" s="954"/>
      <c r="AX116" s="954"/>
      <c r="AY116" s="955"/>
      <c r="AZ116" s="797" t="s">
        <v>427</v>
      </c>
      <c r="BA116" s="798"/>
      <c r="BB116" s="798"/>
      <c r="BC116" s="798"/>
      <c r="BD116" s="798"/>
      <c r="BE116" s="798"/>
      <c r="BF116" s="798"/>
      <c r="BG116" s="798"/>
      <c r="BH116" s="798"/>
      <c r="BI116" s="798"/>
      <c r="BJ116" s="798"/>
      <c r="BK116" s="798"/>
      <c r="BL116" s="798"/>
      <c r="BM116" s="798"/>
      <c r="BN116" s="798"/>
      <c r="BO116" s="798"/>
      <c r="BP116" s="799"/>
      <c r="BQ116" s="800" t="s">
        <v>412</v>
      </c>
      <c r="BR116" s="801"/>
      <c r="BS116" s="801"/>
      <c r="BT116" s="801"/>
      <c r="BU116" s="801"/>
      <c r="BV116" s="801" t="s">
        <v>412</v>
      </c>
      <c r="BW116" s="801"/>
      <c r="BX116" s="801"/>
      <c r="BY116" s="801"/>
      <c r="BZ116" s="801"/>
      <c r="CA116" s="801" t="s">
        <v>412</v>
      </c>
      <c r="CB116" s="801"/>
      <c r="CC116" s="801"/>
      <c r="CD116" s="801"/>
      <c r="CE116" s="801"/>
      <c r="CF116" s="878" t="s">
        <v>412</v>
      </c>
      <c r="CG116" s="879"/>
      <c r="CH116" s="879"/>
      <c r="CI116" s="879"/>
      <c r="CJ116" s="879"/>
      <c r="CK116" s="947"/>
      <c r="CL116" s="896"/>
      <c r="CM116" s="833" t="s">
        <v>428</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240327</v>
      </c>
      <c r="DH116" s="814"/>
      <c r="DI116" s="814"/>
      <c r="DJ116" s="814"/>
      <c r="DK116" s="815"/>
      <c r="DL116" s="816">
        <v>186833</v>
      </c>
      <c r="DM116" s="814"/>
      <c r="DN116" s="814"/>
      <c r="DO116" s="814"/>
      <c r="DP116" s="815"/>
      <c r="DQ116" s="816">
        <v>145432</v>
      </c>
      <c r="DR116" s="814"/>
      <c r="DS116" s="814"/>
      <c r="DT116" s="814"/>
      <c r="DU116" s="815"/>
      <c r="DV116" s="784">
        <v>0.6</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429</v>
      </c>
      <c r="Z117" s="919"/>
      <c r="AA117" s="924">
        <v>7784061</v>
      </c>
      <c r="AB117" s="925"/>
      <c r="AC117" s="925"/>
      <c r="AD117" s="925"/>
      <c r="AE117" s="926"/>
      <c r="AF117" s="928">
        <v>7876536</v>
      </c>
      <c r="AG117" s="925"/>
      <c r="AH117" s="925"/>
      <c r="AI117" s="925"/>
      <c r="AJ117" s="926"/>
      <c r="AK117" s="928">
        <v>8239544</v>
      </c>
      <c r="AL117" s="925"/>
      <c r="AM117" s="925"/>
      <c r="AN117" s="925"/>
      <c r="AO117" s="926"/>
      <c r="AP117" s="929"/>
      <c r="AQ117" s="930"/>
      <c r="AR117" s="930"/>
      <c r="AS117" s="930"/>
      <c r="AT117" s="931"/>
      <c r="AU117" s="953"/>
      <c r="AV117" s="954"/>
      <c r="AW117" s="954"/>
      <c r="AX117" s="954"/>
      <c r="AY117" s="955"/>
      <c r="AZ117" s="875" t="s">
        <v>430</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431</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403</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401</v>
      </c>
      <c r="AB118" s="918"/>
      <c r="AC118" s="918"/>
      <c r="AD118" s="918"/>
      <c r="AE118" s="919"/>
      <c r="AF118" s="920" t="s">
        <v>284</v>
      </c>
      <c r="AG118" s="918"/>
      <c r="AH118" s="918"/>
      <c r="AI118" s="918"/>
      <c r="AJ118" s="919"/>
      <c r="AK118" s="920" t="s">
        <v>283</v>
      </c>
      <c r="AL118" s="918"/>
      <c r="AM118" s="918"/>
      <c r="AN118" s="918"/>
      <c r="AO118" s="919"/>
      <c r="AP118" s="921" t="s">
        <v>402</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432</v>
      </c>
      <c r="BP118" s="868"/>
      <c r="BQ118" s="887">
        <v>94904716</v>
      </c>
      <c r="BR118" s="888"/>
      <c r="BS118" s="888"/>
      <c r="BT118" s="888"/>
      <c r="BU118" s="888"/>
      <c r="BV118" s="888">
        <v>95882037</v>
      </c>
      <c r="BW118" s="888"/>
      <c r="BX118" s="888"/>
      <c r="BY118" s="888"/>
      <c r="BZ118" s="888"/>
      <c r="CA118" s="888">
        <v>94896248</v>
      </c>
      <c r="CB118" s="888"/>
      <c r="CC118" s="888"/>
      <c r="CD118" s="888"/>
      <c r="CE118" s="888"/>
      <c r="CF118" s="773"/>
      <c r="CG118" s="774"/>
      <c r="CH118" s="774"/>
      <c r="CI118" s="774"/>
      <c r="CJ118" s="871"/>
      <c r="CK118" s="947"/>
      <c r="CL118" s="896"/>
      <c r="CM118" s="833" t="s">
        <v>433</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406</v>
      </c>
      <c r="B119" s="894"/>
      <c r="C119" s="899" t="s">
        <v>407</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22849604</v>
      </c>
      <c r="BR119" s="830"/>
      <c r="BS119" s="830"/>
      <c r="BT119" s="830"/>
      <c r="BU119" s="830"/>
      <c r="BV119" s="830">
        <v>22441707</v>
      </c>
      <c r="BW119" s="830"/>
      <c r="BX119" s="830"/>
      <c r="BY119" s="830"/>
      <c r="BZ119" s="830"/>
      <c r="CA119" s="830">
        <v>23849929</v>
      </c>
      <c r="CB119" s="830"/>
      <c r="CC119" s="830"/>
      <c r="CD119" s="830"/>
      <c r="CE119" s="830"/>
      <c r="CF119" s="891">
        <v>96.7</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v>4921927</v>
      </c>
      <c r="BR120" s="801"/>
      <c r="BS120" s="801"/>
      <c r="BT120" s="801"/>
      <c r="BU120" s="801"/>
      <c r="BV120" s="801">
        <v>5544521</v>
      </c>
      <c r="BW120" s="801"/>
      <c r="BX120" s="801"/>
      <c r="BY120" s="801"/>
      <c r="BZ120" s="801"/>
      <c r="CA120" s="801">
        <v>5142707</v>
      </c>
      <c r="CB120" s="801"/>
      <c r="CC120" s="801"/>
      <c r="CD120" s="801"/>
      <c r="CE120" s="801"/>
      <c r="CF120" s="878">
        <v>20.9</v>
      </c>
      <c r="CG120" s="879"/>
      <c r="CH120" s="879"/>
      <c r="CI120" s="879"/>
      <c r="CJ120" s="879"/>
      <c r="CK120" s="880" t="s">
        <v>438</v>
      </c>
      <c r="CL120" s="840"/>
      <c r="CM120" s="840"/>
      <c r="CN120" s="840"/>
      <c r="CO120" s="841"/>
      <c r="CP120" s="884" t="s">
        <v>384</v>
      </c>
      <c r="CQ120" s="885"/>
      <c r="CR120" s="885"/>
      <c r="CS120" s="885"/>
      <c r="CT120" s="885"/>
      <c r="CU120" s="885"/>
      <c r="CV120" s="885"/>
      <c r="CW120" s="885"/>
      <c r="CX120" s="885"/>
      <c r="CY120" s="885"/>
      <c r="CZ120" s="885"/>
      <c r="DA120" s="885"/>
      <c r="DB120" s="885"/>
      <c r="DC120" s="885"/>
      <c r="DD120" s="885"/>
      <c r="DE120" s="885"/>
      <c r="DF120" s="886"/>
      <c r="DG120" s="829">
        <v>16209879</v>
      </c>
      <c r="DH120" s="830"/>
      <c r="DI120" s="830"/>
      <c r="DJ120" s="830"/>
      <c r="DK120" s="830"/>
      <c r="DL120" s="830">
        <v>15336852</v>
      </c>
      <c r="DM120" s="830"/>
      <c r="DN120" s="830"/>
      <c r="DO120" s="830"/>
      <c r="DP120" s="830"/>
      <c r="DQ120" s="830">
        <v>15249889</v>
      </c>
      <c r="DR120" s="830"/>
      <c r="DS120" s="830"/>
      <c r="DT120" s="830"/>
      <c r="DU120" s="830"/>
      <c r="DV120" s="831">
        <v>61.8</v>
      </c>
      <c r="DW120" s="831"/>
      <c r="DX120" s="831"/>
      <c r="DY120" s="831"/>
      <c r="DZ120" s="832"/>
    </row>
    <row r="121" spans="1:130" s="197" customFormat="1" ht="26.25" customHeight="1" x14ac:dyDescent="0.15">
      <c r="A121" s="895"/>
      <c r="B121" s="896"/>
      <c r="C121" s="872" t="s">
        <v>439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440</v>
      </c>
      <c r="BA121" s="876"/>
      <c r="BB121" s="876"/>
      <c r="BC121" s="876"/>
      <c r="BD121" s="876"/>
      <c r="BE121" s="876"/>
      <c r="BF121" s="876"/>
      <c r="BG121" s="876"/>
      <c r="BH121" s="876"/>
      <c r="BI121" s="876"/>
      <c r="BJ121" s="876"/>
      <c r="BK121" s="876"/>
      <c r="BL121" s="876"/>
      <c r="BM121" s="876"/>
      <c r="BN121" s="876"/>
      <c r="BO121" s="876"/>
      <c r="BP121" s="877"/>
      <c r="BQ121" s="887">
        <v>66078436</v>
      </c>
      <c r="BR121" s="888"/>
      <c r="BS121" s="888"/>
      <c r="BT121" s="888"/>
      <c r="BU121" s="888"/>
      <c r="BV121" s="888">
        <v>66958619</v>
      </c>
      <c r="BW121" s="888"/>
      <c r="BX121" s="888"/>
      <c r="BY121" s="888"/>
      <c r="BZ121" s="888"/>
      <c r="CA121" s="888">
        <v>67170823</v>
      </c>
      <c r="CB121" s="888"/>
      <c r="CC121" s="888"/>
      <c r="CD121" s="888"/>
      <c r="CE121" s="888"/>
      <c r="CF121" s="889">
        <v>272.3</v>
      </c>
      <c r="CG121" s="890"/>
      <c r="CH121" s="890"/>
      <c r="CI121" s="890"/>
      <c r="CJ121" s="890"/>
      <c r="CK121" s="881"/>
      <c r="CL121" s="842"/>
      <c r="CM121" s="842"/>
      <c r="CN121" s="842"/>
      <c r="CO121" s="843"/>
      <c r="CP121" s="858" t="s">
        <v>385</v>
      </c>
      <c r="CQ121" s="859"/>
      <c r="CR121" s="859"/>
      <c r="CS121" s="859"/>
      <c r="CT121" s="859"/>
      <c r="CU121" s="859"/>
      <c r="CV121" s="859"/>
      <c r="CW121" s="859"/>
      <c r="CX121" s="859"/>
      <c r="CY121" s="859"/>
      <c r="CZ121" s="859"/>
      <c r="DA121" s="859"/>
      <c r="DB121" s="859"/>
      <c r="DC121" s="859"/>
      <c r="DD121" s="859"/>
      <c r="DE121" s="859"/>
      <c r="DF121" s="860"/>
      <c r="DG121" s="800">
        <v>5407560</v>
      </c>
      <c r="DH121" s="801"/>
      <c r="DI121" s="801"/>
      <c r="DJ121" s="801"/>
      <c r="DK121" s="801"/>
      <c r="DL121" s="801">
        <v>5434706</v>
      </c>
      <c r="DM121" s="801"/>
      <c r="DN121" s="801"/>
      <c r="DO121" s="801"/>
      <c r="DP121" s="801"/>
      <c r="DQ121" s="801">
        <v>5381267</v>
      </c>
      <c r="DR121" s="801"/>
      <c r="DS121" s="801"/>
      <c r="DT121" s="801"/>
      <c r="DU121" s="801"/>
      <c r="DV121" s="853">
        <v>21.8</v>
      </c>
      <c r="DW121" s="853"/>
      <c r="DX121" s="853"/>
      <c r="DY121" s="853"/>
      <c r="DZ121" s="854"/>
    </row>
    <row r="122" spans="1:130" s="197" customFormat="1" ht="26.25" customHeight="1" x14ac:dyDescent="0.15">
      <c r="A122" s="895"/>
      <c r="B122" s="896"/>
      <c r="C122" s="833" t="s">
        <v>422</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441</v>
      </c>
      <c r="BP122" s="868"/>
      <c r="BQ122" s="869">
        <v>93849967</v>
      </c>
      <c r="BR122" s="870"/>
      <c r="BS122" s="870"/>
      <c r="BT122" s="870"/>
      <c r="BU122" s="870"/>
      <c r="BV122" s="870">
        <v>94944847</v>
      </c>
      <c r="BW122" s="870"/>
      <c r="BX122" s="870"/>
      <c r="BY122" s="870"/>
      <c r="BZ122" s="870"/>
      <c r="CA122" s="870">
        <v>96163459</v>
      </c>
      <c r="CB122" s="870"/>
      <c r="CC122" s="870"/>
      <c r="CD122" s="870"/>
      <c r="CE122" s="870"/>
      <c r="CF122" s="773"/>
      <c r="CG122" s="774"/>
      <c r="CH122" s="774"/>
      <c r="CI122" s="774"/>
      <c r="CJ122" s="871"/>
      <c r="CK122" s="881"/>
      <c r="CL122" s="842"/>
      <c r="CM122" s="842"/>
      <c r="CN122" s="842"/>
      <c r="CO122" s="843"/>
      <c r="CP122" s="858" t="s">
        <v>442</v>
      </c>
      <c r="CQ122" s="859"/>
      <c r="CR122" s="859"/>
      <c r="CS122" s="859"/>
      <c r="CT122" s="859"/>
      <c r="CU122" s="859"/>
      <c r="CV122" s="859"/>
      <c r="CW122" s="859"/>
      <c r="CX122" s="859"/>
      <c r="CY122" s="859"/>
      <c r="CZ122" s="859"/>
      <c r="DA122" s="859"/>
      <c r="DB122" s="859"/>
      <c r="DC122" s="859"/>
      <c r="DD122" s="859"/>
      <c r="DE122" s="859"/>
      <c r="DF122" s="860"/>
      <c r="DG122" s="800">
        <v>1309600</v>
      </c>
      <c r="DH122" s="801"/>
      <c r="DI122" s="801"/>
      <c r="DJ122" s="801"/>
      <c r="DK122" s="801"/>
      <c r="DL122" s="801">
        <v>1175231</v>
      </c>
      <c r="DM122" s="801"/>
      <c r="DN122" s="801"/>
      <c r="DO122" s="801"/>
      <c r="DP122" s="801"/>
      <c r="DQ122" s="801">
        <v>986425</v>
      </c>
      <c r="DR122" s="801"/>
      <c r="DS122" s="801"/>
      <c r="DT122" s="801"/>
      <c r="DU122" s="801"/>
      <c r="DV122" s="853">
        <v>4</v>
      </c>
      <c r="DW122" s="853"/>
      <c r="DX122" s="853"/>
      <c r="DY122" s="853"/>
      <c r="DZ122" s="854"/>
    </row>
    <row r="123" spans="1:130" s="197" customFormat="1" ht="26.25" customHeight="1" thickBot="1" x14ac:dyDescent="0.2">
      <c r="A123" s="895"/>
      <c r="B123" s="896"/>
      <c r="C123" s="833" t="s">
        <v>428</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443</v>
      </c>
      <c r="AB123" s="814"/>
      <c r="AC123" s="814"/>
      <c r="AD123" s="814"/>
      <c r="AE123" s="815"/>
      <c r="AF123" s="816" t="s">
        <v>443</v>
      </c>
      <c r="AG123" s="814"/>
      <c r="AH123" s="814"/>
      <c r="AI123" s="814"/>
      <c r="AJ123" s="815"/>
      <c r="AK123" s="816" t="s">
        <v>443</v>
      </c>
      <c r="AL123" s="814"/>
      <c r="AM123" s="814"/>
      <c r="AN123" s="814"/>
      <c r="AO123" s="815"/>
      <c r="AP123" s="784" t="s">
        <v>443</v>
      </c>
      <c r="AQ123" s="785"/>
      <c r="AR123" s="785"/>
      <c r="AS123" s="785"/>
      <c r="AT123" s="786"/>
      <c r="AU123" s="864" t="s">
        <v>444</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4.0999999999999996</v>
      </c>
      <c r="BR123" s="862"/>
      <c r="BS123" s="862"/>
      <c r="BT123" s="862"/>
      <c r="BU123" s="862"/>
      <c r="BV123" s="862">
        <v>3.7</v>
      </c>
      <c r="BW123" s="862"/>
      <c r="BX123" s="862"/>
      <c r="BY123" s="862"/>
      <c r="BZ123" s="862"/>
      <c r="CA123" s="862" t="s">
        <v>443</v>
      </c>
      <c r="CB123" s="862"/>
      <c r="CC123" s="862"/>
      <c r="CD123" s="862"/>
      <c r="CE123" s="862"/>
      <c r="CF123" s="760"/>
      <c r="CG123" s="761"/>
      <c r="CH123" s="761"/>
      <c r="CI123" s="761"/>
      <c r="CJ123" s="863"/>
      <c r="CK123" s="881"/>
      <c r="CL123" s="842"/>
      <c r="CM123" s="842"/>
      <c r="CN123" s="842"/>
      <c r="CO123" s="843"/>
      <c r="CP123" s="858" t="s">
        <v>445</v>
      </c>
      <c r="CQ123" s="859"/>
      <c r="CR123" s="859"/>
      <c r="CS123" s="859"/>
      <c r="CT123" s="859"/>
      <c r="CU123" s="859"/>
      <c r="CV123" s="859"/>
      <c r="CW123" s="859"/>
      <c r="CX123" s="859"/>
      <c r="CY123" s="859"/>
      <c r="CZ123" s="859"/>
      <c r="DA123" s="859"/>
      <c r="DB123" s="859"/>
      <c r="DC123" s="859"/>
      <c r="DD123" s="859"/>
      <c r="DE123" s="859"/>
      <c r="DF123" s="860"/>
      <c r="DG123" s="813">
        <v>638760</v>
      </c>
      <c r="DH123" s="814"/>
      <c r="DI123" s="814"/>
      <c r="DJ123" s="814"/>
      <c r="DK123" s="815"/>
      <c r="DL123" s="816">
        <v>617242</v>
      </c>
      <c r="DM123" s="814"/>
      <c r="DN123" s="814"/>
      <c r="DO123" s="814"/>
      <c r="DP123" s="815"/>
      <c r="DQ123" s="816">
        <v>619266</v>
      </c>
      <c r="DR123" s="814"/>
      <c r="DS123" s="814"/>
      <c r="DT123" s="814"/>
      <c r="DU123" s="815"/>
      <c r="DV123" s="784">
        <v>2.5</v>
      </c>
      <c r="DW123" s="785"/>
      <c r="DX123" s="785"/>
      <c r="DY123" s="785"/>
      <c r="DZ123" s="786"/>
    </row>
    <row r="124" spans="1:130" s="197" customFormat="1" ht="26.25" customHeight="1" x14ac:dyDescent="0.15">
      <c r="A124" s="895"/>
      <c r="B124" s="896"/>
      <c r="C124" s="833" t="s">
        <v>431</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443</v>
      </c>
      <c r="AB124" s="814"/>
      <c r="AC124" s="814"/>
      <c r="AD124" s="814"/>
      <c r="AE124" s="815"/>
      <c r="AF124" s="816" t="s">
        <v>443</v>
      </c>
      <c r="AG124" s="814"/>
      <c r="AH124" s="814"/>
      <c r="AI124" s="814"/>
      <c r="AJ124" s="815"/>
      <c r="AK124" s="816" t="s">
        <v>443</v>
      </c>
      <c r="AL124" s="814"/>
      <c r="AM124" s="814"/>
      <c r="AN124" s="814"/>
      <c r="AO124" s="815"/>
      <c r="AP124" s="784" t="s">
        <v>443</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446</v>
      </c>
      <c r="CQ124" s="859"/>
      <c r="CR124" s="859"/>
      <c r="CS124" s="859"/>
      <c r="CT124" s="859"/>
      <c r="CU124" s="859"/>
      <c r="CV124" s="859"/>
      <c r="CW124" s="859"/>
      <c r="CX124" s="859"/>
      <c r="CY124" s="859"/>
      <c r="CZ124" s="859"/>
      <c r="DA124" s="859"/>
      <c r="DB124" s="859"/>
      <c r="DC124" s="859"/>
      <c r="DD124" s="859"/>
      <c r="DE124" s="859"/>
      <c r="DF124" s="860"/>
      <c r="DG124" s="746">
        <v>137328</v>
      </c>
      <c r="DH124" s="747"/>
      <c r="DI124" s="747"/>
      <c r="DJ124" s="747"/>
      <c r="DK124" s="748"/>
      <c r="DL124" s="749">
        <v>319537</v>
      </c>
      <c r="DM124" s="747"/>
      <c r="DN124" s="747"/>
      <c r="DO124" s="747"/>
      <c r="DP124" s="748"/>
      <c r="DQ124" s="749">
        <v>452867</v>
      </c>
      <c r="DR124" s="747"/>
      <c r="DS124" s="747"/>
      <c r="DT124" s="747"/>
      <c r="DU124" s="748"/>
      <c r="DV124" s="837">
        <v>1.8</v>
      </c>
      <c r="DW124" s="838"/>
      <c r="DX124" s="838"/>
      <c r="DY124" s="838"/>
      <c r="DZ124" s="839"/>
    </row>
    <row r="125" spans="1:130" s="197" customFormat="1" ht="26.25" customHeight="1" thickBot="1" x14ac:dyDescent="0.2">
      <c r="A125" s="895"/>
      <c r="B125" s="896"/>
      <c r="C125" s="833" t="s">
        <v>433</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443</v>
      </c>
      <c r="AB125" s="814"/>
      <c r="AC125" s="814"/>
      <c r="AD125" s="814"/>
      <c r="AE125" s="815"/>
      <c r="AF125" s="816" t="s">
        <v>443</v>
      </c>
      <c r="AG125" s="814"/>
      <c r="AH125" s="814"/>
      <c r="AI125" s="814"/>
      <c r="AJ125" s="815"/>
      <c r="AK125" s="816" t="s">
        <v>443</v>
      </c>
      <c r="AL125" s="814"/>
      <c r="AM125" s="814"/>
      <c r="AN125" s="814"/>
      <c r="AO125" s="815"/>
      <c r="AP125" s="784" t="s">
        <v>443</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447</v>
      </c>
      <c r="CL125" s="840"/>
      <c r="CM125" s="840"/>
      <c r="CN125" s="840"/>
      <c r="CO125" s="841"/>
      <c r="CP125" s="846" t="s">
        <v>448</v>
      </c>
      <c r="CQ125" s="788"/>
      <c r="CR125" s="788"/>
      <c r="CS125" s="788"/>
      <c r="CT125" s="788"/>
      <c r="CU125" s="788"/>
      <c r="CV125" s="788"/>
      <c r="CW125" s="788"/>
      <c r="CX125" s="788"/>
      <c r="CY125" s="788"/>
      <c r="CZ125" s="788"/>
      <c r="DA125" s="788"/>
      <c r="DB125" s="788"/>
      <c r="DC125" s="788"/>
      <c r="DD125" s="788"/>
      <c r="DE125" s="788"/>
      <c r="DF125" s="789"/>
      <c r="DG125" s="829" t="s">
        <v>443</v>
      </c>
      <c r="DH125" s="830"/>
      <c r="DI125" s="830"/>
      <c r="DJ125" s="830"/>
      <c r="DK125" s="830"/>
      <c r="DL125" s="830" t="s">
        <v>443</v>
      </c>
      <c r="DM125" s="830"/>
      <c r="DN125" s="830"/>
      <c r="DO125" s="830"/>
      <c r="DP125" s="830"/>
      <c r="DQ125" s="830" t="s">
        <v>443</v>
      </c>
      <c r="DR125" s="830"/>
      <c r="DS125" s="830"/>
      <c r="DT125" s="830"/>
      <c r="DU125" s="830"/>
      <c r="DV125" s="831" t="s">
        <v>443</v>
      </c>
      <c r="DW125" s="831"/>
      <c r="DX125" s="831"/>
      <c r="DY125" s="831"/>
      <c r="DZ125" s="832"/>
    </row>
    <row r="126" spans="1:130" s="197" customFormat="1" ht="26.25" customHeight="1" x14ac:dyDescent="0.15">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46429</v>
      </c>
      <c r="AB126" s="814"/>
      <c r="AC126" s="814"/>
      <c r="AD126" s="814"/>
      <c r="AE126" s="815"/>
      <c r="AF126" s="816">
        <v>45862</v>
      </c>
      <c r="AG126" s="814"/>
      <c r="AH126" s="814"/>
      <c r="AI126" s="814"/>
      <c r="AJ126" s="815"/>
      <c r="AK126" s="816">
        <v>39581</v>
      </c>
      <c r="AL126" s="814"/>
      <c r="AM126" s="814"/>
      <c r="AN126" s="814"/>
      <c r="AO126" s="815"/>
      <c r="AP126" s="784">
        <v>0.2</v>
      </c>
      <c r="AQ126" s="785"/>
      <c r="AR126" s="785"/>
      <c r="AS126" s="785"/>
      <c r="AT126" s="786"/>
      <c r="AU126" s="233"/>
      <c r="AV126" s="233"/>
      <c r="AW126" s="233"/>
      <c r="AX126" s="836" t="s">
        <v>449</v>
      </c>
      <c r="AY126" s="794"/>
      <c r="AZ126" s="794"/>
      <c r="BA126" s="794"/>
      <c r="BB126" s="794"/>
      <c r="BC126" s="794"/>
      <c r="BD126" s="794"/>
      <c r="BE126" s="795"/>
      <c r="BF126" s="793" t="s">
        <v>450</v>
      </c>
      <c r="BG126" s="794"/>
      <c r="BH126" s="794"/>
      <c r="BI126" s="794"/>
      <c r="BJ126" s="794"/>
      <c r="BK126" s="794"/>
      <c r="BL126" s="795"/>
      <c r="BM126" s="793" t="s">
        <v>451</v>
      </c>
      <c r="BN126" s="794"/>
      <c r="BO126" s="794"/>
      <c r="BP126" s="794"/>
      <c r="BQ126" s="794"/>
      <c r="BR126" s="794"/>
      <c r="BS126" s="795"/>
      <c r="BT126" s="793" t="s">
        <v>452</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453</v>
      </c>
      <c r="CQ126" s="798"/>
      <c r="CR126" s="798"/>
      <c r="CS126" s="798"/>
      <c r="CT126" s="798"/>
      <c r="CU126" s="798"/>
      <c r="CV126" s="798"/>
      <c r="CW126" s="798"/>
      <c r="CX126" s="798"/>
      <c r="CY126" s="798"/>
      <c r="CZ126" s="798"/>
      <c r="DA126" s="798"/>
      <c r="DB126" s="798"/>
      <c r="DC126" s="798"/>
      <c r="DD126" s="798"/>
      <c r="DE126" s="798"/>
      <c r="DF126" s="799"/>
      <c r="DG126" s="800" t="s">
        <v>443</v>
      </c>
      <c r="DH126" s="801"/>
      <c r="DI126" s="801"/>
      <c r="DJ126" s="801"/>
      <c r="DK126" s="801"/>
      <c r="DL126" s="801" t="s">
        <v>443</v>
      </c>
      <c r="DM126" s="801"/>
      <c r="DN126" s="801"/>
      <c r="DO126" s="801"/>
      <c r="DP126" s="801"/>
      <c r="DQ126" s="801" t="s">
        <v>443</v>
      </c>
      <c r="DR126" s="801"/>
      <c r="DS126" s="801"/>
      <c r="DT126" s="801"/>
      <c r="DU126" s="801"/>
      <c r="DV126" s="853" t="s">
        <v>443</v>
      </c>
      <c r="DW126" s="853"/>
      <c r="DX126" s="853"/>
      <c r="DY126" s="853"/>
      <c r="DZ126" s="854"/>
    </row>
    <row r="127" spans="1:130" s="197" customFormat="1" ht="26.25" customHeight="1" thickBot="1" x14ac:dyDescent="0.2">
      <c r="A127" s="897"/>
      <c r="B127" s="898"/>
      <c r="C127" s="855" t="s">
        <v>454</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3070</v>
      </c>
      <c r="AB127" s="814"/>
      <c r="AC127" s="814"/>
      <c r="AD127" s="814"/>
      <c r="AE127" s="815"/>
      <c r="AF127" s="816">
        <v>3066</v>
      </c>
      <c r="AG127" s="814"/>
      <c r="AH127" s="814"/>
      <c r="AI127" s="814"/>
      <c r="AJ127" s="815"/>
      <c r="AK127" s="816">
        <v>1819</v>
      </c>
      <c r="AL127" s="814"/>
      <c r="AM127" s="814"/>
      <c r="AN127" s="814"/>
      <c r="AO127" s="815"/>
      <c r="AP127" s="784">
        <v>0</v>
      </c>
      <c r="AQ127" s="785"/>
      <c r="AR127" s="785"/>
      <c r="AS127" s="785"/>
      <c r="AT127" s="786"/>
      <c r="AU127" s="233"/>
      <c r="AV127" s="233"/>
      <c r="AW127" s="233"/>
      <c r="AX127" s="787" t="s">
        <v>455</v>
      </c>
      <c r="AY127" s="788"/>
      <c r="AZ127" s="788"/>
      <c r="BA127" s="788"/>
      <c r="BB127" s="788"/>
      <c r="BC127" s="788"/>
      <c r="BD127" s="788"/>
      <c r="BE127" s="789"/>
      <c r="BF127" s="790" t="s">
        <v>443</v>
      </c>
      <c r="BG127" s="791"/>
      <c r="BH127" s="791"/>
      <c r="BI127" s="791"/>
      <c r="BJ127" s="791"/>
      <c r="BK127" s="791"/>
      <c r="BL127" s="792"/>
      <c r="BM127" s="790">
        <v>11.79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456</v>
      </c>
      <c r="CQ127" s="782"/>
      <c r="CR127" s="782"/>
      <c r="CS127" s="782"/>
      <c r="CT127" s="782"/>
      <c r="CU127" s="782"/>
      <c r="CV127" s="782"/>
      <c r="CW127" s="782"/>
      <c r="CX127" s="782"/>
      <c r="CY127" s="782"/>
      <c r="CZ127" s="782"/>
      <c r="DA127" s="782"/>
      <c r="DB127" s="782"/>
      <c r="DC127" s="782"/>
      <c r="DD127" s="782"/>
      <c r="DE127" s="782"/>
      <c r="DF127" s="783"/>
      <c r="DG127" s="849">
        <v>14924</v>
      </c>
      <c r="DH127" s="850"/>
      <c r="DI127" s="850"/>
      <c r="DJ127" s="850"/>
      <c r="DK127" s="850"/>
      <c r="DL127" s="850">
        <v>2178</v>
      </c>
      <c r="DM127" s="850"/>
      <c r="DN127" s="850"/>
      <c r="DO127" s="850"/>
      <c r="DP127" s="850"/>
      <c r="DQ127" s="850">
        <v>954</v>
      </c>
      <c r="DR127" s="850"/>
      <c r="DS127" s="850"/>
      <c r="DT127" s="850"/>
      <c r="DU127" s="850"/>
      <c r="DV127" s="851">
        <v>0</v>
      </c>
      <c r="DW127" s="851"/>
      <c r="DX127" s="851"/>
      <c r="DY127" s="851"/>
      <c r="DZ127" s="852"/>
    </row>
    <row r="128" spans="1:130" s="197" customFormat="1" ht="26.25" customHeight="1" x14ac:dyDescent="0.15">
      <c r="A128" s="825" t="s">
        <v>457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458</v>
      </c>
      <c r="X128" s="827"/>
      <c r="Y128" s="827"/>
      <c r="Z128" s="828"/>
      <c r="AA128" s="753">
        <v>420512</v>
      </c>
      <c r="AB128" s="754"/>
      <c r="AC128" s="754"/>
      <c r="AD128" s="754"/>
      <c r="AE128" s="755"/>
      <c r="AF128" s="756">
        <v>467612</v>
      </c>
      <c r="AG128" s="754"/>
      <c r="AH128" s="754"/>
      <c r="AI128" s="754"/>
      <c r="AJ128" s="755"/>
      <c r="AK128" s="756">
        <v>431545</v>
      </c>
      <c r="AL128" s="754"/>
      <c r="AM128" s="754"/>
      <c r="AN128" s="754"/>
      <c r="AO128" s="755"/>
      <c r="AP128" s="757"/>
      <c r="AQ128" s="758"/>
      <c r="AR128" s="758"/>
      <c r="AS128" s="758"/>
      <c r="AT128" s="759"/>
      <c r="AU128" s="235"/>
      <c r="AV128" s="235"/>
      <c r="AW128" s="235"/>
      <c r="AX128" s="802" t="s">
        <v>459</v>
      </c>
      <c r="AY128" s="798"/>
      <c r="AZ128" s="798"/>
      <c r="BA128" s="798"/>
      <c r="BB128" s="798"/>
      <c r="BC128" s="798"/>
      <c r="BD128" s="798"/>
      <c r="BE128" s="799"/>
      <c r="BF128" s="820" t="s">
        <v>460</v>
      </c>
      <c r="BG128" s="821"/>
      <c r="BH128" s="821"/>
      <c r="BI128" s="821"/>
      <c r="BJ128" s="821"/>
      <c r="BK128" s="821"/>
      <c r="BL128" s="822"/>
      <c r="BM128" s="820">
        <v>16.79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30583289</v>
      </c>
      <c r="AB129" s="814"/>
      <c r="AC129" s="814"/>
      <c r="AD129" s="814"/>
      <c r="AE129" s="815"/>
      <c r="AF129" s="816">
        <v>30349832</v>
      </c>
      <c r="AG129" s="814"/>
      <c r="AH129" s="814"/>
      <c r="AI129" s="814"/>
      <c r="AJ129" s="815"/>
      <c r="AK129" s="816">
        <v>30395090</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7.7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5432008</v>
      </c>
      <c r="AB130" s="814"/>
      <c r="AC130" s="814"/>
      <c r="AD130" s="814"/>
      <c r="AE130" s="815"/>
      <c r="AF130" s="816">
        <v>5673997</v>
      </c>
      <c r="AG130" s="814"/>
      <c r="AH130" s="814"/>
      <c r="AI130" s="814"/>
      <c r="AJ130" s="815"/>
      <c r="AK130" s="816">
        <v>5731412</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t="s">
        <v>466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467</v>
      </c>
      <c r="X131" s="744"/>
      <c r="Y131" s="744"/>
      <c r="Z131" s="745"/>
      <c r="AA131" s="746">
        <v>25151281</v>
      </c>
      <c r="AB131" s="747"/>
      <c r="AC131" s="747"/>
      <c r="AD131" s="747"/>
      <c r="AE131" s="748"/>
      <c r="AF131" s="749">
        <v>24675835</v>
      </c>
      <c r="AG131" s="747"/>
      <c r="AH131" s="747"/>
      <c r="AI131" s="747"/>
      <c r="AJ131" s="748"/>
      <c r="AK131" s="749">
        <v>24663678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468</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469</v>
      </c>
      <c r="W132" s="767"/>
      <c r="X132" s="767"/>
      <c r="Y132" s="767"/>
      <c r="Z132" s="768"/>
      <c r="AA132" s="769">
        <v>7.6796923389999998</v>
      </c>
      <c r="AB132" s="770"/>
      <c r="AC132" s="770"/>
      <c r="AD132" s="770"/>
      <c r="AE132" s="771"/>
      <c r="AF132" s="772">
        <v>7.030874538</v>
      </c>
      <c r="AG132" s="770"/>
      <c r="AH132" s="770"/>
      <c r="AI132" s="770"/>
      <c r="AJ132" s="771"/>
      <c r="AK132" s="772">
        <v>8.4196160849999995</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470</v>
      </c>
      <c r="W133" s="776"/>
      <c r="X133" s="776"/>
      <c r="Y133" s="776"/>
      <c r="Z133" s="777"/>
      <c r="AA133" s="778">
        <v>8.6</v>
      </c>
      <c r="AB133" s="779"/>
      <c r="AC133" s="779"/>
      <c r="AD133" s="779"/>
      <c r="AE133" s="780"/>
      <c r="AF133" s="778">
        <v>7.7</v>
      </c>
      <c r="AG133" s="779"/>
      <c r="AH133" s="779"/>
      <c r="AI133" s="779"/>
      <c r="AJ133" s="780"/>
      <c r="AK133" s="778">
        <v>7.7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471</v>
      </c>
      <c r="B5" s="246"/>
      <c r="C5" s="246"/>
      <c r="D5" s="246"/>
      <c r="E5" s="246"/>
      <c r="F5" s="246"/>
      <c r="G5" s="246"/>
      <c r="H5" s="246"/>
      <c r="I5" s="246"/>
      <c r="J5" s="246"/>
      <c r="K5" s="246"/>
      <c r="L5" s="246"/>
      <c r="M5" s="246"/>
      <c r="N5" s="246"/>
      <c r="O5" s="247"/>
    </row>
    <row r="6" spans="1:16" x14ac:dyDescent="0.15">
      <c r="A6" s="248"/>
      <c r="B6" s="244"/>
      <c r="C6" s="244"/>
      <c r="D6" s="244"/>
      <c r="E6" s="244"/>
      <c r="F6" s="244"/>
      <c r="G6" s="249" t="s">
        <v>472</v>
      </c>
      <c r="H6" s="249"/>
      <c r="I6" s="249"/>
      <c r="J6" s="249"/>
      <c r="K6" s="244"/>
      <c r="L6" s="244"/>
      <c r="M6" s="244"/>
      <c r="N6" s="244"/>
    </row>
    <row r="7" spans="1:16" x14ac:dyDescent="0.15">
      <c r="A7" s="248"/>
      <c r="B7" s="244"/>
      <c r="C7" s="244"/>
      <c r="D7" s="244"/>
      <c r="E7" s="244"/>
      <c r="F7" s="244"/>
      <c r="G7" s="251"/>
      <c r="H7" s="252"/>
      <c r="I7" s="252"/>
      <c r="J7" s="253"/>
      <c r="K7" s="1150" t="s">
        <v>473</v>
      </c>
      <c r="L7" s="254"/>
      <c r="M7" s="255" t="s">
        <v>474</v>
      </c>
      <c r="N7" s="256"/>
    </row>
    <row r="8" spans="1:16" x14ac:dyDescent="0.15">
      <c r="A8" s="248"/>
      <c r="B8" s="244"/>
      <c r="C8" s="244"/>
      <c r="D8" s="244"/>
      <c r="E8" s="244"/>
      <c r="F8" s="244"/>
      <c r="G8" s="257"/>
      <c r="H8" s="258"/>
      <c r="I8" s="258"/>
      <c r="J8" s="259"/>
      <c r="K8" s="1151"/>
      <c r="L8" s="260" t="s">
        <v>475</v>
      </c>
      <c r="M8" s="261" t="s">
        <v>476</v>
      </c>
      <c r="N8" s="262" t="s">
        <v>477</v>
      </c>
    </row>
    <row r="9" spans="1:16" x14ac:dyDescent="0.15">
      <c r="A9" s="248"/>
      <c r="B9" s="244"/>
      <c r="C9" s="244"/>
      <c r="D9" s="244"/>
      <c r="E9" s="244"/>
      <c r="F9" s="244"/>
      <c r="G9" s="1164" t="s">
        <v>478</v>
      </c>
      <c r="H9" s="1165"/>
      <c r="I9" s="1165"/>
      <c r="J9" s="1166"/>
      <c r="K9" s="263">
        <v>7260567</v>
      </c>
      <c r="L9" s="264">
        <v>62969</v>
      </c>
      <c r="M9" s="265">
        <v>56521</v>
      </c>
      <c r="N9" s="266">
        <v>11.4</v>
      </c>
    </row>
    <row r="10" spans="1:16" x14ac:dyDescent="0.15">
      <c r="A10" s="248"/>
      <c r="B10" s="244"/>
      <c r="C10" s="244"/>
      <c r="D10" s="244"/>
      <c r="E10" s="244"/>
      <c r="F10" s="244"/>
      <c r="G10" s="1164" t="s">
        <v>479</v>
      </c>
      <c r="H10" s="1165"/>
      <c r="I10" s="1165"/>
      <c r="J10" s="1166"/>
      <c r="K10" s="267">
        <v>1000287</v>
      </c>
      <c r="L10" s="268">
        <v>8675</v>
      </c>
      <c r="M10" s="269">
        <v>5094</v>
      </c>
      <c r="N10" s="270">
        <v>70.3</v>
      </c>
    </row>
    <row r="11" spans="1:16" ht="13.5" customHeight="1" x14ac:dyDescent="0.15">
      <c r="A11" s="248"/>
      <c r="B11" s="244"/>
      <c r="C11" s="244"/>
      <c r="D11" s="244"/>
      <c r="E11" s="244"/>
      <c r="F11" s="244"/>
      <c r="G11" s="1164" t="s">
        <v>480</v>
      </c>
      <c r="H11" s="1165"/>
      <c r="I11" s="1165"/>
      <c r="J11" s="1166"/>
      <c r="K11" s="267">
        <v>1122749</v>
      </c>
      <c r="L11" s="268">
        <v>9737</v>
      </c>
      <c r="M11" s="269">
        <v>3978</v>
      </c>
      <c r="N11" s="270">
        <v>144.80000000000001</v>
      </c>
    </row>
    <row r="12" spans="1:16" ht="13.5" customHeight="1" x14ac:dyDescent="0.15">
      <c r="A12" s="248"/>
      <c r="B12" s="244"/>
      <c r="C12" s="244"/>
      <c r="D12" s="244"/>
      <c r="E12" s="244"/>
      <c r="F12" s="244"/>
      <c r="G12" s="1164" t="s">
        <v>481</v>
      </c>
      <c r="H12" s="1165"/>
      <c r="I12" s="1165"/>
      <c r="J12" s="1166"/>
      <c r="K12" s="267" t="s">
        <v>482</v>
      </c>
      <c r="L12" s="268" t="s">
        <v>482</v>
      </c>
      <c r="M12" s="269">
        <v>1244</v>
      </c>
      <c r="N12" s="270" t="s">
        <v>482</v>
      </c>
    </row>
    <row r="13" spans="1:16" ht="13.5" customHeight="1" x14ac:dyDescent="0.15">
      <c r="A13" s="248"/>
      <c r="B13" s="244"/>
      <c r="C13" s="244"/>
      <c r="D13" s="244"/>
      <c r="E13" s="244"/>
      <c r="F13" s="244"/>
      <c r="G13" s="1164" t="s">
        <v>483</v>
      </c>
      <c r="H13" s="1165"/>
      <c r="I13" s="1165"/>
      <c r="J13" s="1166"/>
      <c r="K13" s="267" t="s">
        <v>482</v>
      </c>
      <c r="L13" s="268" t="s">
        <v>482</v>
      </c>
      <c r="M13" s="269">
        <v>18</v>
      </c>
      <c r="N13" s="270" t="s">
        <v>482</v>
      </c>
    </row>
    <row r="14" spans="1:16" ht="13.5" customHeight="1" x14ac:dyDescent="0.15">
      <c r="A14" s="248"/>
      <c r="B14" s="244"/>
      <c r="C14" s="244"/>
      <c r="D14" s="244"/>
      <c r="E14" s="244"/>
      <c r="F14" s="244"/>
      <c r="G14" s="1164" t="s">
        <v>484</v>
      </c>
      <c r="H14" s="1165"/>
      <c r="I14" s="1165"/>
      <c r="J14" s="1166"/>
      <c r="K14" s="267">
        <v>692334</v>
      </c>
      <c r="L14" s="268">
        <v>6004</v>
      </c>
      <c r="M14" s="269">
        <v>2228</v>
      </c>
      <c r="N14" s="270">
        <v>169.5</v>
      </c>
    </row>
    <row r="15" spans="1:16" ht="13.5" customHeight="1" x14ac:dyDescent="0.15">
      <c r="A15" s="248"/>
      <c r="B15" s="244"/>
      <c r="C15" s="244"/>
      <c r="D15" s="244"/>
      <c r="E15" s="244"/>
      <c r="F15" s="244"/>
      <c r="G15" s="1164" t="s">
        <v>485</v>
      </c>
      <c r="H15" s="1165"/>
      <c r="I15" s="1165"/>
      <c r="J15" s="1166"/>
      <c r="K15" s="267">
        <v>239339</v>
      </c>
      <c r="L15" s="268">
        <v>2076</v>
      </c>
      <c r="M15" s="269">
        <v>1508</v>
      </c>
      <c r="N15" s="270">
        <v>37.700000000000003</v>
      </c>
    </row>
    <row r="16" spans="1:16" x14ac:dyDescent="0.15">
      <c r="A16" s="248"/>
      <c r="B16" s="244"/>
      <c r="C16" s="244"/>
      <c r="D16" s="244"/>
      <c r="E16" s="244"/>
      <c r="F16" s="244"/>
      <c r="G16" s="1167" t="s">
        <v>486</v>
      </c>
      <c r="H16" s="1168"/>
      <c r="I16" s="1168"/>
      <c r="J16" s="1169"/>
      <c r="K16" s="268">
        <v>-895703</v>
      </c>
      <c r="L16" s="268">
        <v>-7768</v>
      </c>
      <c r="M16" s="269">
        <v>-5476</v>
      </c>
      <c r="N16" s="270">
        <v>41.9</v>
      </c>
    </row>
    <row r="17" spans="1:16" x14ac:dyDescent="0.15">
      <c r="A17" s="248"/>
      <c r="B17" s="244"/>
      <c r="C17" s="244"/>
      <c r="D17" s="244"/>
      <c r="E17" s="244"/>
      <c r="F17" s="244"/>
      <c r="G17" s="1167" t="s">
        <v>167</v>
      </c>
      <c r="H17" s="1168"/>
      <c r="I17" s="1168"/>
      <c r="J17" s="1169"/>
      <c r="K17" s="268">
        <v>9419573</v>
      </c>
      <c r="L17" s="268">
        <v>81693</v>
      </c>
      <c r="M17" s="269">
        <v>65114</v>
      </c>
      <c r="N17" s="270">
        <v>25.5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487</v>
      </c>
      <c r="H19" s="244"/>
      <c r="I19" s="244"/>
      <c r="J19" s="244"/>
      <c r="K19" s="244"/>
      <c r="L19" s="244"/>
      <c r="M19" s="244"/>
      <c r="N19" s="244"/>
    </row>
    <row r="20" spans="1:16" x14ac:dyDescent="0.15">
      <c r="A20" s="248"/>
      <c r="B20" s="244"/>
      <c r="C20" s="244"/>
      <c r="D20" s="244"/>
      <c r="E20" s="244"/>
      <c r="F20" s="244"/>
      <c r="G20" s="272"/>
      <c r="H20" s="273"/>
      <c r="I20" s="273"/>
      <c r="J20" s="274"/>
      <c r="K20" s="275" t="s">
        <v>488</v>
      </c>
      <c r="L20" s="276" t="s">
        <v>489</v>
      </c>
      <c r="M20" s="277" t="s">
        <v>490</v>
      </c>
      <c r="N20" s="278"/>
    </row>
    <row r="21" spans="1:16" s="284" customFormat="1" x14ac:dyDescent="0.15">
      <c r="A21" s="279"/>
      <c r="B21" s="249"/>
      <c r="C21" s="249"/>
      <c r="D21" s="249"/>
      <c r="E21" s="249"/>
      <c r="F21" s="249"/>
      <c r="G21" s="1161" t="s">
        <v>491</v>
      </c>
      <c r="H21" s="1162"/>
      <c r="I21" s="1162"/>
      <c r="J21" s="1163"/>
      <c r="K21" s="280">
        <v>7.34</v>
      </c>
      <c r="L21" s="281">
        <v>6.38</v>
      </c>
      <c r="M21" s="282">
        <v>0.96</v>
      </c>
      <c r="N21" s="249"/>
      <c r="O21" s="283"/>
      <c r="P21" s="279"/>
    </row>
    <row r="22" spans="1:16" s="284" customFormat="1" x14ac:dyDescent="0.15">
      <c r="A22" s="279"/>
      <c r="B22" s="249"/>
      <c r="C22" s="249"/>
      <c r="D22" s="249"/>
      <c r="E22" s="249"/>
      <c r="F22" s="249"/>
      <c r="G22" s="1161" t="s">
        <v>492</v>
      </c>
      <c r="H22" s="1162"/>
      <c r="I22" s="1162"/>
      <c r="J22" s="1163"/>
      <c r="K22" s="285">
        <v>100.5</v>
      </c>
      <c r="L22" s="286">
        <v>99.8</v>
      </c>
      <c r="M22" s="287">
        <v>0.7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493</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50" t="s">
        <v>473</v>
      </c>
      <c r="L30" s="254"/>
      <c r="M30" s="255" t="s">
        <v>474</v>
      </c>
      <c r="N30" s="256"/>
    </row>
    <row r="31" spans="1:16" x14ac:dyDescent="0.15">
      <c r="A31" s="248"/>
      <c r="B31" s="244"/>
      <c r="C31" s="244"/>
      <c r="D31" s="244"/>
      <c r="E31" s="244"/>
      <c r="F31" s="244"/>
      <c r="G31" s="257"/>
      <c r="H31" s="258"/>
      <c r="I31" s="258"/>
      <c r="J31" s="259"/>
      <c r="K31" s="1151"/>
      <c r="L31" s="260" t="s">
        <v>475</v>
      </c>
      <c r="M31" s="261" t="s">
        <v>476</v>
      </c>
      <c r="N31" s="262" t="s">
        <v>477</v>
      </c>
    </row>
    <row r="32" spans="1:16" ht="27" customHeight="1" x14ac:dyDescent="0.15">
      <c r="A32" s="248"/>
      <c r="B32" s="244"/>
      <c r="C32" s="244"/>
      <c r="D32" s="244"/>
      <c r="E32" s="244"/>
      <c r="F32" s="244"/>
      <c r="G32" s="1152" t="s">
        <v>496</v>
      </c>
      <c r="H32" s="1153"/>
      <c r="I32" s="1153"/>
      <c r="J32" s="1154"/>
      <c r="K32" s="294">
        <v>5825373</v>
      </c>
      <c r="L32" s="294">
        <v>50522</v>
      </c>
      <c r="M32" s="295">
        <v>35579</v>
      </c>
      <c r="N32" s="296">
        <v>42</v>
      </c>
    </row>
    <row r="33" spans="1:16" ht="13.5" customHeight="1" x14ac:dyDescent="0.15">
      <c r="A33" s="248"/>
      <c r="B33" s="244"/>
      <c r="C33" s="244"/>
      <c r="D33" s="244"/>
      <c r="E33" s="244"/>
      <c r="F33" s="244"/>
      <c r="G33" s="1152" t="s">
        <v>497</v>
      </c>
      <c r="H33" s="1153"/>
      <c r="I33" s="1153"/>
      <c r="J33" s="1154"/>
      <c r="K33" s="294" t="s">
        <v>482</v>
      </c>
      <c r="L33" s="294" t="s">
        <v>482</v>
      </c>
      <c r="M33" s="295" t="s">
        <v>482</v>
      </c>
      <c r="N33" s="296" t="s">
        <v>482</v>
      </c>
    </row>
    <row r="34" spans="1:16" ht="27" customHeight="1" x14ac:dyDescent="0.15">
      <c r="A34" s="248"/>
      <c r="B34" s="244"/>
      <c r="C34" s="244"/>
      <c r="D34" s="244"/>
      <c r="E34" s="244"/>
      <c r="F34" s="244"/>
      <c r="G34" s="1152" t="s">
        <v>498</v>
      </c>
      <c r="H34" s="1153"/>
      <c r="I34" s="1153"/>
      <c r="J34" s="1154"/>
      <c r="K34" s="294" t="s">
        <v>482</v>
      </c>
      <c r="L34" s="294" t="s">
        <v>482</v>
      </c>
      <c r="M34" s="295">
        <v>9</v>
      </c>
      <c r="N34" s="296" t="s">
        <v>482</v>
      </c>
    </row>
    <row r="35" spans="1:16" ht="27" customHeight="1" x14ac:dyDescent="0.15">
      <c r="A35" s="248"/>
      <c r="B35" s="244"/>
      <c r="C35" s="244"/>
      <c r="D35" s="244"/>
      <c r="E35" s="244"/>
      <c r="F35" s="244"/>
      <c r="G35" s="1152" t="s">
        <v>499</v>
      </c>
      <c r="H35" s="1153"/>
      <c r="I35" s="1153"/>
      <c r="J35" s="1154"/>
      <c r="K35" s="294">
        <v>1776640</v>
      </c>
      <c r="L35" s="294">
        <v>15408</v>
      </c>
      <c r="M35" s="295">
        <v>12310</v>
      </c>
      <c r="N35" s="296">
        <v>25.2</v>
      </c>
    </row>
    <row r="36" spans="1:16" ht="27" customHeight="1" x14ac:dyDescent="0.15">
      <c r="A36" s="248"/>
      <c r="B36" s="244"/>
      <c r="C36" s="244"/>
      <c r="D36" s="244"/>
      <c r="E36" s="244"/>
      <c r="F36" s="244"/>
      <c r="G36" s="1152" t="s">
        <v>500</v>
      </c>
      <c r="H36" s="1153"/>
      <c r="I36" s="1153"/>
      <c r="J36" s="1154"/>
      <c r="K36" s="294">
        <v>596131</v>
      </c>
      <c r="L36" s="294">
        <v>5170</v>
      </c>
      <c r="M36" s="295">
        <v>1635</v>
      </c>
      <c r="N36" s="296">
        <v>216.2</v>
      </c>
    </row>
    <row r="37" spans="1:16" ht="13.5" customHeight="1" x14ac:dyDescent="0.15">
      <c r="A37" s="248"/>
      <c r="B37" s="244"/>
      <c r="C37" s="244"/>
      <c r="D37" s="244"/>
      <c r="E37" s="244"/>
      <c r="F37" s="244"/>
      <c r="G37" s="1152" t="s">
        <v>501</v>
      </c>
      <c r="H37" s="1153"/>
      <c r="I37" s="1153"/>
      <c r="J37" s="1154"/>
      <c r="K37" s="294">
        <v>41400</v>
      </c>
      <c r="L37" s="294">
        <v>359</v>
      </c>
      <c r="M37" s="295">
        <v>609</v>
      </c>
      <c r="N37" s="296">
        <v>-41.1</v>
      </c>
    </row>
    <row r="38" spans="1:16" ht="27" customHeight="1" x14ac:dyDescent="0.15">
      <c r="A38" s="248"/>
      <c r="B38" s="244"/>
      <c r="C38" s="244"/>
      <c r="D38" s="244"/>
      <c r="E38" s="244"/>
      <c r="F38" s="244"/>
      <c r="G38" s="1155" t="s">
        <v>502</v>
      </c>
      <c r="H38" s="1156"/>
      <c r="I38" s="1156"/>
      <c r="J38" s="1157"/>
      <c r="K38" s="297" t="s">
        <v>482</v>
      </c>
      <c r="L38" s="297" t="s">
        <v>482</v>
      </c>
      <c r="M38" s="298">
        <v>0</v>
      </c>
      <c r="N38" s="299" t="s">
        <v>482</v>
      </c>
      <c r="O38" s="293"/>
    </row>
    <row r="39" spans="1:16" x14ac:dyDescent="0.15">
      <c r="A39" s="248"/>
      <c r="B39" s="244"/>
      <c r="C39" s="244"/>
      <c r="D39" s="244"/>
      <c r="E39" s="244"/>
      <c r="F39" s="244"/>
      <c r="G39" s="1155" t="s">
        <v>503</v>
      </c>
      <c r="H39" s="1156"/>
      <c r="I39" s="1156"/>
      <c r="J39" s="1157"/>
      <c r="K39" s="300">
        <v>-431545</v>
      </c>
      <c r="L39" s="300">
        <v>-3743</v>
      </c>
      <c r="M39" s="301">
        <v>-7873</v>
      </c>
      <c r="N39" s="302">
        <v>-52.5</v>
      </c>
      <c r="O39" s="293"/>
    </row>
    <row r="40" spans="1:16" ht="27" customHeight="1" x14ac:dyDescent="0.15">
      <c r="A40" s="248"/>
      <c r="B40" s="244"/>
      <c r="C40" s="244"/>
      <c r="D40" s="244"/>
      <c r="E40" s="244"/>
      <c r="F40" s="244"/>
      <c r="G40" s="1152" t="s">
        <v>504</v>
      </c>
      <c r="H40" s="1153"/>
      <c r="I40" s="1153"/>
      <c r="J40" s="1154"/>
      <c r="K40" s="300">
        <v>-5731412</v>
      </c>
      <c r="L40" s="300">
        <v>-49707</v>
      </c>
      <c r="M40" s="301">
        <v>-31099</v>
      </c>
      <c r="N40" s="302">
        <v>59.8</v>
      </c>
      <c r="O40" s="293"/>
    </row>
    <row r="41" spans="1:16" x14ac:dyDescent="0.15">
      <c r="A41" s="248"/>
      <c r="B41" s="244"/>
      <c r="C41" s="244"/>
      <c r="D41" s="244"/>
      <c r="E41" s="244"/>
      <c r="F41" s="244"/>
      <c r="G41" s="1158" t="s">
        <v>278</v>
      </c>
      <c r="H41" s="1159"/>
      <c r="I41" s="1159"/>
      <c r="J41" s="1160"/>
      <c r="K41" s="294">
        <v>2076587</v>
      </c>
      <c r="L41" s="300">
        <v>18010</v>
      </c>
      <c r="M41" s="301">
        <v>11170</v>
      </c>
      <c r="N41" s="302">
        <v>61.2</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45" t="s">
        <v>473</v>
      </c>
      <c r="J49" s="1147" t="s">
        <v>508</v>
      </c>
      <c r="K49" s="1148"/>
      <c r="L49" s="1148"/>
      <c r="M49" s="1148"/>
      <c r="N49" s="1149"/>
    </row>
    <row r="50" spans="1:14" x14ac:dyDescent="0.15">
      <c r="A50" s="248"/>
      <c r="B50" s="244"/>
      <c r="C50" s="244"/>
      <c r="D50" s="244"/>
      <c r="E50" s="244"/>
      <c r="F50" s="244"/>
      <c r="G50" s="312"/>
      <c r="H50" s="313"/>
      <c r="I50" s="1146"/>
      <c r="J50" s="314" t="s">
        <v>509</v>
      </c>
      <c r="K50" s="315" t="s">
        <v>510</v>
      </c>
      <c r="L50" s="316" t="s">
        <v>511</v>
      </c>
      <c r="M50" s="317" t="s">
        <v>512</v>
      </c>
      <c r="N50" s="318" t="s">
        <v>513</v>
      </c>
    </row>
    <row r="51" spans="1:14" x14ac:dyDescent="0.15">
      <c r="A51" s="248"/>
      <c r="B51" s="244"/>
      <c r="C51" s="244"/>
      <c r="D51" s="244"/>
      <c r="E51" s="244"/>
      <c r="F51" s="244"/>
      <c r="G51" s="310" t="s">
        <v>514</v>
      </c>
      <c r="H51" s="311"/>
      <c r="I51" s="319">
        <v>5354358</v>
      </c>
      <c r="J51" s="320">
        <v>46905</v>
      </c>
      <c r="K51" s="321">
        <v>3.3</v>
      </c>
      <c r="L51" s="322">
        <v>50671</v>
      </c>
      <c r="M51" s="323">
        <v>-11.6</v>
      </c>
      <c r="N51" s="324">
        <v>14.9</v>
      </c>
    </row>
    <row r="52" spans="1:14" x14ac:dyDescent="0.15">
      <c r="A52" s="248"/>
      <c r="B52" s="244"/>
      <c r="C52" s="244"/>
      <c r="D52" s="244"/>
      <c r="E52" s="244"/>
      <c r="F52" s="244"/>
      <c r="G52" s="325"/>
      <c r="H52" s="326" t="s">
        <v>515</v>
      </c>
      <c r="I52" s="327">
        <v>3003600</v>
      </c>
      <c r="J52" s="328">
        <v>26312</v>
      </c>
      <c r="K52" s="329">
        <v>41.7</v>
      </c>
      <c r="L52" s="330">
        <v>30499</v>
      </c>
      <c r="M52" s="331">
        <v>-5.4</v>
      </c>
      <c r="N52" s="332">
        <v>47.1</v>
      </c>
    </row>
    <row r="53" spans="1:14" x14ac:dyDescent="0.15">
      <c r="A53" s="248"/>
      <c r="B53" s="244"/>
      <c r="C53" s="244"/>
      <c r="D53" s="244"/>
      <c r="E53" s="244"/>
      <c r="F53" s="244"/>
      <c r="G53" s="310" t="s">
        <v>516</v>
      </c>
      <c r="H53" s="311"/>
      <c r="I53" s="319">
        <v>7763778</v>
      </c>
      <c r="J53" s="320">
        <v>66583</v>
      </c>
      <c r="K53" s="321">
        <v>42</v>
      </c>
      <c r="L53" s="322">
        <v>57996</v>
      </c>
      <c r="M53" s="323">
        <v>14.5</v>
      </c>
      <c r="N53" s="324">
        <v>27.5</v>
      </c>
    </row>
    <row r="54" spans="1:14" x14ac:dyDescent="0.15">
      <c r="A54" s="248"/>
      <c r="B54" s="244"/>
      <c r="C54" s="244"/>
      <c r="D54" s="244"/>
      <c r="E54" s="244"/>
      <c r="F54" s="244"/>
      <c r="G54" s="325"/>
      <c r="H54" s="326" t="s">
        <v>515</v>
      </c>
      <c r="I54" s="327">
        <v>4484006</v>
      </c>
      <c r="J54" s="328">
        <v>38455</v>
      </c>
      <c r="K54" s="329">
        <v>46.2</v>
      </c>
      <c r="L54" s="330">
        <v>32288</v>
      </c>
      <c r="M54" s="331">
        <v>5.9</v>
      </c>
      <c r="N54" s="332">
        <v>40.299999999999997</v>
      </c>
    </row>
    <row r="55" spans="1:14" x14ac:dyDescent="0.15">
      <c r="A55" s="248"/>
      <c r="B55" s="244"/>
      <c r="C55" s="244"/>
      <c r="D55" s="244"/>
      <c r="E55" s="244"/>
      <c r="F55" s="244"/>
      <c r="G55" s="310" t="s">
        <v>517</v>
      </c>
      <c r="H55" s="311"/>
      <c r="I55" s="319">
        <v>8359588</v>
      </c>
      <c r="J55" s="320">
        <v>72011</v>
      </c>
      <c r="K55" s="321">
        <v>8.1999999999999993</v>
      </c>
      <c r="L55" s="322">
        <v>64620</v>
      </c>
      <c r="M55" s="323">
        <v>11.4</v>
      </c>
      <c r="N55" s="324">
        <v>-3.2</v>
      </c>
    </row>
    <row r="56" spans="1:14" x14ac:dyDescent="0.15">
      <c r="A56" s="248"/>
      <c r="B56" s="244"/>
      <c r="C56" s="244"/>
      <c r="D56" s="244"/>
      <c r="E56" s="244"/>
      <c r="F56" s="244"/>
      <c r="G56" s="325"/>
      <c r="H56" s="326" t="s">
        <v>515</v>
      </c>
      <c r="I56" s="327">
        <v>4921503</v>
      </c>
      <c r="J56" s="328">
        <v>42395</v>
      </c>
      <c r="K56" s="329">
        <v>10.199999999999999</v>
      </c>
      <c r="L56" s="330">
        <v>37260</v>
      </c>
      <c r="M56" s="331">
        <v>15.4</v>
      </c>
      <c r="N56" s="332">
        <v>-5.2</v>
      </c>
    </row>
    <row r="57" spans="1:14" x14ac:dyDescent="0.15">
      <c r="A57" s="248"/>
      <c r="B57" s="244"/>
      <c r="C57" s="244"/>
      <c r="D57" s="244"/>
      <c r="E57" s="244"/>
      <c r="F57" s="244"/>
      <c r="G57" s="310" t="s">
        <v>518</v>
      </c>
      <c r="H57" s="311"/>
      <c r="I57" s="319">
        <v>8223975</v>
      </c>
      <c r="J57" s="320">
        <v>71078</v>
      </c>
      <c r="K57" s="321">
        <v>-1.3</v>
      </c>
      <c r="L57" s="322">
        <v>64287</v>
      </c>
      <c r="M57" s="323">
        <v>-0.5</v>
      </c>
      <c r="N57" s="324">
        <v>-0.8</v>
      </c>
    </row>
    <row r="58" spans="1:14" x14ac:dyDescent="0.15">
      <c r="A58" s="248"/>
      <c r="B58" s="244"/>
      <c r="C58" s="244"/>
      <c r="D58" s="244"/>
      <c r="E58" s="244"/>
      <c r="F58" s="244"/>
      <c r="G58" s="325"/>
      <c r="H58" s="326" t="s">
        <v>515</v>
      </c>
      <c r="I58" s="327">
        <v>5916680</v>
      </c>
      <c r="J58" s="328">
        <v>51136</v>
      </c>
      <c r="K58" s="329">
        <v>20.6</v>
      </c>
      <c r="L58" s="330">
        <v>41052</v>
      </c>
      <c r="M58" s="331">
        <v>10.199999999999999</v>
      </c>
      <c r="N58" s="332">
        <v>10.4</v>
      </c>
    </row>
    <row r="59" spans="1:14" x14ac:dyDescent="0.15">
      <c r="A59" s="248"/>
      <c r="B59" s="244"/>
      <c r="C59" s="244"/>
      <c r="D59" s="244"/>
      <c r="E59" s="244"/>
      <c r="F59" s="244"/>
      <c r="G59" s="310" t="s">
        <v>519</v>
      </c>
      <c r="H59" s="311"/>
      <c r="I59" s="319">
        <v>7361974</v>
      </c>
      <c r="J59" s="320">
        <v>63848</v>
      </c>
      <c r="K59" s="321">
        <v>-10.199999999999999</v>
      </c>
      <c r="L59" s="322">
        <v>46440</v>
      </c>
      <c r="M59" s="323">
        <v>-27.8</v>
      </c>
      <c r="N59" s="324">
        <v>17.600000000000001</v>
      </c>
    </row>
    <row r="60" spans="1:14" x14ac:dyDescent="0.15">
      <c r="A60" s="248"/>
      <c r="B60" s="244"/>
      <c r="C60" s="244"/>
      <c r="D60" s="244"/>
      <c r="E60" s="244"/>
      <c r="F60" s="244"/>
      <c r="G60" s="325"/>
      <c r="H60" s="326" t="s">
        <v>515</v>
      </c>
      <c r="I60" s="333">
        <v>5118373</v>
      </c>
      <c r="J60" s="328">
        <v>44390</v>
      </c>
      <c r="K60" s="329">
        <v>-13.2</v>
      </c>
      <c r="L60" s="330">
        <v>27658</v>
      </c>
      <c r="M60" s="331">
        <v>-32.6</v>
      </c>
      <c r="N60" s="332">
        <v>19.399999999999999</v>
      </c>
    </row>
    <row r="61" spans="1:14" x14ac:dyDescent="0.15">
      <c r="A61" s="248"/>
      <c r="B61" s="244"/>
      <c r="C61" s="244"/>
      <c r="D61" s="244"/>
      <c r="E61" s="244"/>
      <c r="F61" s="244"/>
      <c r="G61" s="310" t="s">
        <v>520</v>
      </c>
      <c r="H61" s="334"/>
      <c r="I61" s="335">
        <v>7412735</v>
      </c>
      <c r="J61" s="336">
        <v>64085</v>
      </c>
      <c r="K61" s="337">
        <v>8.4</v>
      </c>
      <c r="L61" s="338">
        <v>56803</v>
      </c>
      <c r="M61" s="339">
        <v>-2.8</v>
      </c>
      <c r="N61" s="324">
        <v>11.2</v>
      </c>
    </row>
    <row r="62" spans="1:14" x14ac:dyDescent="0.15">
      <c r="A62" s="248"/>
      <c r="B62" s="244"/>
      <c r="C62" s="244"/>
      <c r="D62" s="244"/>
      <c r="E62" s="244"/>
      <c r="F62" s="244"/>
      <c r="G62" s="325"/>
      <c r="H62" s="326" t="s">
        <v>515</v>
      </c>
      <c r="I62" s="327">
        <v>4688832</v>
      </c>
      <c r="J62" s="328">
        <v>40538</v>
      </c>
      <c r="K62" s="329">
        <v>21.1</v>
      </c>
      <c r="L62" s="330">
        <v>33751</v>
      </c>
      <c r="M62" s="331">
        <v>-1.3</v>
      </c>
      <c r="N62" s="332">
        <v>22.4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0" t="s">
        <v>3</v>
      </c>
      <c r="D47" s="1170"/>
      <c r="E47" s="1171"/>
      <c r="F47" s="11">
        <v>19.04</v>
      </c>
      <c r="G47" s="12">
        <v>19.11</v>
      </c>
      <c r="H47" s="12">
        <v>20.93</v>
      </c>
      <c r="I47" s="12">
        <v>17.84</v>
      </c>
      <c r="J47" s="13">
        <v>20.81</v>
      </c>
    </row>
    <row r="48" spans="2:10" ht="57.75" customHeight="1" x14ac:dyDescent="0.15">
      <c r="B48" s="14"/>
      <c r="C48" s="1172" t="s">
        <v>4</v>
      </c>
      <c r="D48" s="1172"/>
      <c r="E48" s="1173"/>
      <c r="F48" s="15">
        <v>6.02</v>
      </c>
      <c r="G48" s="16">
        <v>2.74</v>
      </c>
      <c r="H48" s="16">
        <v>2.52</v>
      </c>
      <c r="I48" s="16">
        <v>4.24</v>
      </c>
      <c r="J48" s="17">
        <v>4.66</v>
      </c>
    </row>
    <row r="49" spans="2:10" ht="57.75" customHeight="1" thickBot="1" x14ac:dyDescent="0.2">
      <c r="B49" s="18"/>
      <c r="C49" s="1174" t="s">
        <v>5</v>
      </c>
      <c r="D49" s="1174"/>
      <c r="E49" s="1175"/>
      <c r="F49" s="19">
        <v>2.96</v>
      </c>
      <c r="G49" s="20" t="s">
        <v>527</v>
      </c>
      <c r="H49" s="20">
        <v>1.83</v>
      </c>
      <c r="I49" s="20" t="s">
        <v>528</v>
      </c>
      <c r="J49" s="21">
        <v>3.43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2017-03-01T06:14:32Z</cp:lastPrinted>
  <dcterms:created xsi:type="dcterms:W3CDTF">2017-02-15T20:12:12Z</dcterms:created>
  <dcterms:modified xsi:type="dcterms:W3CDTF">2017-05-08T01:41:17Z</dcterms:modified>
  <cp:category/>
</cp:coreProperties>
</file>