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C37" i="9"/>
  <c r="BE36" i="9"/>
  <c r="AM36" i="9"/>
  <c r="BE35" i="9"/>
  <c r="CO34" i="9"/>
  <c r="CO35" i="9" s="1"/>
  <c r="CO36" i="9" s="1"/>
  <c r="CO37" i="9" s="1"/>
  <c r="BW34" i="9"/>
  <c r="BW35" i="9" s="1"/>
  <c r="BW36" i="9" s="1"/>
  <c r="BW37" i="9" s="1"/>
  <c r="BW38" i="9" s="1"/>
  <c r="BW39" i="9" s="1"/>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<sst xmlns="http://schemas.openxmlformats.org/spreadsheetml/2006/main" count="995" uniqueCount="550">
  <si>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</si>
  <si>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</si>
  <si>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</si>
  <si>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</si>
  <si>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</si>
  <si>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</si>
  <si>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</si>
  <si>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</si>
  <si>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</si>
  <si>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</si>
  <si>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</si>
  <si>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</si>
  <si>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</si>
  <si>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</si>
  <si>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</si>
  <si>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</si>
  <si>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</si>
  <si>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</si>
  <si>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</si>
  <si>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</si>
  <si>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</si>
  <si>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</si>
  <si>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</si>
  <si>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</si>
  <si>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</si>
  <si>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</si>
  <si>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</si>
  <si>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</si>
  <si>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</si>
  <si>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</si>
  <si>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</si>
  <si>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</si>
  <si>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</si>
  <si>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</si>
  <si>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</si>
  <si>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</si>
  <si>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</si>
  <si>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</si>
  <si>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</si>
  <si>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</si>
  <si>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</si>
  <si>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</si>
  <si>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</si>
  <si>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</si>
  <si>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</si>
  <si>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</si>
  <si>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</si>
  <si>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</si>
  <si>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</si>
  <si>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</si>
  <si>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</si>
  <si>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</si>
  <si>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</si>
  <si>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</si>
  <si>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</si>
  <si>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</si>
  <si>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</si>
  <si>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</si>
  <si>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</si>
  <si>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</si>
  <si>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</si>
  <si>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</si>
  <si>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</si>
  <si>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</si>
  <si>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</si>
  <si>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</si>
  <si>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</si>
  <si>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</si>
  <si>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</si>
  <si>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</si>
  <si>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</si>
  <si>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</si>
  <si>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</si>
  <si>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</si>
  <si>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</si>
  <si>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</si>
  <si>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</si>
  <si>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</si>
  <si>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</si>
  <si>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</si>
  <si>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</si>
  <si>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守山市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</si>
  <si>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</si>
  <si>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</si>
  <si>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</si>
  <si>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</si>
  <si>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</si>
  <si>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</si>
  <si>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</si>
  <si>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</si>
  <si>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</si>
  <si>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</si>
  <si>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</si>
  <si>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</si>
  <si>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</si>
  <si>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</si>
  <si>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</si>
  <si>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</si>
  <si>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</si>
  <si>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</si>
  <si>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</si>
  <si>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</si>
  <si>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</si>
  <si>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</si>
  <si>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</si>
  <si>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</si>
  <si>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</si>
  <si>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</si>
  <si>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</si>
  <si>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</si>
  <si>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</si>
  <si>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</si>
  <si>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</si>
  <si>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</si>
  <si>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</si>
  <si>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</si>
  <si>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</si>
  <si>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</si>
  <si>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</si>
  <si>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</si>
  <si>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</si>
  <si>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</si>
  <si>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</si>
  <si>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</si>
  <si>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</si>
  <si>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</si>
  <si>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</si>
  <si>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</si>
  <si>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</si>
  <si>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</si>
  <si>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</si>
  <si>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</si>
  <si>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</si>
  <si>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</si>
  <si>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</si>
  <si>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</si>
  <si>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</si>
  <si>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</si>
  <si>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</si>
  <si>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</si>
  <si>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</si>
  <si>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</si>
  <si>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</si>
  <si>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</si>
  <si>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</si>
  <si>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</si>
  <si>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</si>
  <si>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</si>
  <si>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</si>
  <si>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</si>
  <si>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</si>
  <si>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</si>
  <si>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</si>
  <si>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</si>
  <si>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</si>
  <si>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</si>
  <si>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</si>
  <si>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</si>
  <si>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</si>
  <si>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</si>
  <si>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</si>
  <si>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</si>
  <si>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</si>
  <si>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</si>
  <si>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</si>
  <si>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</si>
  <si>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</si>
  <si>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</si>
  <si>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</si>
  <si>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</si>
  <si>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</si>
  <si>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</si>
  <si>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</si>
  <si>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</si>
  <si>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</si>
  <si>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</si>
  <si>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</si>
  <si>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</si>
  <si>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</si>
  <si>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</si>
  <si>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</si>
  <si>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</si>
  <si>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</si>
  <si>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</si>
  <si>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</si>
  <si>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</si>
  <si>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</si>
  <si>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</si>
  <si>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</si>
  <si>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</si>
  <si>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</si>
  <si>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</si>
  <si>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</si>
  <si>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滋賀県守山市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</si>
  <si>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</si>
  <si>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</si>
  <si>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</si>
  <si>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</si>
  <si>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</si>
  <si>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</si>
  <si>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</si>
  <si>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</si>
  <si>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</si>
  <si>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</si>
  <si>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</si>
  <si>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</si>
  <si>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</si>
  <si>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</si>
  <si>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</si>
  <si>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</si>
  <si>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</si>
  <si>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</si>
  <si>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</si>
  <si>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</si>
  <si>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</si>
  <si>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</si>
  <si>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</si>
  <si>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</si>
  <si>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</si>
  <si>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</si>
  <si>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</si>
  <si>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</si>
  <si>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</si>
  <si>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</si>
  <si>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</si>
  <si>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</si>
  <si>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</si>
  <si>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</si>
  <si>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</si>
  <si>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</si>
  <si>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</si>
  <si>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</si>
  <si>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</si>
  <si>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</si>
  <si>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</si>
  <si>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</si>
  <si>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</si>
  <si>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</si>
  <si>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</si>
  <si>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</si>
  <si>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</si>
  <si>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</si>
  <si>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</si>
  <si>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</si>
  <si>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</si>
  <si>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</si>
  <si>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</si>
  <si>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</si>
  <si>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</si>
  <si>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</si>
  <si>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</si>
  <si>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</si>
  <si>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</si>
  <si>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</si>
  <si>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</si>
  <si>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</si>
  <si>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</si>
  <si>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</si>
  <si>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</si>
  <si>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</si>
  <si>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</si>
  <si>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</si>
  <si>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</si>
  <si>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</si>
  <si>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</si>
  <si>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</si>
  <si>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</si>
  <si>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</si>
  <si>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</si>
  <si>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</si>
  <si>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</si>
  <si>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</si>
  <si>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</si>
  <si>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</si>
  <si>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</si>
  <si>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</si>
  <si>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</si>
  <si>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</si>
  <si>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</si>
  <si>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</si>
  <si>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</si>
  <si>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</si>
  <si>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</si>
  <si>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</si>
  <si>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</si>
  <si>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</si>
  <si>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</si>
  <si>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</si>
  <si>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</si>
  <si>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</si>
  <si>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</si>
  <si>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</si>
  <si>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</si>
  <si>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</si>
  <si>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</si>
  <si>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</si>
  <si>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</si>
  <si>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</si>
  <si>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</si>
  <si>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</si>
  <si>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</si>
  <si>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</si>
  <si>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</si>
  <si>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</si>
  <si>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</si>
  <si>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</si>
  <si>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</si>
  <si>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</si>
  <si>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</si>
  <si>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</si>
  <si>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</si>
  <si>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</si>
  <si>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</si>
  <si>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</si>
  <si>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</si>
  <si>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</si>
  <si>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</si>
  <si>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</si>
  <si>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</si>
  <si>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</si>
  <si>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</si>
  <si>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</si>
  <si>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</si>
  <si>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</si>
  <si>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</si>
  <si>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</si>
  <si>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</si>
  <si>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</si>
  <si>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</si>
  <si>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</si>
  <si>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</si>
  <si>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</si>
  <si>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</si>
  <si>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</si>
  <si>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</si>
  <si>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</si>
  <si>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</si>
  <si>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</si>
  <si>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</si>
  <si>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</si>
  <si>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</si>
  <si>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</si>
  <si>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滋賀県守山市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</si>
  <si>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</si>
  <si>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</si>
  <si>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</si>
  <si>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</si>
  <si>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</si>
  <si>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</si>
  <si>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</si>
  <si>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</si>
  <si>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</si>
  <si>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</si>
  <si>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</si>
  <si>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</si>
  <si>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</si>
  <si>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</si>
  <si>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</si>
  <si>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</si>
  <si>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</si>
  <si>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</si>
  <si>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</si>
  <si>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</si>
  <si>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</si>
  <si>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</si>
  <si>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</si>
  <si>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</si>
  <si>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</si>
  <si>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</si>
  <si>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</si>
  <si>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</si>
  <si>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</si>
  <si>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</si>
  <si>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</si>
  <si>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</si>
  <si>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</si>
  <si>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</si>
  <si>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</si>
  <si>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</si>
  <si>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</si>
  <si>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</si>
  <si>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</si>
  <si>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</si>
  <si>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</si>
  <si>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</si>
  <si>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</si>
  <si>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</si>
  <si>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</si>
  <si>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</si>
  <si>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</si>
  <si>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</si>
  <si>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</si>
  <si>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</si>
  <si>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</si>
  <si>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</si>
  <si>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</si>
  <si>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</si>
  <si>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</si>
  <si>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</si>
  <si>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</si>
  <si>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</si>
  <si>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</si>
  <si>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</si>
  <si>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</si>
  <si>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</si>
  <si>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</si>
  <si>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</si>
  <si>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</si>
  <si>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</si>
  <si>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</si>
  <si>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</si>
  <si>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</si>
  <si>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</si>
  <si>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</si>
  <si>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</si>
  <si>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</si>
  <si>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</si>
  <si>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</si>
  <si>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</si>
  <si>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</si>
  <si>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</si>
  <si>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</si>
  <si>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</si>
  <si>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</si>
  <si>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</si>
  <si>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</si>
  <si>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</si>
  <si>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</si>
  <si>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</si>
  <si>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</si>
  <si>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</si>
  <si>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</si>
  <si>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</si>
  <si>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</si>
  <si>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</si>
  <si>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</si>
  <si>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</si>
  <si>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</si>
  <si>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</si>
  <si>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</si>
  <si>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</si>
  <si>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</si>
  <si>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</si>
  <si>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</si>
  <si>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</si>
  <si>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</si>
  <si>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</si>
  <si>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</si>
  <si>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</si>
  <si>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</si>
  <si>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</si>
  <si>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</si>
  <si>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</si>
  <si>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</si>
  <si>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</si>
  <si>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</si>
  <si>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</si>
  <si>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</si>
  <si>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</si>
  <si>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</si>
  <si>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</si>
  <si>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</si>
  <si>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</si>
  <si>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</si>
  <si>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</si>
  <si>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</si>
  <si>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</si>
  <si>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</si>
  <si>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</si>
  <si>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</si>
  <si>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</si>
  <si>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</si>
  <si>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</si>
  <si>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</si>
  <si>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</si>
  <si>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</si>
  <si>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</si>
  <si>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</si>
  <si>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</si>
  <si>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</si>
  <si>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</si>
  <si>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</si>
  <si>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</si>
  <si>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</si>
  <si>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</si>
  <si>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</si>
  <si>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</si>
  <si>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</si>
  <si>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</si>
  <si>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</si>
  <si>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</si>
  <si>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</si>
  <si>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</si>
  <si>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</si>
  <si>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</si>
  <si>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</si>
  <si>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</si>
  <si>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</si>
  <si>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</si>
  <si>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</si>
  <si>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</si>
  <si>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</si>
  <si>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</si>
  <si>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</si>
  <si>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</si>
  <si>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</si>
  <si>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</si>
  <si>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</si>
  <si>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</si>
  <si>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</si>
  <si>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</si>
  <si>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</si>
  <si>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</si>
  <si>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</si>
  <si>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</si>
  <si>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</si>
  <si>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</si>
  <si>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</si>
  <si>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</si>
  <si>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0.51</t>
  </si>
  <si>
    <t>▲ 0.08</t>
  </si>
  <si>
    <t>水道事業会計</t>
  </si>
  <si>
    <t>一般会計</t>
  </si>
  <si>
    <t>病院事業会計</t>
  </si>
  <si>
    <t>国民健康保険特別会計</t>
  </si>
  <si>
    <t>介護保険特別会計(介護保険事業)</t>
  </si>
  <si>
    <t>土地取得特別会計</t>
  </si>
  <si>
    <t>下水道事業特別会計</t>
  </si>
  <si>
    <t>育英奨学事業特別会計</t>
  </si>
  <si>
    <t>その他会計（赤字）</t>
  </si>
  <si>
    <t>その他会計（黒字）</t>
  </si>
  <si>
    <t>-</t>
    <phoneticPr fontId="2"/>
  </si>
  <si>
    <t>-</t>
    <phoneticPr fontId="2"/>
  </si>
  <si>
    <t>-</t>
    <phoneticPr fontId="2"/>
  </si>
  <si>
    <t>湖南広域行政組合</t>
    <rPh sb="0" eb="2">
      <t>コナン</t>
    </rPh>
    <rPh sb="2" eb="4">
      <t>コウイキ</t>
    </rPh>
    <rPh sb="4" eb="6">
      <t>ギョウセイ</t>
    </rPh>
    <rPh sb="6" eb="8">
      <t>クミアイ</t>
    </rPh>
    <phoneticPr fontId="22"/>
  </si>
  <si>
    <t>滋賀県後期高齢者医療広域組合（一般会計）</t>
    <rPh sb="0" eb="3">
      <t>シガケン</t>
    </rPh>
    <rPh sb="3" eb="5">
      <t>コウキ</t>
    </rPh>
    <rPh sb="5" eb="8">
      <t>コウレイシャ</t>
    </rPh>
    <rPh sb="8" eb="10">
      <t>イリョウ</t>
    </rPh>
    <rPh sb="10" eb="12">
      <t>コウイキ</t>
    </rPh>
    <rPh sb="12" eb="14">
      <t>クミアイ</t>
    </rPh>
    <rPh sb="15" eb="17">
      <t>イッパン</t>
    </rPh>
    <rPh sb="17" eb="19">
      <t>カイケイ</t>
    </rPh>
    <phoneticPr fontId="22"/>
  </si>
  <si>
    <t>滋賀県後期高齢者医療広域組合（後期高齢者医療特別会計）</t>
    <rPh sb="0" eb="3">
      <t>シガケン</t>
    </rPh>
    <rPh sb="3" eb="5">
      <t>コウキ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22"/>
  </si>
  <si>
    <t>守山野洲行政事務組合</t>
    <rPh sb="0" eb="2">
      <t>モリヤマ</t>
    </rPh>
    <rPh sb="2" eb="4">
      <t>ヤス</t>
    </rPh>
    <rPh sb="4" eb="6">
      <t>ギョウセイ</t>
    </rPh>
    <rPh sb="6" eb="8">
      <t>ジム</t>
    </rPh>
    <rPh sb="8" eb="10">
      <t>クミアイ</t>
    </rPh>
    <phoneticPr fontId="2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</si>
  <si>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2"/>
  </si>
  <si>
    <t>滋賀県市町村職員研修センター</t>
    <rPh sb="0" eb="3">
      <t>シガケン</t>
    </rPh>
    <rPh sb="3" eb="5">
      <t>シチョウ</t>
    </rPh>
    <rPh sb="5" eb="6">
      <t>ソン</t>
    </rPh>
    <rPh sb="6" eb="8">
      <t>ショクイン</t>
    </rPh>
    <rPh sb="8" eb="10">
      <t>ケンシュウ</t>
    </rPh>
    <phoneticPr fontId="24"/>
  </si>
  <si>
    <t>-</t>
    <phoneticPr fontId="2"/>
  </si>
  <si>
    <t>-</t>
    <phoneticPr fontId="2"/>
  </si>
  <si>
    <t>守山市土地開発公社</t>
    <rPh sb="0" eb="3">
      <t>モリヤマシ</t>
    </rPh>
    <rPh sb="3" eb="5">
      <t>トチ</t>
    </rPh>
    <rPh sb="5" eb="7">
      <t>カイハツ</t>
    </rPh>
    <rPh sb="7" eb="9">
      <t>コウシャ</t>
    </rPh>
    <phoneticPr fontId="24"/>
  </si>
  <si>
    <t>守山市文化体育振興事業団</t>
    <rPh sb="0" eb="3">
      <t>モリヤマシ</t>
    </rPh>
    <rPh sb="3" eb="5">
      <t>ブンカ</t>
    </rPh>
    <rPh sb="5" eb="7">
      <t>タイイク</t>
    </rPh>
    <rPh sb="7" eb="9">
      <t>シンコウ</t>
    </rPh>
    <rPh sb="9" eb="11">
      <t>ジギョウ</t>
    </rPh>
    <rPh sb="11" eb="12">
      <t>ダン</t>
    </rPh>
    <phoneticPr fontId="24"/>
  </si>
  <si>
    <t>守山野洲市民交流プラザ</t>
    <rPh sb="0" eb="2">
      <t>モリヤマ</t>
    </rPh>
    <rPh sb="2" eb="4">
      <t>ヤス</t>
    </rPh>
    <rPh sb="4" eb="6">
      <t>シミン</t>
    </rPh>
    <rPh sb="6" eb="8">
      <t>コウリュウ</t>
    </rPh>
    <phoneticPr fontId="24"/>
  </si>
  <si>
    <t>守山野洲勤労福祉サービスセンター</t>
    <rPh sb="0" eb="2">
      <t>モリヤマ</t>
    </rPh>
    <rPh sb="2" eb="4">
      <t>ヤス</t>
    </rPh>
    <rPh sb="4" eb="6">
      <t>キンロウ</t>
    </rPh>
    <rPh sb="6" eb="8">
      <t>フクシ</t>
    </rPh>
    <phoneticPr fontId="24"/>
  </si>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</sst>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56443</c:v>
                </c:pt>
                <c:pt idx="1">
                  <c:v>62729</c:v>
                </c:pt>
                <c:pt idx="2">
                  <c:v>35382</c:v>
                </c:pt>
                <c:pt idx="3">
                  <c:v>43100</c:v>
                </c:pt>
                <c:pt idx="4">
                  <c:v>37429</c:v>
                </c:pt>
              </c:numCache>
            </c:numRef>
          </c:val>
          <c:smooth val="0"/>
        </c:ser>
        <c:dLbls>
          <c:showLegendKey val="0"/>
          <c:showVal val="0"/>
          <c:showCatName val="0"/>
          <c:showSerName val="0"/>
          <c:showPercent val="0"/>
          <c:showBubbleSize val="0"/>
        </c:dLbls>
        <c:marker val="1"/>
        <c:smooth val="0"/>
        <c:axId val="96611712"/>
        <c:axId val="96638464"/>
      </c:lineChart>
      <c:catAx>
        <c:axId val="96611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38464"/>
        <c:crosses val="autoZero"/>
        <c:auto val="1"/>
        <c:lblAlgn val="ctr"/>
        <c:lblOffset val="100"/>
        <c:tickLblSkip val="1"/>
        <c:tickMarkSkip val="1"/>
        <c:noMultiLvlLbl val="0"/>
      </c:catAx>
      <c:valAx>
        <c:axId val="966384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1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3.42</c:v>
                </c:pt>
                <c:pt idx="1">
                  <c:v>4.0999999999999996</c:v>
                </c:pt>
                <c:pt idx="2">
                  <c:v>3.41</c:v>
                </c:pt>
                <c:pt idx="3">
                  <c:v>3.18</c:v>
                </c:pt>
                <c:pt idx="4">
                  <c:v>3.48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13.07</c:v>
                </c:pt>
                <c:pt idx="1">
                  <c:v>13</c:v>
                </c:pt>
                <c:pt idx="2">
                  <c:v>12.74</c:v>
                </c:pt>
                <c:pt idx="3">
                  <c:v>12.59</c:v>
                </c:pt>
                <c:pt idx="4">
                  <c:v>12.64</c:v>
                </c:pt>
              </c:numCache>
            </c:numRef>
          </c:val>
        </c:ser>
        <c:dLbls>
          <c:showLegendKey val="0"/>
          <c:showVal val="0"/>
          <c:showCatName val="0"/>
          <c:showSerName val="0"/>
          <c:showPercent val="0"/>
          <c:showBubbleSize val="0"/>
        </c:dLbls>
        <c:gapWidth val="250"/>
        <c:overlap val="100"/>
        <c:axId val="96230784"/>
        <c:axId val="96269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1.65</c:v>
                </c:pt>
                <c:pt idx="1">
                  <c:v>0.85</c:v>
                </c:pt>
                <c:pt idx="2">
                  <c:v>-0.51</c:v>
                </c:pt>
                <c:pt idx="3">
                  <c:v>-0.08</c:v>
                </c:pt>
                <c:pt idx="4">
                  <c:v>0.34</c:v>
                </c:pt>
              </c:numCache>
            </c:numRef>
          </c:val>
          <c:smooth val="0"/>
        </c:ser>
        <c:dLbls>
          <c:showLegendKey val="0"/>
          <c:showVal val="0"/>
          <c:showCatName val="0"/>
          <c:showSerName val="0"/>
          <c:showPercent val="0"/>
          <c:showBubbleSize val="0"/>
        </c:dLbls>
        <c:marker val="1"/>
        <c:smooth val="0"/>
        <c:axId val="96230784"/>
        <c:axId val="96269824"/>
      </c:lineChart>
      <c:catAx>
        <c:axId val="962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269824"/>
        <c:crosses val="autoZero"/>
        <c:auto val="1"/>
        <c:lblAlgn val="ctr"/>
        <c:lblOffset val="100"/>
        <c:tickLblSkip val="1"/>
        <c:tickMarkSkip val="1"/>
        <c:noMultiLvlLbl val="0"/>
      </c:catAx>
      <c:valAx>
        <c:axId val="9626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3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育英奨学事業特別会計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0.08</c:v>
                </c:pt>
                <c:pt idx="8">
                  <c:v>#N/A</c:v>
                </c:pt>
                <c:pt idx="9">
                  <c:v>0.02</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0.03</c:v>
                </c:pt>
                <c:pt idx="4">
                  <c:v>#N/A</c:v>
                </c:pt>
                <c:pt idx="5">
                  <c:v>0.08</c:v>
                </c:pt>
                <c:pt idx="6">
                  <c:v>#N/A</c:v>
                </c:pt>
                <c:pt idx="7">
                  <c:v>0.03</c:v>
                </c:pt>
                <c:pt idx="8">
                  <c:v>#N/A</c:v>
                </c:pt>
                <c:pt idx="9">
                  <c:v>0.03</c:v>
                </c:pt>
              </c:numCache>
            </c:numRef>
          </c:val>
        </c:ser>
        <c:ser>
          <c:idx val="5"/>
          <c:order val="5"/>
          <c:tx>
            <c:strRef>
              <c:f>データシート!$A$32</c:f>
              <c:strCache>
                <c:ptCount val="1"/>
                <c:pt idx="0">
                  <c:v>介護保険特別会計(介護保険事業)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c:v>
                </c:pt>
                <c:pt idx="4">
                  <c:v>#N/A</c:v>
                </c:pt>
                <c:pt idx="5">
                  <c:v>0.05</c:v>
                </c:pt>
                <c:pt idx="6">
                  <c:v>#N/A</c:v>
                </c:pt>
                <c:pt idx="7">
                  <c:v>7.0000000000000007E-2</c:v>
                </c:pt>
                <c:pt idx="8">
                  <c:v>#N/A</c:v>
                </c:pt>
                <c:pt idx="9">
                  <c:v>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2.35</c:v>
                </c:pt>
                <c:pt idx="2">
                  <c:v>#N/A</c:v>
                </c:pt>
                <c:pt idx="3">
                  <c:v>3.72</c:v>
                </c:pt>
                <c:pt idx="4">
                  <c:v>#N/A</c:v>
                </c:pt>
                <c:pt idx="5">
                  <c:v>0.78</c:v>
                </c:pt>
                <c:pt idx="6">
                  <c:v>#N/A</c:v>
                </c:pt>
                <c:pt idx="7">
                  <c:v>1.2</c:v>
                </c:pt>
                <c:pt idx="8">
                  <c:v>#N/A</c:v>
                </c:pt>
                <c:pt idx="9">
                  <c:v>1.49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1.59</c:v>
                </c:pt>
                <c:pt idx="2">
                  <c:v>#N/A</c:v>
                </c:pt>
                <c:pt idx="3">
                  <c:v>2.62</c:v>
                </c:pt>
                <c:pt idx="4">
                  <c:v>#N/A</c:v>
                </c:pt>
                <c:pt idx="5">
                  <c:v>2.44</c:v>
                </c:pt>
                <c:pt idx="6">
                  <c:v>#N/A</c:v>
                </c:pt>
                <c:pt idx="7">
                  <c:v>3</c:v>
                </c:pt>
                <c:pt idx="8">
                  <c:v>#N/A</c:v>
                </c:pt>
                <c:pt idx="9">
                  <c:v>1.87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3.42</c:v>
                </c:pt>
                <c:pt idx="2">
                  <c:v>#N/A</c:v>
                </c:pt>
                <c:pt idx="3">
                  <c:v>4.09</c:v>
                </c:pt>
                <c:pt idx="4">
                  <c:v>#N/A</c:v>
                </c:pt>
                <c:pt idx="5">
                  <c:v>3.41</c:v>
                </c:pt>
                <c:pt idx="6">
                  <c:v>#N/A</c:v>
                </c:pt>
                <c:pt idx="7">
                  <c:v>3.17</c:v>
                </c:pt>
                <c:pt idx="8">
                  <c:v>#N/A</c:v>
                </c:pt>
                <c:pt idx="9">
                  <c:v>3.47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6.73</c:v>
                </c:pt>
                <c:pt idx="2">
                  <c:v>#N/A</c:v>
                </c:pt>
                <c:pt idx="3">
                  <c:v>6.57</c:v>
                </c:pt>
                <c:pt idx="4">
                  <c:v>#N/A</c:v>
                </c:pt>
                <c:pt idx="5">
                  <c:v>6.92</c:v>
                </c:pt>
                <c:pt idx="6">
                  <c:v>#N/A</c:v>
                </c:pt>
                <c:pt idx="7">
                  <c:v>7.56</c:v>
                </c:pt>
                <c:pt idx="8">
                  <c:v>#N/A</c:v>
                </c:pt>
                <c:pt idx="9">
                  <c:v>7.14</c:v>
                </c:pt>
              </c:numCache>
            </c:numRef>
          </c:val>
        </c:ser>
        <c:dLbls>
          <c:showLegendKey val="0"/>
          <c:showVal val="0"/>
          <c:showCatName val="0"/>
          <c:showSerName val="0"/>
          <c:showPercent val="0"/>
          <c:showBubbleSize val="0"/>
        </c:dLbls>
        <c:gapWidth val="150"/>
        <c:overlap val="100"/>
        <c:axId val="96433664"/>
        <c:axId val="96435200"/>
      </c:barChart>
      <c:catAx>
        <c:axId val="9643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35200"/>
        <c:crosses val="autoZero"/>
        <c:auto val="1"/>
        <c:lblAlgn val="ctr"/>
        <c:lblOffset val="100"/>
        <c:tickLblSkip val="1"/>
        <c:tickMarkSkip val="1"/>
        <c:noMultiLvlLbl val="0"/>
      </c:catAx>
      <c:valAx>
        <c:axId val="9643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33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2606</c:v>
                </c:pt>
                <c:pt idx="5">
                  <c:v>2603</c:v>
                </c:pt>
                <c:pt idx="8">
                  <c:v>2662</c:v>
                </c:pt>
                <c:pt idx="11">
                  <c:v>2751</c:v>
                </c:pt>
                <c:pt idx="14">
                  <c:v>2918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c:v>
                </c:pt>
                <c:pt idx="3">
                  <c:v>13</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220</c:v>
                </c:pt>
                <c:pt idx="3">
                  <c:v>230</c:v>
                </c:pt>
                <c:pt idx="6">
                  <c:v>236</c:v>
                </c:pt>
                <c:pt idx="9">
                  <c:v>241</c:v>
                </c:pt>
                <c:pt idx="12">
                  <c:v>243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853</c:v>
                </c:pt>
                <c:pt idx="3">
                  <c:v>556</c:v>
                </c:pt>
                <c:pt idx="6">
                  <c:v>856</c:v>
                </c:pt>
                <c:pt idx="9">
                  <c:v>911</c:v>
                </c:pt>
                <c:pt idx="12">
                  <c:v>878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2564</c:v>
                </c:pt>
                <c:pt idx="3">
                  <c:v>2550</c:v>
                </c:pt>
                <c:pt idx="6">
                  <c:v>2664</c:v>
                </c:pt>
                <c:pt idx="9">
                  <c:v>2518</c:v>
                </c:pt>
                <c:pt idx="12">
                  <c:v>2506</c:v>
                </c:pt>
              </c:numCache>
            </c:numRef>
          </c:val>
        </c:ser>
        <c:dLbls>
          <c:showLegendKey val="0"/>
          <c:showVal val="0"/>
          <c:showCatName val="0"/>
          <c:showSerName val="0"/>
          <c:showPercent val="0"/>
          <c:showBubbleSize val="0"/>
        </c:dLbls>
        <c:gapWidth val="100"/>
        <c:overlap val="100"/>
        <c:axId val="97178368"/>
        <c:axId val="9718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1052</c:v>
                </c:pt>
                <c:pt idx="2">
                  <c:v>#N/A</c:v>
                </c:pt>
                <c:pt idx="3">
                  <c:v>#N/A</c:v>
                </c:pt>
                <c:pt idx="4">
                  <c:v>753</c:v>
                </c:pt>
                <c:pt idx="5">
                  <c:v>#N/A</c:v>
                </c:pt>
                <c:pt idx="6">
                  <c:v>#N/A</c:v>
                </c:pt>
                <c:pt idx="7">
                  <c:v>1101</c:v>
                </c:pt>
                <c:pt idx="8">
                  <c:v>#N/A</c:v>
                </c:pt>
                <c:pt idx="9">
                  <c:v>#N/A</c:v>
                </c:pt>
                <c:pt idx="10">
                  <c:v>926</c:v>
                </c:pt>
                <c:pt idx="11">
                  <c:v>#N/A</c:v>
                </c:pt>
                <c:pt idx="12">
                  <c:v>#N/A</c:v>
                </c:pt>
                <c:pt idx="13">
                  <c:v>716</c:v>
                </c:pt>
                <c:pt idx="14">
                  <c:v>#N/A</c:v>
                </c:pt>
              </c:numCache>
            </c:numRef>
          </c:val>
          <c:smooth val="0"/>
        </c:ser>
        <c:dLbls>
          <c:showLegendKey val="0"/>
          <c:showVal val="0"/>
          <c:showCatName val="0"/>
          <c:showSerName val="0"/>
          <c:showPercent val="0"/>
          <c:showBubbleSize val="0"/>
        </c:dLbls>
        <c:marker val="1"/>
        <c:smooth val="0"/>
        <c:axId val="97178368"/>
        <c:axId val="97180288"/>
      </c:lineChart>
      <c:catAx>
        <c:axId val="9717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180288"/>
        <c:crosses val="autoZero"/>
        <c:auto val="1"/>
        <c:lblAlgn val="ctr"/>
        <c:lblOffset val="100"/>
        <c:tickLblSkip val="1"/>
        <c:tickMarkSkip val="1"/>
        <c:noMultiLvlLbl val="0"/>
      </c:catAx>
      <c:valAx>
        <c:axId val="9718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7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26514</c:v>
                </c:pt>
                <c:pt idx="5">
                  <c:v>26510</c:v>
                </c:pt>
                <c:pt idx="8">
                  <c:v>27410</c:v>
                </c:pt>
                <c:pt idx="11">
                  <c:v>27673</c:v>
                </c:pt>
                <c:pt idx="14">
                  <c:v>27435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5447</c:v>
                </c:pt>
                <c:pt idx="5">
                  <c:v>5356</c:v>
                </c:pt>
                <c:pt idx="8">
                  <c:v>4851</c:v>
                </c:pt>
                <c:pt idx="11">
                  <c:v>4744</c:v>
                </c:pt>
                <c:pt idx="14">
                  <c:v>4909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7037</c:v>
                </c:pt>
                <c:pt idx="5">
                  <c:v>7923</c:v>
                </c:pt>
                <c:pt idx="8">
                  <c:v>9214</c:v>
                </c:pt>
                <c:pt idx="11">
                  <c:v>9764</c:v>
                </c:pt>
                <c:pt idx="14">
                  <c:v>10412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1855</c:v>
                </c:pt>
                <c:pt idx="3">
                  <c:v>1849</c:v>
                </c:pt>
                <c:pt idx="6">
                  <c:v>1820</c:v>
                </c:pt>
                <c:pt idx="9">
                  <c:v>1805</c:v>
                </c:pt>
                <c:pt idx="12">
                  <c:v>1122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3425</c:v>
                </c:pt>
                <c:pt idx="3">
                  <c:v>3196</c:v>
                </c:pt>
                <c:pt idx="6">
                  <c:v>3151</c:v>
                </c:pt>
                <c:pt idx="9">
                  <c:v>2759</c:v>
                </c:pt>
                <c:pt idx="12">
                  <c:v>2436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1413</c:v>
                </c:pt>
                <c:pt idx="3">
                  <c:v>1223</c:v>
                </c:pt>
                <c:pt idx="6">
                  <c:v>1112</c:v>
                </c:pt>
                <c:pt idx="9">
                  <c:v>1107</c:v>
                </c:pt>
                <c:pt idx="12">
                  <c:v>1000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12599</c:v>
                </c:pt>
                <c:pt idx="3">
                  <c:v>10322</c:v>
                </c:pt>
                <c:pt idx="6">
                  <c:v>9631</c:v>
                </c:pt>
                <c:pt idx="9">
                  <c:v>9538</c:v>
                </c:pt>
                <c:pt idx="12">
                  <c:v>10579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295</c:v>
                </c:pt>
                <c:pt idx="3">
                  <c:v>214</c:v>
                </c:pt>
                <c:pt idx="6">
                  <c:v>89</c:v>
                </c:pt>
                <c:pt idx="9">
                  <c:v>198</c:v>
                </c:pt>
                <c:pt idx="12">
                  <c:v>549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21905</c:v>
                </c:pt>
                <c:pt idx="3">
                  <c:v>22688</c:v>
                </c:pt>
                <c:pt idx="6">
                  <c:v>22817</c:v>
                </c:pt>
                <c:pt idx="9">
                  <c:v>23248</c:v>
                </c:pt>
                <c:pt idx="12">
                  <c:v>23414</c:v>
                </c:pt>
              </c:numCache>
            </c:numRef>
          </c:val>
        </c:ser>
        <c:dLbls>
          <c:showLegendKey val="0"/>
          <c:showVal val="0"/>
          <c:showCatName val="0"/>
          <c:showSerName val="0"/>
          <c:showPercent val="0"/>
          <c:showBubbleSize val="0"/>
        </c:dLbls>
        <c:gapWidth val="100"/>
        <c:overlap val="100"/>
        <c:axId val="96272768"/>
        <c:axId val="9627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2493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272768"/>
        <c:axId val="96274688"/>
      </c:lineChart>
      <c:catAx>
        <c:axId val="9627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274688"/>
        <c:crosses val="autoZero"/>
        <c:auto val="1"/>
        <c:lblAlgn val="ctr"/>
        <c:lblOffset val="100"/>
        <c:tickLblSkip val="1"/>
        <c:tickMarkSkip val="1"/>
        <c:noMultiLvlLbl val="0"/>
      </c:catAx>
      <c:valAx>
        <c:axId val="9627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7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滋賀県守山市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80,684
79,962
55.74
26,624,234
25,662,723
548,916
15,780,579
23,413,639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需要額において、社会福祉費や高齢者保健福祉費などが増加するものの、基準財政収入額において納税義務者の増による個人市民税や固定資産税が増加するとともに、地方消費税交付金も増加したことから、財政力指数は微増した。</a:t>
          </a:r>
          <a:endParaRPr kumimoji="1" lang="en-US" altLang="ja-JP" sz="1300">
            <a:latin typeface="ＭＳ Ｐゴシック"/>
          </a:endParaRPr>
        </a:p>
        <a:p>
          <a:r>
            <a:rPr kumimoji="1" lang="ja-JP" altLang="en-US" sz="1300">
              <a:latin typeface="ＭＳ Ｐゴシック"/>
            </a:rPr>
            <a:t>　今後においても財政改革プログラムのもと、市税の収納率の向上、また使用料等をはじめとした受益者負担の見直しなどに取り組み、継続的に安定した財政運営に努める。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39915</xdr:rowOff>
    </xdr:from>
    <xdr:to>
      <xdr:col>7</xdr:col>
      <xdr:colOff>152400</xdr:colOff>
      <xdr:row>39</xdr:row>
      <xdr:rowOff>57150</xdr:rowOff>
    </xdr:to>
    <xdr:cxnSp macro="">
      <xdr:nvCxnSpPr>
        <xdr:cNvPr id="69" name="直線コネクタ 68"/>
        <xdr:cNvCxnSpPr/>
      </xdr:nvCxnSpPr>
      <xdr:spPr>
        <a:xfrm flipV="1">
          <a:off x="4114800" y="67264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2" name="直線コネクタ 71"/>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22678</xdr:rowOff>
    </xdr:from>
    <xdr:to>
      <xdr:col>4</xdr:col>
      <xdr:colOff>482600</xdr:colOff>
      <xdr:row>39</xdr:row>
      <xdr:rowOff>57150</xdr:rowOff>
    </xdr:to>
    <xdr:cxnSp macro="">
      <xdr:nvCxnSpPr>
        <xdr:cNvPr id="75" name="直線コネクタ 74"/>
        <xdr:cNvCxnSpPr/>
      </xdr:nvCxnSpPr>
      <xdr:spPr>
        <a:xfrm>
          <a:off x="2336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142422</xdr:rowOff>
    </xdr:from>
    <xdr:to>
      <xdr:col>3</xdr:col>
      <xdr:colOff>279400</xdr:colOff>
      <xdr:row>39</xdr:row>
      <xdr:rowOff>22678</xdr:rowOff>
    </xdr:to>
    <xdr:cxnSp macro="">
      <xdr:nvCxnSpPr>
        <xdr:cNvPr id="78" name="直線コネクタ 77"/>
        <xdr:cNvCxnSpPr/>
      </xdr:nvCxnSpPr>
      <xdr:spPr>
        <a:xfrm>
          <a:off x="1447800" y="66575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2" name="テキスト ボックス 81"/>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160565</xdr:rowOff>
    </xdr:from>
    <xdr:to>
      <xdr:col>7</xdr:col>
      <xdr:colOff>203200</xdr:colOff>
      <xdr:row>39</xdr:row>
      <xdr:rowOff>90715</xdr:rowOff>
    </xdr:to>
    <xdr:sp macro="" textlink="">
      <xdr:nvSpPr>
        <xdr:cNvPr id="88" name="円/楕円 87"/>
        <xdr:cNvSpPr/>
      </xdr:nvSpPr>
      <xdr:spPr>
        <a:xfrm>
          <a:off x="49022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5642</xdr:rowOff>
    </xdr:from>
    <xdr:ext cx="762000" cy="259045"/>
    <xdr:sp macro="" textlink="">
      <xdr:nvSpPr>
        <xdr:cNvPr id="89" name="財政力該当値テキスト"/>
        <xdr:cNvSpPr txBox="1"/>
      </xdr:nvSpPr>
      <xdr:spPr>
        <a:xfrm>
          <a:off x="5041900" y="65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90" name="円/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2" name="円/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143328</xdr:rowOff>
    </xdr:from>
    <xdr:to>
      <xdr:col>3</xdr:col>
      <xdr:colOff>330200</xdr:colOff>
      <xdr:row>39</xdr:row>
      <xdr:rowOff>73478</xdr:rowOff>
    </xdr:to>
    <xdr:sp macro="" textlink="">
      <xdr:nvSpPr>
        <xdr:cNvPr id="94" name="円/楕円 93"/>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83655</xdr:rowOff>
    </xdr:from>
    <xdr:ext cx="762000" cy="259045"/>
    <xdr:sp macro="" textlink="">
      <xdr:nvSpPr>
        <xdr:cNvPr id="95" name="テキスト ボックス 94"/>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91622</xdr:rowOff>
    </xdr:from>
    <xdr:to>
      <xdr:col>2</xdr:col>
      <xdr:colOff>127000</xdr:colOff>
      <xdr:row>39</xdr:row>
      <xdr:rowOff>21772</xdr:rowOff>
    </xdr:to>
    <xdr:sp macro="" textlink="">
      <xdr:nvSpPr>
        <xdr:cNvPr id="96" name="円/楕円 95"/>
        <xdr:cNvSpPr/>
      </xdr:nvSpPr>
      <xdr:spPr>
        <a:xfrm>
          <a:off x="1397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31949</xdr:rowOff>
    </xdr:from>
    <xdr:ext cx="762000" cy="259045"/>
    <xdr:sp macro="" textlink="">
      <xdr:nvSpPr>
        <xdr:cNvPr id="97" name="テキスト ボックス 96"/>
        <xdr:cNvSpPr txBox="1"/>
      </xdr:nvSpPr>
      <xdr:spPr>
        <a:xfrm>
          <a:off x="1066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歳入において、納税義務者数の増による個人市民税の増、新たな家屋の建築による固定資産税の増、消費税率の引き上げに伴う地方消費税交付金の増などがあったものの、歳出において、人事院勧告に基づく給与の増、定年退職者の退職手当の増などがあり人件費が増加したことや消費税率の引き上げによる支払額の増などがあり、経常経費に充当された一般財源が増加しており、歳入の伸びよりも歳出の伸びが著しく、大幅な悪化となった。</a:t>
          </a:r>
          <a:endParaRPr kumimoji="1" lang="en-US" altLang="ja-JP" sz="1200">
            <a:latin typeface="ＭＳ Ｐゴシック"/>
          </a:endParaRPr>
        </a:p>
        <a:p>
          <a:r>
            <a:rPr kumimoji="1" lang="ja-JP" altLang="en-US" sz="1200">
              <a:latin typeface="ＭＳ Ｐゴシック"/>
            </a:rPr>
            <a:t>　引き続き、歳入においては自主財源の確保を行い、歳出においては事務事業の見直しを行うことにより経常経費の削減に努める。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75946</xdr:rowOff>
    </xdr:from>
    <xdr:to>
      <xdr:col>7</xdr:col>
      <xdr:colOff>152400</xdr:colOff>
      <xdr:row>62</xdr:row>
      <xdr:rowOff>34798</xdr:rowOff>
    </xdr:to>
    <xdr:cxnSp macro="">
      <xdr:nvCxnSpPr>
        <xdr:cNvPr id="130" name="直線コネクタ 129"/>
        <xdr:cNvCxnSpPr/>
      </xdr:nvCxnSpPr>
      <xdr:spPr>
        <a:xfrm>
          <a:off x="4114800" y="1053439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75946</xdr:rowOff>
    </xdr:to>
    <xdr:cxnSp macro="">
      <xdr:nvCxnSpPr>
        <xdr:cNvPr id="133" name="直線コネクタ 132"/>
        <xdr:cNvCxnSpPr/>
      </xdr:nvCxnSpPr>
      <xdr:spPr>
        <a:xfrm>
          <a:off x="3225800" y="105054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61</xdr:row>
      <xdr:rowOff>46990</xdr:rowOff>
    </xdr:to>
    <xdr:cxnSp macro="">
      <xdr:nvCxnSpPr>
        <xdr:cNvPr id="136" name="直線コネクタ 135"/>
        <xdr:cNvCxnSpPr/>
      </xdr:nvCxnSpPr>
      <xdr:spPr>
        <a:xfrm>
          <a:off x="2336800" y="103365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88138</xdr:rowOff>
    </xdr:to>
    <xdr:cxnSp macro="">
      <xdr:nvCxnSpPr>
        <xdr:cNvPr id="139" name="直線コネクタ 138"/>
        <xdr:cNvCxnSpPr/>
      </xdr:nvCxnSpPr>
      <xdr:spPr>
        <a:xfrm flipV="1">
          <a:off x="1447800" y="103365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77741</xdr:rowOff>
    </xdr:from>
    <xdr:ext cx="762000" cy="259045"/>
    <xdr:sp macro="" textlink="">
      <xdr:nvSpPr>
        <xdr:cNvPr id="143" name="テキスト ボックス 142"/>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49" name="円/楕円 148"/>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127525</xdr:rowOff>
    </xdr:from>
    <xdr:ext cx="762000" cy="259045"/>
    <xdr:sp macro="" textlink="">
      <xdr:nvSpPr>
        <xdr:cNvPr id="150" name="財政構造の弾力性該当値テキスト"/>
        <xdr:cNvSpPr txBox="1"/>
      </xdr:nvSpPr>
      <xdr:spPr>
        <a:xfrm>
          <a:off x="5041900" y="105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25146</xdr:rowOff>
    </xdr:from>
    <xdr:to>
      <xdr:col>6</xdr:col>
      <xdr:colOff>50800</xdr:colOff>
      <xdr:row>61</xdr:row>
      <xdr:rowOff>126746</xdr:rowOff>
    </xdr:to>
    <xdr:sp macro="" textlink="">
      <xdr:nvSpPr>
        <xdr:cNvPr id="151" name="円/楕円 150"/>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52" name="テキスト ボックス 151"/>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3" name="円/楕円 152"/>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4" name="テキスト ボックス 153"/>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5" name="円/楕円 154"/>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6" name="テキスト ボックス 155"/>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37338</xdr:rowOff>
    </xdr:from>
    <xdr:to>
      <xdr:col>2</xdr:col>
      <xdr:colOff>127000</xdr:colOff>
      <xdr:row>60</xdr:row>
      <xdr:rowOff>138938</xdr:rowOff>
    </xdr:to>
    <xdr:sp macro="" textlink="">
      <xdr:nvSpPr>
        <xdr:cNvPr id="157" name="円/楕円 156"/>
        <xdr:cNvSpPr/>
      </xdr:nvSpPr>
      <xdr:spPr>
        <a:xfrm>
          <a:off x="1397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149115</xdr:rowOff>
    </xdr:from>
    <xdr:ext cx="762000" cy="259045"/>
    <xdr:sp macro="" textlink="">
      <xdr:nvSpPr>
        <xdr:cNvPr id="158" name="テキスト ボックス 157"/>
        <xdr:cNvSpPr txBox="1"/>
      </xdr:nvSpPr>
      <xdr:spPr>
        <a:xfrm>
          <a:off x="1066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いて、国に準じた給与削減措置の終了や、人事院勧告に基づく給与の増などがあり増加しているとともに、物件費において、消費税率の引き上げに伴う支払い消費税の増や、予防接種の定期接種化に伴う委託料などが増加したことにより人口</a:t>
          </a:r>
          <a:r>
            <a:rPr kumimoji="1" lang="en-US" altLang="ja-JP" sz="1300">
              <a:latin typeface="ＭＳ Ｐゴシック"/>
            </a:rPr>
            <a:t>1</a:t>
          </a:r>
          <a:r>
            <a:rPr kumimoji="1" lang="ja-JP" altLang="en-US" sz="1300">
              <a:latin typeface="ＭＳ Ｐゴシック"/>
            </a:rPr>
            <a:t>人当たり人件費・物件費等決算額は前年度よりも増加しているが、定員適正化計画などに基づき計画的な職員配置を実施していることから類似団体の平均よりも下回っている。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100676</xdr:rowOff>
    </xdr:from>
    <xdr:to>
      <xdr:col>7</xdr:col>
      <xdr:colOff>152400</xdr:colOff>
      <xdr:row>81</xdr:row>
      <xdr:rowOff>112974</xdr:rowOff>
    </xdr:to>
    <xdr:cxnSp macro="">
      <xdr:nvCxnSpPr>
        <xdr:cNvPr id="192" name="直線コネクタ 191"/>
        <xdr:cNvCxnSpPr/>
      </xdr:nvCxnSpPr>
      <xdr:spPr>
        <a:xfrm>
          <a:off x="4114800" y="13988126"/>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97752</xdr:rowOff>
    </xdr:from>
    <xdr:ext cx="762000" cy="259045"/>
    <xdr:sp macro="" textlink="">
      <xdr:nvSpPr>
        <xdr:cNvPr id="193" name="人件費・物件費等の状況平均値テキスト"/>
        <xdr:cNvSpPr txBox="1"/>
      </xdr:nvSpPr>
      <xdr:spPr>
        <a:xfrm>
          <a:off x="5041900" y="1398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100676</xdr:rowOff>
    </xdr:from>
    <xdr:to>
      <xdr:col>6</xdr:col>
      <xdr:colOff>0</xdr:colOff>
      <xdr:row>81</xdr:row>
      <xdr:rowOff>104039</xdr:rowOff>
    </xdr:to>
    <xdr:cxnSp macro="">
      <xdr:nvCxnSpPr>
        <xdr:cNvPr id="195" name="直線コネクタ 194"/>
        <xdr:cNvCxnSpPr/>
      </xdr:nvCxnSpPr>
      <xdr:spPr>
        <a:xfrm flipV="1">
          <a:off x="3225800" y="13988126"/>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102922</xdr:rowOff>
    </xdr:from>
    <xdr:to>
      <xdr:col>4</xdr:col>
      <xdr:colOff>482600</xdr:colOff>
      <xdr:row>81</xdr:row>
      <xdr:rowOff>104039</xdr:rowOff>
    </xdr:to>
    <xdr:cxnSp macro="">
      <xdr:nvCxnSpPr>
        <xdr:cNvPr id="198" name="直線コネクタ 197"/>
        <xdr:cNvCxnSpPr/>
      </xdr:nvCxnSpPr>
      <xdr:spPr>
        <a:xfrm>
          <a:off x="2336800" y="13990372"/>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97853</xdr:rowOff>
    </xdr:from>
    <xdr:to>
      <xdr:col>3</xdr:col>
      <xdr:colOff>279400</xdr:colOff>
      <xdr:row>81</xdr:row>
      <xdr:rowOff>102922</xdr:rowOff>
    </xdr:to>
    <xdr:cxnSp macro="">
      <xdr:nvCxnSpPr>
        <xdr:cNvPr id="201" name="直線コネクタ 200"/>
        <xdr:cNvCxnSpPr/>
      </xdr:nvCxnSpPr>
      <xdr:spPr>
        <a:xfrm>
          <a:off x="1447800" y="13985303"/>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161383</xdr:rowOff>
    </xdr:from>
    <xdr:ext cx="762000" cy="259045"/>
    <xdr:sp macro="" textlink="">
      <xdr:nvSpPr>
        <xdr:cNvPr id="205" name="テキスト ボックス 204"/>
        <xdr:cNvSpPr txBox="1"/>
      </xdr:nvSpPr>
      <xdr:spPr>
        <a:xfrm>
          <a:off x="1066800" y="140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62174</xdr:rowOff>
    </xdr:from>
    <xdr:to>
      <xdr:col>7</xdr:col>
      <xdr:colOff>203200</xdr:colOff>
      <xdr:row>81</xdr:row>
      <xdr:rowOff>163774</xdr:rowOff>
    </xdr:to>
    <xdr:sp macro="" textlink="">
      <xdr:nvSpPr>
        <xdr:cNvPr id="211" name="円/楕円 210"/>
        <xdr:cNvSpPr/>
      </xdr:nvSpPr>
      <xdr:spPr>
        <a:xfrm>
          <a:off x="4902200" y="139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154901</xdr:rowOff>
    </xdr:from>
    <xdr:ext cx="762000" cy="259045"/>
    <xdr:sp macro="" textlink="">
      <xdr:nvSpPr>
        <xdr:cNvPr id="212" name="人件費・物件費等の状況該当値テキスト"/>
        <xdr:cNvSpPr txBox="1"/>
      </xdr:nvSpPr>
      <xdr:spPr>
        <a:xfrm>
          <a:off x="5041900" y="1387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49876</xdr:rowOff>
    </xdr:from>
    <xdr:to>
      <xdr:col>6</xdr:col>
      <xdr:colOff>50800</xdr:colOff>
      <xdr:row>81</xdr:row>
      <xdr:rowOff>151476</xdr:rowOff>
    </xdr:to>
    <xdr:sp macro="" textlink="">
      <xdr:nvSpPr>
        <xdr:cNvPr id="213" name="円/楕円 212"/>
        <xdr:cNvSpPr/>
      </xdr:nvSpPr>
      <xdr:spPr>
        <a:xfrm>
          <a:off x="4064000" y="139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161653</xdr:rowOff>
    </xdr:from>
    <xdr:ext cx="736600" cy="259045"/>
    <xdr:sp macro="" textlink="">
      <xdr:nvSpPr>
        <xdr:cNvPr id="214" name="テキスト ボックス 213"/>
        <xdr:cNvSpPr txBox="1"/>
      </xdr:nvSpPr>
      <xdr:spPr>
        <a:xfrm>
          <a:off x="3733800" y="1370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53239</xdr:rowOff>
    </xdr:from>
    <xdr:to>
      <xdr:col>4</xdr:col>
      <xdr:colOff>533400</xdr:colOff>
      <xdr:row>81</xdr:row>
      <xdr:rowOff>154839</xdr:rowOff>
    </xdr:to>
    <xdr:sp macro="" textlink="">
      <xdr:nvSpPr>
        <xdr:cNvPr id="215" name="円/楕円 214"/>
        <xdr:cNvSpPr/>
      </xdr:nvSpPr>
      <xdr:spPr>
        <a:xfrm>
          <a:off x="3175000" y="139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165016</xdr:rowOff>
    </xdr:from>
    <xdr:ext cx="762000" cy="259045"/>
    <xdr:sp macro="" textlink="">
      <xdr:nvSpPr>
        <xdr:cNvPr id="216" name="テキスト ボックス 215"/>
        <xdr:cNvSpPr txBox="1"/>
      </xdr:nvSpPr>
      <xdr:spPr>
        <a:xfrm>
          <a:off x="2844800" y="1370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52122</xdr:rowOff>
    </xdr:from>
    <xdr:to>
      <xdr:col>3</xdr:col>
      <xdr:colOff>330200</xdr:colOff>
      <xdr:row>81</xdr:row>
      <xdr:rowOff>153722</xdr:rowOff>
    </xdr:to>
    <xdr:sp macro="" textlink="">
      <xdr:nvSpPr>
        <xdr:cNvPr id="217" name="円/楕円 216"/>
        <xdr:cNvSpPr/>
      </xdr:nvSpPr>
      <xdr:spPr>
        <a:xfrm>
          <a:off x="2286000" y="139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163899</xdr:rowOff>
    </xdr:from>
    <xdr:ext cx="762000" cy="259045"/>
    <xdr:sp macro="" textlink="">
      <xdr:nvSpPr>
        <xdr:cNvPr id="218" name="テキスト ボックス 217"/>
        <xdr:cNvSpPr txBox="1"/>
      </xdr:nvSpPr>
      <xdr:spPr>
        <a:xfrm>
          <a:off x="1955800" y="13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47053</xdr:rowOff>
    </xdr:from>
    <xdr:to>
      <xdr:col>2</xdr:col>
      <xdr:colOff>127000</xdr:colOff>
      <xdr:row>81</xdr:row>
      <xdr:rowOff>148653</xdr:rowOff>
    </xdr:to>
    <xdr:sp macro="" textlink="">
      <xdr:nvSpPr>
        <xdr:cNvPr id="219" name="円/楕円 218"/>
        <xdr:cNvSpPr/>
      </xdr:nvSpPr>
      <xdr:spPr>
        <a:xfrm>
          <a:off x="1397000" y="139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158830</xdr:rowOff>
    </xdr:from>
    <xdr:ext cx="762000" cy="259045"/>
    <xdr:sp macro="" textlink="">
      <xdr:nvSpPr>
        <xdr:cNvPr id="220" name="テキスト ボックス 219"/>
        <xdr:cNvSpPr txBox="1"/>
      </xdr:nvSpPr>
      <xdr:spPr>
        <a:xfrm>
          <a:off x="1066800" y="1370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対前年度比で増加した要因は、経験年数が高い階層（高卒</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年）が変動したことにより増加することとなった。</a:t>
          </a:r>
          <a:endParaRPr kumimoji="1" lang="en-US" altLang="ja-JP" sz="1300">
            <a:latin typeface="ＭＳ Ｐゴシック"/>
          </a:endParaRPr>
        </a:p>
        <a:p>
          <a:r>
            <a:rPr kumimoji="1" lang="ja-JP" altLang="en-US" sz="1300">
              <a:latin typeface="ＭＳ Ｐゴシック"/>
            </a:rPr>
            <a:t>　今後においても、定員適正化計画などに基づき、人件費の適正運用に努める。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60234</xdr:rowOff>
    </xdr:from>
    <xdr:to>
      <xdr:col>24</xdr:col>
      <xdr:colOff>558800</xdr:colOff>
      <xdr:row>86</xdr:row>
      <xdr:rowOff>94706</xdr:rowOff>
    </xdr:to>
    <xdr:cxnSp macro="">
      <xdr:nvCxnSpPr>
        <xdr:cNvPr id="256" name="直線コネクタ 255"/>
        <xdr:cNvCxnSpPr/>
      </xdr:nvCxnSpPr>
      <xdr:spPr>
        <a:xfrm>
          <a:off x="16179800" y="1480493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60234</xdr:rowOff>
    </xdr:from>
    <xdr:to>
      <xdr:col>23</xdr:col>
      <xdr:colOff>406400</xdr:colOff>
      <xdr:row>89</xdr:row>
      <xdr:rowOff>76744</xdr:rowOff>
    </xdr:to>
    <xdr:cxnSp macro="">
      <xdr:nvCxnSpPr>
        <xdr:cNvPr id="259" name="直線コネクタ 258"/>
        <xdr:cNvCxnSpPr/>
      </xdr:nvCxnSpPr>
      <xdr:spPr>
        <a:xfrm flipV="1">
          <a:off x="15290800" y="14804934"/>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56062</xdr:rowOff>
    </xdr:from>
    <xdr:to>
      <xdr:col>22</xdr:col>
      <xdr:colOff>203200</xdr:colOff>
      <xdr:row>89</xdr:row>
      <xdr:rowOff>76744</xdr:rowOff>
    </xdr:to>
    <xdr:cxnSp macro="">
      <xdr:nvCxnSpPr>
        <xdr:cNvPr id="262" name="直線コネクタ 261"/>
        <xdr:cNvCxnSpPr/>
      </xdr:nvCxnSpPr>
      <xdr:spPr>
        <a:xfrm>
          <a:off x="14401800" y="1531511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11974</xdr:rowOff>
    </xdr:from>
    <xdr:to>
      <xdr:col>21</xdr:col>
      <xdr:colOff>0</xdr:colOff>
      <xdr:row>89</xdr:row>
      <xdr:rowOff>56062</xdr:rowOff>
    </xdr:to>
    <xdr:cxnSp macro="">
      <xdr:nvCxnSpPr>
        <xdr:cNvPr id="265" name="直線コネクタ 264"/>
        <xdr:cNvCxnSpPr/>
      </xdr:nvCxnSpPr>
      <xdr:spPr>
        <a:xfrm>
          <a:off x="13512800" y="14756674"/>
          <a:ext cx="889000" cy="5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15421</xdr:rowOff>
    </xdr:from>
    <xdr:to>
      <xdr:col>19</xdr:col>
      <xdr:colOff>533400</xdr:colOff>
      <xdr:row>85</xdr:row>
      <xdr:rowOff>117021</xdr:rowOff>
    </xdr:to>
    <xdr:sp macro="" textlink="">
      <xdr:nvSpPr>
        <xdr:cNvPr id="268" name="フローチャート : 判断 267"/>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127198</xdr:rowOff>
    </xdr:from>
    <xdr:ext cx="762000" cy="259045"/>
    <xdr:sp macro="" textlink="">
      <xdr:nvSpPr>
        <xdr:cNvPr id="269" name="テキスト ボックス 268"/>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43906</xdr:rowOff>
    </xdr:from>
    <xdr:to>
      <xdr:col>24</xdr:col>
      <xdr:colOff>609600</xdr:colOff>
      <xdr:row>86</xdr:row>
      <xdr:rowOff>145506</xdr:rowOff>
    </xdr:to>
    <xdr:sp macro="" textlink="">
      <xdr:nvSpPr>
        <xdr:cNvPr id="275" name="円/楕円 274"/>
        <xdr:cNvSpPr/>
      </xdr:nvSpPr>
      <xdr:spPr>
        <a:xfrm>
          <a:off x="169672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15983</xdr:rowOff>
    </xdr:from>
    <xdr:ext cx="762000" cy="259045"/>
    <xdr:sp macro="" textlink="">
      <xdr:nvSpPr>
        <xdr:cNvPr id="276" name="給与水準   （国との比較）該当値テキスト"/>
        <xdr:cNvSpPr txBox="1"/>
      </xdr:nvSpPr>
      <xdr:spPr>
        <a:xfrm>
          <a:off x="17106900" y="1476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9434</xdr:rowOff>
    </xdr:from>
    <xdr:to>
      <xdr:col>23</xdr:col>
      <xdr:colOff>457200</xdr:colOff>
      <xdr:row>86</xdr:row>
      <xdr:rowOff>111034</xdr:rowOff>
    </xdr:to>
    <xdr:sp macro="" textlink="">
      <xdr:nvSpPr>
        <xdr:cNvPr id="277" name="円/楕円 276"/>
        <xdr:cNvSpPr/>
      </xdr:nvSpPr>
      <xdr:spPr>
        <a:xfrm>
          <a:off x="16129000" y="147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95811</xdr:rowOff>
    </xdr:from>
    <xdr:ext cx="736600" cy="259045"/>
    <xdr:sp macro="" textlink="">
      <xdr:nvSpPr>
        <xdr:cNvPr id="278" name="テキスト ボックス 277"/>
        <xdr:cNvSpPr txBox="1"/>
      </xdr:nvSpPr>
      <xdr:spPr>
        <a:xfrm>
          <a:off x="15798800" y="1484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25944</xdr:rowOff>
    </xdr:from>
    <xdr:to>
      <xdr:col>22</xdr:col>
      <xdr:colOff>254000</xdr:colOff>
      <xdr:row>89</xdr:row>
      <xdr:rowOff>127544</xdr:rowOff>
    </xdr:to>
    <xdr:sp macro="" textlink="">
      <xdr:nvSpPr>
        <xdr:cNvPr id="279" name="円/楕円 278"/>
        <xdr:cNvSpPr/>
      </xdr:nvSpPr>
      <xdr:spPr>
        <a:xfrm>
          <a:off x="15240000" y="152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112321</xdr:rowOff>
    </xdr:from>
    <xdr:ext cx="762000" cy="259045"/>
    <xdr:sp macro="" textlink="">
      <xdr:nvSpPr>
        <xdr:cNvPr id="280" name="テキスト ボックス 279"/>
        <xdr:cNvSpPr txBox="1"/>
      </xdr:nvSpPr>
      <xdr:spPr>
        <a:xfrm>
          <a:off x="14909800" y="1537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5262</xdr:rowOff>
    </xdr:from>
    <xdr:to>
      <xdr:col>21</xdr:col>
      <xdr:colOff>50800</xdr:colOff>
      <xdr:row>89</xdr:row>
      <xdr:rowOff>106862</xdr:rowOff>
    </xdr:to>
    <xdr:sp macro="" textlink="">
      <xdr:nvSpPr>
        <xdr:cNvPr id="281" name="円/楕円 280"/>
        <xdr:cNvSpPr/>
      </xdr:nvSpPr>
      <xdr:spPr>
        <a:xfrm>
          <a:off x="14351000" y="152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91639</xdr:rowOff>
    </xdr:from>
    <xdr:ext cx="762000" cy="259045"/>
    <xdr:sp macro="" textlink="">
      <xdr:nvSpPr>
        <xdr:cNvPr id="282" name="テキスト ボックス 281"/>
        <xdr:cNvSpPr txBox="1"/>
      </xdr:nvSpPr>
      <xdr:spPr>
        <a:xfrm>
          <a:off x="14020800" y="1535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132624</xdr:rowOff>
    </xdr:from>
    <xdr:to>
      <xdr:col>19</xdr:col>
      <xdr:colOff>533400</xdr:colOff>
      <xdr:row>86</xdr:row>
      <xdr:rowOff>62774</xdr:rowOff>
    </xdr:to>
    <xdr:sp macro="" textlink="">
      <xdr:nvSpPr>
        <xdr:cNvPr id="283" name="円/楕円 282"/>
        <xdr:cNvSpPr/>
      </xdr:nvSpPr>
      <xdr:spPr>
        <a:xfrm>
          <a:off x="134620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47551</xdr:rowOff>
    </xdr:from>
    <xdr:ext cx="762000" cy="259045"/>
    <xdr:sp macro="" textlink="">
      <xdr:nvSpPr>
        <xdr:cNvPr id="284" name="テキスト ボックス 283"/>
        <xdr:cNvSpPr txBox="1"/>
      </xdr:nvSpPr>
      <xdr:spPr>
        <a:xfrm>
          <a:off x="13131800" y="1479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増加した主な要因は、待機児童対策として施設の増改築に伴い、幼児教育職を増員したことにより、増加することとなったが、定員適正化計画に基づき、計画的な職員配置を実施していることから類似団体の平均よりも下回っ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89988</xdr:rowOff>
    </xdr:from>
    <xdr:to>
      <xdr:col>24</xdr:col>
      <xdr:colOff>558800</xdr:colOff>
      <xdr:row>59</xdr:row>
      <xdr:rowOff>103777</xdr:rowOff>
    </xdr:to>
    <xdr:cxnSp macro="">
      <xdr:nvCxnSpPr>
        <xdr:cNvPr id="321" name="直線コネクタ 320"/>
        <xdr:cNvCxnSpPr/>
      </xdr:nvCxnSpPr>
      <xdr:spPr>
        <a:xfrm>
          <a:off x="16179800" y="1020553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88840</xdr:rowOff>
    </xdr:from>
    <xdr:to>
      <xdr:col>23</xdr:col>
      <xdr:colOff>406400</xdr:colOff>
      <xdr:row>59</xdr:row>
      <xdr:rowOff>89988</xdr:rowOff>
    </xdr:to>
    <xdr:cxnSp macro="">
      <xdr:nvCxnSpPr>
        <xdr:cNvPr id="324" name="直線コネクタ 323"/>
        <xdr:cNvCxnSpPr/>
      </xdr:nvCxnSpPr>
      <xdr:spPr>
        <a:xfrm>
          <a:off x="15290800" y="1020439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88840</xdr:rowOff>
    </xdr:from>
    <xdr:to>
      <xdr:col>22</xdr:col>
      <xdr:colOff>203200</xdr:colOff>
      <xdr:row>59</xdr:row>
      <xdr:rowOff>95734</xdr:rowOff>
    </xdr:to>
    <xdr:cxnSp macro="">
      <xdr:nvCxnSpPr>
        <xdr:cNvPr id="327" name="直線コネクタ 326"/>
        <xdr:cNvCxnSpPr/>
      </xdr:nvCxnSpPr>
      <xdr:spPr>
        <a:xfrm flipV="1">
          <a:off x="14401800" y="102043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85392</xdr:rowOff>
    </xdr:from>
    <xdr:to>
      <xdr:col>21</xdr:col>
      <xdr:colOff>0</xdr:colOff>
      <xdr:row>59</xdr:row>
      <xdr:rowOff>95734</xdr:rowOff>
    </xdr:to>
    <xdr:cxnSp macro="">
      <xdr:nvCxnSpPr>
        <xdr:cNvPr id="330" name="直線コネクタ 329"/>
        <xdr:cNvCxnSpPr/>
      </xdr:nvCxnSpPr>
      <xdr:spPr>
        <a:xfrm>
          <a:off x="13512800" y="1020094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33" name="フローチャート : 判断 332"/>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120728</xdr:rowOff>
    </xdr:from>
    <xdr:ext cx="762000" cy="259045"/>
    <xdr:sp macro="" textlink="">
      <xdr:nvSpPr>
        <xdr:cNvPr id="334" name="テキスト ボックス 333"/>
        <xdr:cNvSpPr txBox="1"/>
      </xdr:nvSpPr>
      <xdr:spPr>
        <a:xfrm>
          <a:off x="13131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52977</xdr:rowOff>
    </xdr:from>
    <xdr:to>
      <xdr:col>24</xdr:col>
      <xdr:colOff>609600</xdr:colOff>
      <xdr:row>59</xdr:row>
      <xdr:rowOff>154577</xdr:rowOff>
    </xdr:to>
    <xdr:sp macro="" textlink="">
      <xdr:nvSpPr>
        <xdr:cNvPr id="340" name="円/楕円 339"/>
        <xdr:cNvSpPr/>
      </xdr:nvSpPr>
      <xdr:spPr>
        <a:xfrm>
          <a:off x="16967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69504</xdr:rowOff>
    </xdr:from>
    <xdr:ext cx="762000" cy="259045"/>
    <xdr:sp macro="" textlink="">
      <xdr:nvSpPr>
        <xdr:cNvPr id="341" name="定員管理の状況該当値テキスト"/>
        <xdr:cNvSpPr txBox="1"/>
      </xdr:nvSpPr>
      <xdr:spPr>
        <a:xfrm>
          <a:off x="17106900" y="1001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39188</xdr:rowOff>
    </xdr:from>
    <xdr:to>
      <xdr:col>23</xdr:col>
      <xdr:colOff>457200</xdr:colOff>
      <xdr:row>59</xdr:row>
      <xdr:rowOff>140788</xdr:rowOff>
    </xdr:to>
    <xdr:sp macro="" textlink="">
      <xdr:nvSpPr>
        <xdr:cNvPr id="342" name="円/楕円 341"/>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150965</xdr:rowOff>
    </xdr:from>
    <xdr:ext cx="736600" cy="259045"/>
    <xdr:sp macro="" textlink="">
      <xdr:nvSpPr>
        <xdr:cNvPr id="343" name="テキスト ボックス 342"/>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38040</xdr:rowOff>
    </xdr:from>
    <xdr:to>
      <xdr:col>22</xdr:col>
      <xdr:colOff>254000</xdr:colOff>
      <xdr:row>59</xdr:row>
      <xdr:rowOff>139640</xdr:rowOff>
    </xdr:to>
    <xdr:sp macro="" textlink="">
      <xdr:nvSpPr>
        <xdr:cNvPr id="344" name="円/楕円 343"/>
        <xdr:cNvSpPr/>
      </xdr:nvSpPr>
      <xdr:spPr>
        <a:xfrm>
          <a:off x="15240000" y="10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149817</xdr:rowOff>
    </xdr:from>
    <xdr:ext cx="762000" cy="259045"/>
    <xdr:sp macro="" textlink="">
      <xdr:nvSpPr>
        <xdr:cNvPr id="345" name="テキスト ボックス 344"/>
        <xdr:cNvSpPr txBox="1"/>
      </xdr:nvSpPr>
      <xdr:spPr>
        <a:xfrm>
          <a:off x="14909800" y="992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44934</xdr:rowOff>
    </xdr:from>
    <xdr:to>
      <xdr:col>21</xdr:col>
      <xdr:colOff>50800</xdr:colOff>
      <xdr:row>59</xdr:row>
      <xdr:rowOff>146534</xdr:rowOff>
    </xdr:to>
    <xdr:sp macro="" textlink="">
      <xdr:nvSpPr>
        <xdr:cNvPr id="346" name="円/楕円 345"/>
        <xdr:cNvSpPr/>
      </xdr:nvSpPr>
      <xdr:spPr>
        <a:xfrm>
          <a:off x="14351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156711</xdr:rowOff>
    </xdr:from>
    <xdr:ext cx="762000" cy="259045"/>
    <xdr:sp macro="" textlink="">
      <xdr:nvSpPr>
        <xdr:cNvPr id="347" name="テキスト ボックス 346"/>
        <xdr:cNvSpPr txBox="1"/>
      </xdr:nvSpPr>
      <xdr:spPr>
        <a:xfrm>
          <a:off x="14020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34592</xdr:rowOff>
    </xdr:from>
    <xdr:to>
      <xdr:col>19</xdr:col>
      <xdr:colOff>533400</xdr:colOff>
      <xdr:row>59</xdr:row>
      <xdr:rowOff>136192</xdr:rowOff>
    </xdr:to>
    <xdr:sp macro="" textlink="">
      <xdr:nvSpPr>
        <xdr:cNvPr id="348" name="円/楕円 347"/>
        <xdr:cNvSpPr/>
      </xdr:nvSpPr>
      <xdr:spPr>
        <a:xfrm>
          <a:off x="13462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146369</xdr:rowOff>
    </xdr:from>
    <xdr:ext cx="762000" cy="259045"/>
    <xdr:sp macro="" textlink="">
      <xdr:nvSpPr>
        <xdr:cNvPr id="349" name="テキスト ボックス 348"/>
        <xdr:cNvSpPr txBox="1"/>
      </xdr:nvSpPr>
      <xdr:spPr>
        <a:xfrm>
          <a:off x="13131800" y="9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実質公債費比率は、財政改革プログラムに基づき、投資にかかる地方債の新規発行を最小限に留めるとともに、過去に発行した地方債の償還終了があるため、公債費が低い水準であり、</a:t>
          </a:r>
          <a:r>
            <a:rPr kumimoji="1" lang="en-US" altLang="ja-JP" sz="1300">
              <a:latin typeface="ＭＳ Ｐゴシック"/>
            </a:rPr>
            <a:t>6.8</a:t>
          </a:r>
          <a:r>
            <a:rPr kumimoji="1" lang="ja-JP" altLang="en-US" sz="1300">
              <a:latin typeface="ＭＳ Ｐゴシック"/>
            </a:rPr>
            <a:t>％と類似団体平均を下回っている状況である。</a:t>
          </a:r>
        </a:p>
        <a:p>
          <a:r>
            <a:rPr kumimoji="1" lang="ja-JP" altLang="en-US" sz="1300">
              <a:latin typeface="ＭＳ Ｐゴシック"/>
            </a:rPr>
            <a:t>　しかしながら、今後においては、環境施設の更新や大規模な公共施設整備が控えており、財政改革プログラムのもと、地方債の適正な運用と将来の財政見通しを見据えた適切な財政運営に努める。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117475</xdr:rowOff>
    </xdr:to>
    <xdr:cxnSp macro="">
      <xdr:nvCxnSpPr>
        <xdr:cNvPr id="379" name="直線コネクタ 378"/>
        <xdr:cNvCxnSpPr/>
      </xdr:nvCxnSpPr>
      <xdr:spPr>
        <a:xfrm flipV="1">
          <a:off x="16179800" y="67919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39</xdr:row>
      <xdr:rowOff>147638</xdr:rowOff>
    </xdr:to>
    <xdr:cxnSp macro="">
      <xdr:nvCxnSpPr>
        <xdr:cNvPr id="382" name="直線コネクタ 381"/>
        <xdr:cNvCxnSpPr/>
      </xdr:nvCxnSpPr>
      <xdr:spPr>
        <a:xfrm flipV="1">
          <a:off x="15290800" y="68040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39</xdr:row>
      <xdr:rowOff>165735</xdr:rowOff>
    </xdr:to>
    <xdr:cxnSp macro="">
      <xdr:nvCxnSpPr>
        <xdr:cNvPr id="385" name="直線コネクタ 384"/>
        <xdr:cNvCxnSpPr/>
      </xdr:nvCxnSpPr>
      <xdr:spPr>
        <a:xfrm flipV="1">
          <a:off x="14401800" y="68341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165735</xdr:rowOff>
    </xdr:from>
    <xdr:to>
      <xdr:col>21</xdr:col>
      <xdr:colOff>0</xdr:colOff>
      <xdr:row>40</xdr:row>
      <xdr:rowOff>84772</xdr:rowOff>
    </xdr:to>
    <xdr:cxnSp macro="">
      <xdr:nvCxnSpPr>
        <xdr:cNvPr id="388" name="直線コネクタ 387"/>
        <xdr:cNvCxnSpPr/>
      </xdr:nvCxnSpPr>
      <xdr:spPr>
        <a:xfrm flipV="1">
          <a:off x="13512800" y="685228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91" name="フローチャート : 判断 390"/>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392" name="テキスト ボックス 391"/>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8" name="円/楕円 397"/>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9"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66675</xdr:rowOff>
    </xdr:from>
    <xdr:to>
      <xdr:col>23</xdr:col>
      <xdr:colOff>457200</xdr:colOff>
      <xdr:row>39</xdr:row>
      <xdr:rowOff>168275</xdr:rowOff>
    </xdr:to>
    <xdr:sp macro="" textlink="">
      <xdr:nvSpPr>
        <xdr:cNvPr id="400" name="円/楕円 399"/>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401" name="テキスト ボックス 400"/>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402" name="円/楕円 401"/>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37165</xdr:rowOff>
    </xdr:from>
    <xdr:ext cx="762000" cy="259045"/>
    <xdr:sp macro="" textlink="">
      <xdr:nvSpPr>
        <xdr:cNvPr id="403" name="テキスト ボックス 402"/>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114935</xdr:rowOff>
    </xdr:from>
    <xdr:to>
      <xdr:col>21</xdr:col>
      <xdr:colOff>50800</xdr:colOff>
      <xdr:row>40</xdr:row>
      <xdr:rowOff>45085</xdr:rowOff>
    </xdr:to>
    <xdr:sp macro="" textlink="">
      <xdr:nvSpPr>
        <xdr:cNvPr id="404" name="円/楕円 403"/>
        <xdr:cNvSpPr/>
      </xdr:nvSpPr>
      <xdr:spPr>
        <a:xfrm>
          <a:off x="14351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55262</xdr:rowOff>
    </xdr:from>
    <xdr:ext cx="762000" cy="259045"/>
    <xdr:sp macro="" textlink="">
      <xdr:nvSpPr>
        <xdr:cNvPr id="405" name="テキスト ボックス 404"/>
        <xdr:cNvSpPr txBox="1"/>
      </xdr:nvSpPr>
      <xdr:spPr>
        <a:xfrm>
          <a:off x="14020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406" name="円/楕円 405"/>
        <xdr:cNvSpPr/>
      </xdr:nvSpPr>
      <xdr:spPr>
        <a:xfrm>
          <a:off x="13462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407" name="テキスト ボックス 406"/>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比率は類似団体平均を下回っており、主な要因としては、昨年度に比して、地方債の現在高が増加となったことや、下水道事業債への負担額が増加したことなどより、全体の将来負担額として増加となったものの、充当可能財源等について、基金残高の増加などにより、昨年度に比して増加したため、将来負担比率は、昨年度と同様に比率なしとなった。これらのことにより、平成</a:t>
          </a:r>
          <a:r>
            <a:rPr kumimoji="1" lang="en-US" altLang="ja-JP" sz="1100">
              <a:latin typeface="ＭＳ Ｐゴシック"/>
            </a:rPr>
            <a:t>23</a:t>
          </a:r>
          <a:r>
            <a:rPr kumimoji="1" lang="ja-JP" altLang="en-US" sz="1100">
              <a:latin typeface="ＭＳ Ｐゴシック"/>
            </a:rPr>
            <a:t>年度から将来負担比率がマイナスとなっているため、数値としては表れていない。</a:t>
          </a:r>
        </a:p>
        <a:p>
          <a:r>
            <a:rPr kumimoji="1" lang="ja-JP" altLang="en-US" sz="1100">
              <a:latin typeface="ＭＳ Ｐゴシック"/>
            </a:rPr>
            <a:t>　しかしながら、今後においては環境施設の更新や大規模な公共施設整備が控えており、財政改革プログラムのもと、将来の財政見通しを見据えた適切な財政運営に努める。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7"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8" name="フローチャート : 判断 437"/>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1" name="フローチャート : 判断 440"/>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2" name="テキスト ボックス 441"/>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3" name="フローチャート : 判断 442"/>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4" name="テキスト ボックス 443"/>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45" name="フローチャート : 判断 444"/>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106507</xdr:rowOff>
    </xdr:from>
    <xdr:ext cx="762000" cy="259045"/>
    <xdr:sp macro="" textlink="">
      <xdr:nvSpPr>
        <xdr:cNvPr id="446" name="テキスト ボックス 445"/>
        <xdr:cNvSpPr txBox="1"/>
      </xdr:nvSpPr>
      <xdr:spPr>
        <a:xfrm>
          <a:off x="13131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15</xdr:row>
      <xdr:rowOff>67437</xdr:rowOff>
    </xdr:from>
    <xdr:to>
      <xdr:col>19</xdr:col>
      <xdr:colOff>533400</xdr:colOff>
      <xdr:row>15</xdr:row>
      <xdr:rowOff>169037</xdr:rowOff>
    </xdr:to>
    <xdr:sp macro="" textlink="">
      <xdr:nvSpPr>
        <xdr:cNvPr id="452" name="円/楕円 451"/>
        <xdr:cNvSpPr/>
      </xdr:nvSpPr>
      <xdr:spPr>
        <a:xfrm>
          <a:off x="13462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7764</xdr:rowOff>
    </xdr:from>
    <xdr:ext cx="762000" cy="259045"/>
    <xdr:sp macro="" textlink="">
      <xdr:nvSpPr>
        <xdr:cNvPr id="453" name="テキスト ボックス 452"/>
        <xdr:cNvSpPr txBox="1"/>
      </xdr:nvSpPr>
      <xdr:spPr>
        <a:xfrm>
          <a:off x="13131800" y="2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滋賀県守山市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80,684
79,962
55.74
26,624,234
25,662,723
548,916
15,780,579
23,413,639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べ、人件費に係る経常収支比率が低いのは、定員適正化計画（２次）において、職員数（公営企業会計等含む）を削減したきたことによるものであるが、全国的には少子高齢化の進展により人口減少傾向にある中、本市にあっては年々増加しており、こうした人口増に伴う行政需要の増加や地方分権等の進展による業務量の増加が今後見込まれている。</a:t>
          </a:r>
        </a:p>
        <a:p>
          <a:r>
            <a:rPr kumimoji="1" lang="ja-JP" altLang="en-US" sz="1100">
              <a:latin typeface="ＭＳ Ｐゴシック"/>
            </a:rPr>
            <a:t>　このことから第３次の途中からは職員数の増加を図っていることもあり、平成</a:t>
          </a:r>
          <a:r>
            <a:rPr kumimoji="1" lang="en-US" altLang="ja-JP" sz="1100">
              <a:latin typeface="ＭＳ Ｐゴシック"/>
            </a:rPr>
            <a:t>27</a:t>
          </a:r>
          <a:r>
            <a:rPr kumimoji="1" lang="ja-JP" altLang="en-US" sz="1100">
              <a:latin typeface="ＭＳ Ｐゴシック"/>
            </a:rPr>
            <a:t>年度から運用される第４次定員適正化計画に基づき人件費総額に注意しなければならない。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66040</xdr:rowOff>
    </xdr:to>
    <xdr:cxnSp macro="">
      <xdr:nvCxnSpPr>
        <xdr:cNvPr id="64" name="直線コネクタ 63"/>
        <xdr:cNvCxnSpPr/>
      </xdr:nvCxnSpPr>
      <xdr:spPr>
        <a:xfrm>
          <a:off x="3987800" y="6184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12700</xdr:rowOff>
    </xdr:to>
    <xdr:cxnSp macro="">
      <xdr:nvCxnSpPr>
        <xdr:cNvPr id="67" name="直線コネクタ 66"/>
        <xdr:cNvCxnSpPr/>
      </xdr:nvCxnSpPr>
      <xdr:spPr>
        <a:xfrm>
          <a:off x="3098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73660</xdr:rowOff>
    </xdr:to>
    <xdr:cxnSp macro="">
      <xdr:nvCxnSpPr>
        <xdr:cNvPr id="70" name="直線コネクタ 69"/>
        <xdr:cNvCxnSpPr/>
      </xdr:nvCxnSpPr>
      <xdr:spPr>
        <a:xfrm flipV="1">
          <a:off x="2209800" y="616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73660</xdr:rowOff>
    </xdr:to>
    <xdr:cxnSp macro="">
      <xdr:nvCxnSpPr>
        <xdr:cNvPr id="73" name="直線コネクタ 72"/>
        <xdr:cNvCxnSpPr/>
      </xdr:nvCxnSpPr>
      <xdr:spPr>
        <a:xfrm>
          <a:off x="1320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77" name="テキスト ボックス 76"/>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3" name="円/楕円 82"/>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4"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89" name="円/楕円 88"/>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0" name="テキスト ボックス 89"/>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1" name="円/楕円 90"/>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2" name="テキスト ボックス 91"/>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物件費においては、予防接種費や消費税率の引き上げに伴う支払い消費税の増加などにより経常収支比率は前年度より</a:t>
          </a:r>
          <a:r>
            <a:rPr kumimoji="1" lang="en-US" altLang="ja-JP" sz="1300">
              <a:latin typeface="ＭＳ Ｐゴシック"/>
            </a:rPr>
            <a:t>1.2</a:t>
          </a:r>
          <a:r>
            <a:rPr kumimoji="1" lang="ja-JP" altLang="en-US" sz="1300">
              <a:latin typeface="ＭＳ Ｐゴシック"/>
            </a:rPr>
            <a:t>ポイント悪化し、類似団体と比較すると高い値となっている。</a:t>
          </a:r>
        </a:p>
        <a:p>
          <a:r>
            <a:rPr kumimoji="1" lang="ja-JP" altLang="en-US" sz="1300">
              <a:latin typeface="ＭＳ Ｐゴシック"/>
            </a:rPr>
            <a:t>　近年、類似団体との数値の乖離が拡大していることから、財政改革プログラムのもと、物件費を重点的に事務事業の見直しなどにより経常経費の削減に努める。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104140</xdr:rowOff>
    </xdr:to>
    <xdr:cxnSp macro="">
      <xdr:nvCxnSpPr>
        <xdr:cNvPr id="125" name="直線コネクタ 124"/>
        <xdr:cNvCxnSpPr/>
      </xdr:nvCxnSpPr>
      <xdr:spPr>
        <a:xfrm>
          <a:off x="15671800" y="3098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18</xdr:row>
      <xdr:rowOff>12700</xdr:rowOff>
    </xdr:to>
    <xdr:cxnSp macro="">
      <xdr:nvCxnSpPr>
        <xdr:cNvPr id="128" name="直線コネクタ 127"/>
        <xdr:cNvCxnSpPr/>
      </xdr:nvCxnSpPr>
      <xdr:spPr>
        <a:xfrm>
          <a:off x="14782800" y="3014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100330</xdr:rowOff>
    </xdr:to>
    <xdr:cxnSp macro="">
      <xdr:nvCxnSpPr>
        <xdr:cNvPr id="131" name="直線コネクタ 130"/>
        <xdr:cNvCxnSpPr/>
      </xdr:nvCxnSpPr>
      <xdr:spPr>
        <a:xfrm>
          <a:off x="13893800" y="294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39370</xdr:rowOff>
    </xdr:to>
    <xdr:cxnSp macro="">
      <xdr:nvCxnSpPr>
        <xdr:cNvPr id="134" name="直線コネクタ 133"/>
        <xdr:cNvCxnSpPr/>
      </xdr:nvCxnSpPr>
      <xdr:spPr>
        <a:xfrm flipV="1">
          <a:off x="13004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38" name="テキスト ボックス 137"/>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4" name="円/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6" name="円/楕円 145"/>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7" name="テキスト ボックス 146"/>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8" name="円/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0" name="円/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2" name="円/楕円 151"/>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100347</xdr:rowOff>
    </xdr:from>
    <xdr:ext cx="762000" cy="259045"/>
    <xdr:sp macro="" textlink="">
      <xdr:nvSpPr>
        <xdr:cNvPr id="153" name="テキスト ボックス 152"/>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扶助費に係る経常収支比率が類似団体平均を上回り、毎年上昇傾向にある。要因としては、毎年</a:t>
          </a:r>
          <a:r>
            <a:rPr kumimoji="1" lang="en-US" altLang="ja-JP" sz="1200">
              <a:latin typeface="ＭＳ Ｐゴシック"/>
            </a:rPr>
            <a:t>700</a:t>
          </a:r>
          <a:r>
            <a:rPr kumimoji="1" lang="ja-JP" altLang="en-US" sz="1200">
              <a:latin typeface="ＭＳ Ｐゴシック"/>
            </a:rPr>
            <a:t>から</a:t>
          </a:r>
          <a:r>
            <a:rPr kumimoji="1" lang="en-US" altLang="ja-JP" sz="1200">
              <a:latin typeface="ＭＳ Ｐゴシック"/>
            </a:rPr>
            <a:t>800</a:t>
          </a:r>
          <a:r>
            <a:rPr kumimoji="1" lang="ja-JP" altLang="en-US" sz="1200">
              <a:latin typeface="ＭＳ Ｐゴシック"/>
            </a:rPr>
            <a:t>人程度の人口増加が続いており、高齢者人口のみならず、年少人口も増加している。これにより、待機児童対策として保育園の受け入れ人数を増加するなど、福祉施策の充実を図っていることが大きな理由となっている。</a:t>
          </a:r>
        </a:p>
        <a:p>
          <a:r>
            <a:rPr kumimoji="1" lang="ja-JP" altLang="en-US" sz="1200">
              <a:latin typeface="ＭＳ Ｐゴシック"/>
            </a:rPr>
            <a:t>　今後においても人口増加が見込まれることから、施策の重点化を図る中、特に市単独事業などを見直し実施し経費の抑制に努める。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56</xdr:row>
      <xdr:rowOff>12700</xdr:rowOff>
    </xdr:to>
    <xdr:cxnSp macro="">
      <xdr:nvCxnSpPr>
        <xdr:cNvPr id="186" name="直線コネクタ 185"/>
        <xdr:cNvCxnSpPr/>
      </xdr:nvCxnSpPr>
      <xdr:spPr>
        <a:xfrm>
          <a:off x="3987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115570</xdr:rowOff>
    </xdr:from>
    <xdr:to>
      <xdr:col>5</xdr:col>
      <xdr:colOff>549275</xdr:colOff>
      <xdr:row>55</xdr:row>
      <xdr:rowOff>138430</xdr:rowOff>
    </xdr:to>
    <xdr:cxnSp macro="">
      <xdr:nvCxnSpPr>
        <xdr:cNvPr id="189" name="直線コネクタ 188"/>
        <xdr:cNvCxnSpPr/>
      </xdr:nvCxnSpPr>
      <xdr:spPr>
        <a:xfrm>
          <a:off x="3098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77470</xdr:rowOff>
    </xdr:from>
    <xdr:to>
      <xdr:col>4</xdr:col>
      <xdr:colOff>346075</xdr:colOff>
      <xdr:row>55</xdr:row>
      <xdr:rowOff>115570</xdr:rowOff>
    </xdr:to>
    <xdr:cxnSp macro="">
      <xdr:nvCxnSpPr>
        <xdr:cNvPr id="192" name="直線コネクタ 191"/>
        <xdr:cNvCxnSpPr/>
      </xdr:nvCxnSpPr>
      <xdr:spPr>
        <a:xfrm>
          <a:off x="2209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77470</xdr:rowOff>
    </xdr:to>
    <xdr:cxnSp macro="">
      <xdr:nvCxnSpPr>
        <xdr:cNvPr id="195" name="直線コネクタ 194"/>
        <xdr:cNvCxnSpPr/>
      </xdr:nvCxnSpPr>
      <xdr:spPr>
        <a:xfrm>
          <a:off x="1320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199" name="テキスト ボックス 198"/>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7" name="円/楕円 206"/>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208" name="テキスト ボックス 207"/>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64770</xdr:rowOff>
    </xdr:from>
    <xdr:to>
      <xdr:col>4</xdr:col>
      <xdr:colOff>396875</xdr:colOff>
      <xdr:row>55</xdr:row>
      <xdr:rowOff>166370</xdr:rowOff>
    </xdr:to>
    <xdr:sp macro="" textlink="">
      <xdr:nvSpPr>
        <xdr:cNvPr id="209" name="円/楕円 208"/>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210" name="テキスト ボックス 209"/>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26670</xdr:rowOff>
    </xdr:from>
    <xdr:to>
      <xdr:col>3</xdr:col>
      <xdr:colOff>193675</xdr:colOff>
      <xdr:row>55</xdr:row>
      <xdr:rowOff>128270</xdr:rowOff>
    </xdr:to>
    <xdr:sp macro="" textlink="">
      <xdr:nvSpPr>
        <xdr:cNvPr id="211" name="円/楕円 210"/>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113047</xdr:rowOff>
    </xdr:from>
    <xdr:ext cx="762000" cy="259045"/>
    <xdr:sp macro="" textlink="">
      <xdr:nvSpPr>
        <xdr:cNvPr id="212" name="テキスト ボックス 211"/>
        <xdr:cNvSpPr txBox="1"/>
      </xdr:nvSpPr>
      <xdr:spPr>
        <a:xfrm>
          <a:off x="1828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4" name="テキスト ボックス 21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費の主なものは、下水道事業特別会計をはじめとした各特別会計への繰出金であり、国保健康事業特別会計、介護保険事業特別会計、後期高齢者医療特別会計への繰出金が、高齢化の進展等に伴い、毎年増加しているが、数値としては</a:t>
          </a:r>
          <a:r>
            <a:rPr kumimoji="1" lang="en-US" altLang="ja-JP" sz="1300">
              <a:latin typeface="ＭＳ Ｐゴシック"/>
            </a:rPr>
            <a:t>0.3</a:t>
          </a:r>
          <a:r>
            <a:rPr kumimoji="1" lang="ja-JP" altLang="en-US" sz="1300">
              <a:latin typeface="ＭＳ Ｐゴシック"/>
            </a:rPr>
            <a:t>ポイントの改善となっている。</a:t>
          </a:r>
          <a:endParaRPr kumimoji="1" lang="en-US" altLang="ja-JP" sz="1300">
            <a:latin typeface="ＭＳ Ｐゴシック"/>
          </a:endParaRPr>
        </a:p>
        <a:p>
          <a:r>
            <a:rPr kumimoji="1" lang="ja-JP" altLang="en-US" sz="1300">
              <a:latin typeface="ＭＳ Ｐゴシック"/>
            </a:rPr>
            <a:t>　今後においても、繰出金は増加が見込まれることから、特別会計等の運営においても、経費削減の意識をもって取り組む必要がある。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66040</xdr:rowOff>
    </xdr:to>
    <xdr:cxnSp macro="">
      <xdr:nvCxnSpPr>
        <xdr:cNvPr id="247" name="直線コネクタ 246"/>
        <xdr:cNvCxnSpPr/>
      </xdr:nvCxnSpPr>
      <xdr:spPr>
        <a:xfrm flipV="1">
          <a:off x="15671800" y="9644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66040</xdr:rowOff>
    </xdr:to>
    <xdr:cxnSp macro="">
      <xdr:nvCxnSpPr>
        <xdr:cNvPr id="250" name="直線コネクタ 249"/>
        <xdr:cNvCxnSpPr/>
      </xdr:nvCxnSpPr>
      <xdr:spPr>
        <a:xfrm>
          <a:off x="14782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56</xdr:row>
      <xdr:rowOff>66040</xdr:rowOff>
    </xdr:to>
    <xdr:cxnSp macro="">
      <xdr:nvCxnSpPr>
        <xdr:cNvPr id="253" name="直線コネクタ 252"/>
        <xdr:cNvCxnSpPr/>
      </xdr:nvCxnSpPr>
      <xdr:spPr>
        <a:xfrm>
          <a:off x="13893800" y="9522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56</xdr:row>
      <xdr:rowOff>35560</xdr:rowOff>
    </xdr:to>
    <xdr:cxnSp macro="">
      <xdr:nvCxnSpPr>
        <xdr:cNvPr id="256" name="直線コネクタ 255"/>
        <xdr:cNvCxnSpPr/>
      </xdr:nvCxnSpPr>
      <xdr:spPr>
        <a:xfrm flipV="1">
          <a:off x="13004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0" name="テキスト ボックス 259"/>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6" name="円/楕円 265"/>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7"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8" name="円/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69" name="テキスト ボックス 268"/>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0" name="円/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1" name="テキスト ボックス 270"/>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2" name="円/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4" name="円/楕円 273"/>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5" name="テキスト ボックス 274"/>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補助費等については、湖南広域行政組合負担金が増加したことや、市民病院への支出が投資から負担金に振り変わったこともあり、経常収支比率は前年度より</a:t>
          </a:r>
          <a:r>
            <a:rPr kumimoji="1" lang="en-US" altLang="ja-JP" sz="1300">
              <a:latin typeface="ＭＳ Ｐゴシック"/>
            </a:rPr>
            <a:t>0.9</a:t>
          </a:r>
          <a:r>
            <a:rPr kumimoji="1" lang="ja-JP" altLang="en-US" sz="1300">
              <a:latin typeface="ＭＳ Ｐゴシック"/>
            </a:rPr>
            <a:t>ポイント悪化した状況であり、類似平均団体と比較しても高い値となっている。</a:t>
          </a:r>
        </a:p>
        <a:p>
          <a:r>
            <a:rPr kumimoji="1" lang="ja-JP" altLang="en-US" sz="1300">
              <a:latin typeface="ＭＳ Ｐゴシック"/>
            </a:rPr>
            <a:t>　今後においても事務事業の外部評価、事業仕分け等により、成果を重視する中で、事業の廃止・縮小、スクラップアンドビルドによる見直しを実施し、補助費等においても削減に努める。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117856</xdr:rowOff>
    </xdr:to>
    <xdr:cxnSp macro="">
      <xdr:nvCxnSpPr>
        <xdr:cNvPr id="305" name="直線コネクタ 304"/>
        <xdr:cNvCxnSpPr/>
      </xdr:nvCxnSpPr>
      <xdr:spPr>
        <a:xfrm>
          <a:off x="15671800" y="6248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81280</xdr:rowOff>
    </xdr:to>
    <xdr:cxnSp macro="">
      <xdr:nvCxnSpPr>
        <xdr:cNvPr id="308" name="直線コネクタ 307"/>
        <xdr:cNvCxnSpPr/>
      </xdr:nvCxnSpPr>
      <xdr:spPr>
        <a:xfrm flipV="1">
          <a:off x="14782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81280</xdr:rowOff>
    </xdr:to>
    <xdr:cxnSp macro="">
      <xdr:nvCxnSpPr>
        <xdr:cNvPr id="311" name="直線コネクタ 310"/>
        <xdr:cNvCxnSpPr/>
      </xdr:nvCxnSpPr>
      <xdr:spPr>
        <a:xfrm>
          <a:off x="13893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53848</xdr:rowOff>
    </xdr:to>
    <xdr:cxnSp macro="">
      <xdr:nvCxnSpPr>
        <xdr:cNvPr id="314" name="直線コネクタ 313"/>
        <xdr:cNvCxnSpPr/>
      </xdr:nvCxnSpPr>
      <xdr:spPr>
        <a:xfrm>
          <a:off x="13004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4" name="円/楕円 323"/>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39133</xdr:rowOff>
    </xdr:from>
    <xdr:ext cx="762000" cy="259045"/>
    <xdr:sp macro="" textlink="">
      <xdr:nvSpPr>
        <xdr:cNvPr id="325"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6" name="円/楕円 325"/>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27" name="テキスト ボックス 326"/>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8" name="円/楕円 327"/>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9" name="テキスト ボックス 32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0" name="円/楕円 329"/>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31" name="テキスト ボックス 330"/>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2" name="円/楕円 331"/>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3" name="テキスト ボックス 332"/>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公債費においては、過去に発行した市債が完済になったことから、元利償還金が減少したため、公債費に係る経常収支比率が前年度より</a:t>
          </a:r>
          <a:r>
            <a:rPr kumimoji="1" lang="en-US" altLang="ja-JP" sz="1300">
              <a:latin typeface="ＭＳ Ｐゴシック"/>
            </a:rPr>
            <a:t>0.4</a:t>
          </a:r>
          <a:r>
            <a:rPr kumimoji="1" lang="ja-JP" altLang="en-US" sz="1300">
              <a:latin typeface="ＭＳ Ｐゴシック"/>
            </a:rPr>
            <a:t>ポイント改善した。</a:t>
          </a:r>
        </a:p>
        <a:p>
          <a:r>
            <a:rPr kumimoji="1" lang="ja-JP" altLang="en-US" sz="1300">
              <a:latin typeface="ＭＳ Ｐゴシック"/>
            </a:rPr>
            <a:t>　今後、環境施設の更新など大規模な公共施設整備を控えていることから、地方債の新規発行を伴う普通建設事業は、財政改革プログラムのもと、中長期的な財政計画と連動しつつ、急激な公債費の増加とならないように適正な運用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97282</xdr:rowOff>
    </xdr:to>
    <xdr:cxnSp macro="">
      <xdr:nvCxnSpPr>
        <xdr:cNvPr id="363" name="直線コネクタ 362"/>
        <xdr:cNvCxnSpPr/>
      </xdr:nvCxnSpPr>
      <xdr:spPr>
        <a:xfrm flipV="1">
          <a:off x="3987800" y="13280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143002</xdr:rowOff>
    </xdr:to>
    <xdr:cxnSp macro="">
      <xdr:nvCxnSpPr>
        <xdr:cNvPr id="366" name="直線コネクタ 365"/>
        <xdr:cNvCxnSpPr/>
      </xdr:nvCxnSpPr>
      <xdr:spPr>
        <a:xfrm flipV="1">
          <a:off x="3098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143002</xdr:rowOff>
    </xdr:to>
    <xdr:cxnSp macro="">
      <xdr:nvCxnSpPr>
        <xdr:cNvPr id="369" name="直線コネクタ 368"/>
        <xdr:cNvCxnSpPr/>
      </xdr:nvCxnSpPr>
      <xdr:spPr>
        <a:xfrm>
          <a:off x="2209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147574</xdr:rowOff>
    </xdr:to>
    <xdr:cxnSp macro="">
      <xdr:nvCxnSpPr>
        <xdr:cNvPr id="372" name="直線コネクタ 371"/>
        <xdr:cNvCxnSpPr/>
      </xdr:nvCxnSpPr>
      <xdr:spPr>
        <a:xfrm flipV="1">
          <a:off x="1320800" y="13312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76" name="テキスト ボックス 375"/>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2" name="円/楕円 381"/>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83"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4" name="円/楕円 383"/>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5" name="テキスト ボックス 384"/>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86" name="円/楕円 385"/>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87" name="テキスト ボックス 386"/>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88" name="円/楕円 387"/>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89" name="テキスト ボックス 388"/>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0" name="円/楕円 389"/>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11701</xdr:rowOff>
    </xdr:from>
    <xdr:ext cx="762000" cy="259045"/>
    <xdr:sp macro="" textlink="">
      <xdr:nvSpPr>
        <xdr:cNvPr id="391" name="テキスト ボックス 390"/>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公債費以外の経常収支比率に係る経費については、物件費や補助費等の増加の影響が大きく、昨年度よりも</a:t>
          </a:r>
          <a:r>
            <a:rPr kumimoji="1" lang="en-US" altLang="ja-JP" sz="1100">
              <a:latin typeface="ＭＳ Ｐゴシック"/>
            </a:rPr>
            <a:t>3.1</a:t>
          </a:r>
          <a:r>
            <a:rPr kumimoji="1" lang="ja-JP" altLang="en-US" sz="1100">
              <a:latin typeface="ＭＳ Ｐゴシック"/>
            </a:rPr>
            <a:t>ポイント悪化しており、類似団体平均を超えている。</a:t>
          </a:r>
        </a:p>
        <a:p>
          <a:r>
            <a:rPr kumimoji="1" lang="ja-JP" altLang="en-US" sz="1100">
              <a:latin typeface="ＭＳ Ｐゴシック"/>
            </a:rPr>
            <a:t>　このことは財政の硬直化が進んでいることを意味しており、将来的に財政運営が厳しくなることが想定されるため、財政改革プログラムに基づき、市税収納率の向上などにより自主財源の確保に取り組むとともに、第５次総合計画に沿った施策の重点化を図りながら事業のスルラップアンドビルドを実施し、将来を見据えた健全な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130811</xdr:rowOff>
    </xdr:to>
    <xdr:cxnSp macro="">
      <xdr:nvCxnSpPr>
        <xdr:cNvPr id="424" name="直線コネクタ 423"/>
        <xdr:cNvCxnSpPr/>
      </xdr:nvCxnSpPr>
      <xdr:spPr>
        <a:xfrm>
          <a:off x="15671800" y="13042900"/>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76</xdr:row>
      <xdr:rowOff>12700</xdr:rowOff>
    </xdr:to>
    <xdr:cxnSp macro="">
      <xdr:nvCxnSpPr>
        <xdr:cNvPr id="427" name="直線コネクタ 426"/>
        <xdr:cNvCxnSpPr/>
      </xdr:nvCxnSpPr>
      <xdr:spPr>
        <a:xfrm>
          <a:off x="14782800" y="12981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16510</xdr:rowOff>
    </xdr:from>
    <xdr:to>
      <xdr:col>21</xdr:col>
      <xdr:colOff>361950</xdr:colOff>
      <xdr:row>75</xdr:row>
      <xdr:rowOff>123190</xdr:rowOff>
    </xdr:to>
    <xdr:cxnSp macro="">
      <xdr:nvCxnSpPr>
        <xdr:cNvPr id="430" name="直線コネクタ 429"/>
        <xdr:cNvCxnSpPr/>
      </xdr:nvCxnSpPr>
      <xdr:spPr>
        <a:xfrm>
          <a:off x="13893800" y="12875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xdr:rowOff>
    </xdr:from>
    <xdr:to>
      <xdr:col>20</xdr:col>
      <xdr:colOff>158750</xdr:colOff>
      <xdr:row>75</xdr:row>
      <xdr:rowOff>16510</xdr:rowOff>
    </xdr:to>
    <xdr:cxnSp macro="">
      <xdr:nvCxnSpPr>
        <xdr:cNvPr id="433" name="直線コネクタ 432"/>
        <xdr:cNvCxnSpPr/>
      </xdr:nvCxnSpPr>
      <xdr:spPr>
        <a:xfrm>
          <a:off x="13004800" y="12875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6366</xdr:rowOff>
    </xdr:from>
    <xdr:ext cx="762000" cy="259045"/>
    <xdr:sp macro="" textlink="">
      <xdr:nvSpPr>
        <xdr:cNvPr id="437" name="テキスト ボックス 436"/>
        <xdr:cNvSpPr txBox="1"/>
      </xdr:nvSpPr>
      <xdr:spPr>
        <a:xfrm>
          <a:off x="12623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43" name="円/楕円 442"/>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52088</xdr:rowOff>
    </xdr:from>
    <xdr:ext cx="762000" cy="259045"/>
    <xdr:sp macro="" textlink="">
      <xdr:nvSpPr>
        <xdr:cNvPr id="444" name="公債費以外該当値テキスト"/>
        <xdr:cNvSpPr txBox="1"/>
      </xdr:nvSpPr>
      <xdr:spPr>
        <a:xfrm>
          <a:off x="165989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5" name="円/楕円 444"/>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6" name="テキスト ボックス 445"/>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72390</xdr:rowOff>
    </xdr:from>
    <xdr:to>
      <xdr:col>21</xdr:col>
      <xdr:colOff>412750</xdr:colOff>
      <xdr:row>76</xdr:row>
      <xdr:rowOff>2539</xdr:rowOff>
    </xdr:to>
    <xdr:sp macro="" textlink="">
      <xdr:nvSpPr>
        <xdr:cNvPr id="447" name="円/楕円 446"/>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48" name="テキスト ボックス 447"/>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137160</xdr:rowOff>
    </xdr:from>
    <xdr:to>
      <xdr:col>20</xdr:col>
      <xdr:colOff>209550</xdr:colOff>
      <xdr:row>75</xdr:row>
      <xdr:rowOff>67310</xdr:rowOff>
    </xdr:to>
    <xdr:sp macro="" textlink="">
      <xdr:nvSpPr>
        <xdr:cNvPr id="449" name="円/楕円 448"/>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77487</xdr:rowOff>
    </xdr:from>
    <xdr:ext cx="762000" cy="259045"/>
    <xdr:sp macro="" textlink="">
      <xdr:nvSpPr>
        <xdr:cNvPr id="450" name="テキスト ボックス 449"/>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137160</xdr:rowOff>
    </xdr:from>
    <xdr:to>
      <xdr:col>19</xdr:col>
      <xdr:colOff>6350</xdr:colOff>
      <xdr:row>75</xdr:row>
      <xdr:rowOff>67310</xdr:rowOff>
    </xdr:to>
    <xdr:sp macro="" textlink="">
      <xdr:nvSpPr>
        <xdr:cNvPr id="451" name="円/楕円 450"/>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77487</xdr:rowOff>
    </xdr:from>
    <xdr:ext cx="762000" cy="259045"/>
    <xdr:sp macro="" textlink="">
      <xdr:nvSpPr>
        <xdr:cNvPr id="452" name="テキスト ボックス 451"/>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滋賀県守山市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74335</xdr:rowOff>
    </xdr:from>
    <xdr:to>
      <xdr:col>4</xdr:col>
      <xdr:colOff>1117600</xdr:colOff>
      <xdr:row>18</xdr:row>
      <xdr:rowOff>120088</xdr:rowOff>
    </xdr:to>
    <xdr:cxnSp macro="">
      <xdr:nvCxnSpPr>
        <xdr:cNvPr id="52" name="直線コネクタ 51"/>
        <xdr:cNvCxnSpPr/>
      </xdr:nvCxnSpPr>
      <xdr:spPr bwMode="auto">
        <a:xfrm flipV="1">
          <a:off x="5003800" y="3208060"/>
          <a:ext cx="647700" cy="4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98028</xdr:rowOff>
    </xdr:from>
    <xdr:to>
      <xdr:col>4</xdr:col>
      <xdr:colOff>469900</xdr:colOff>
      <xdr:row>18</xdr:row>
      <xdr:rowOff>120088</xdr:rowOff>
    </xdr:to>
    <xdr:cxnSp macro="">
      <xdr:nvCxnSpPr>
        <xdr:cNvPr id="55" name="直線コネクタ 54"/>
        <xdr:cNvCxnSpPr/>
      </xdr:nvCxnSpPr>
      <xdr:spPr bwMode="auto">
        <a:xfrm>
          <a:off x="4305300" y="3231753"/>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98028</xdr:rowOff>
    </xdr:from>
    <xdr:to>
      <xdr:col>3</xdr:col>
      <xdr:colOff>904875</xdr:colOff>
      <xdr:row>18</xdr:row>
      <xdr:rowOff>110388</xdr:rowOff>
    </xdr:to>
    <xdr:cxnSp macro="">
      <xdr:nvCxnSpPr>
        <xdr:cNvPr id="58" name="直線コネクタ 57"/>
        <xdr:cNvCxnSpPr/>
      </xdr:nvCxnSpPr>
      <xdr:spPr bwMode="auto">
        <a:xfrm flipV="1">
          <a:off x="3606800" y="3231753"/>
          <a:ext cx="698500" cy="1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106176</xdr:rowOff>
    </xdr:from>
    <xdr:to>
      <xdr:col>3</xdr:col>
      <xdr:colOff>206375</xdr:colOff>
      <xdr:row>18</xdr:row>
      <xdr:rowOff>110388</xdr:rowOff>
    </xdr:to>
    <xdr:cxnSp macro="">
      <xdr:nvCxnSpPr>
        <xdr:cNvPr id="61" name="直線コネクタ 60"/>
        <xdr:cNvCxnSpPr/>
      </xdr:nvCxnSpPr>
      <xdr:spPr bwMode="auto">
        <a:xfrm>
          <a:off x="2908300" y="3239901"/>
          <a:ext cx="698500" cy="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72610</xdr:rowOff>
    </xdr:from>
    <xdr:ext cx="762000" cy="259045"/>
    <xdr:sp macro="" textlink="">
      <xdr:nvSpPr>
        <xdr:cNvPr id="65" name="テキスト ボックス 64"/>
        <xdr:cNvSpPr txBox="1"/>
      </xdr:nvSpPr>
      <xdr:spPr>
        <a:xfrm>
          <a:off x="2527300" y="28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23535</xdr:rowOff>
    </xdr:from>
    <xdr:to>
      <xdr:col>5</xdr:col>
      <xdr:colOff>34925</xdr:colOff>
      <xdr:row>18</xdr:row>
      <xdr:rowOff>125135</xdr:rowOff>
    </xdr:to>
    <xdr:sp macro="" textlink="">
      <xdr:nvSpPr>
        <xdr:cNvPr id="71" name="円/楕円 70"/>
        <xdr:cNvSpPr/>
      </xdr:nvSpPr>
      <xdr:spPr bwMode="auto">
        <a:xfrm>
          <a:off x="5600700" y="315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167062</xdr:rowOff>
    </xdr:from>
    <xdr:ext cx="762000" cy="259045"/>
    <xdr:sp macro="" textlink="">
      <xdr:nvSpPr>
        <xdr:cNvPr id="72" name="人口1人当たり決算額の推移該当値テキスト130"/>
        <xdr:cNvSpPr txBox="1"/>
      </xdr:nvSpPr>
      <xdr:spPr>
        <a:xfrm>
          <a:off x="5740400" y="312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64,642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69288</xdr:rowOff>
    </xdr:from>
    <xdr:to>
      <xdr:col>4</xdr:col>
      <xdr:colOff>520700</xdr:colOff>
      <xdr:row>18</xdr:row>
      <xdr:rowOff>170888</xdr:rowOff>
    </xdr:to>
    <xdr:sp macro="" textlink="">
      <xdr:nvSpPr>
        <xdr:cNvPr id="73" name="円/楕円 72"/>
        <xdr:cNvSpPr/>
      </xdr:nvSpPr>
      <xdr:spPr bwMode="auto">
        <a:xfrm>
          <a:off x="4953000" y="320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155665</xdr:rowOff>
    </xdr:from>
    <xdr:ext cx="736600" cy="259045"/>
    <xdr:sp macro="" textlink="">
      <xdr:nvSpPr>
        <xdr:cNvPr id="74" name="テキスト ボックス 73"/>
        <xdr:cNvSpPr txBox="1"/>
      </xdr:nvSpPr>
      <xdr:spPr>
        <a:xfrm>
          <a:off x="4622800" y="328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47228</xdr:rowOff>
    </xdr:from>
    <xdr:to>
      <xdr:col>3</xdr:col>
      <xdr:colOff>955675</xdr:colOff>
      <xdr:row>18</xdr:row>
      <xdr:rowOff>148828</xdr:rowOff>
    </xdr:to>
    <xdr:sp macro="" textlink="">
      <xdr:nvSpPr>
        <xdr:cNvPr id="75" name="円/楕円 74"/>
        <xdr:cNvSpPr/>
      </xdr:nvSpPr>
      <xdr:spPr bwMode="auto">
        <a:xfrm>
          <a:off x="4254500" y="318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133605</xdr:rowOff>
    </xdr:from>
    <xdr:ext cx="762000" cy="259045"/>
    <xdr:sp macro="" textlink="">
      <xdr:nvSpPr>
        <xdr:cNvPr id="76" name="テキスト ボックス 75"/>
        <xdr:cNvSpPr txBox="1"/>
      </xdr:nvSpPr>
      <xdr:spPr>
        <a:xfrm>
          <a:off x="3924300" y="326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59588</xdr:rowOff>
    </xdr:from>
    <xdr:to>
      <xdr:col>3</xdr:col>
      <xdr:colOff>257175</xdr:colOff>
      <xdr:row>18</xdr:row>
      <xdr:rowOff>161189</xdr:rowOff>
    </xdr:to>
    <xdr:sp macro="" textlink="">
      <xdr:nvSpPr>
        <xdr:cNvPr id="77" name="円/楕円 76"/>
        <xdr:cNvSpPr/>
      </xdr:nvSpPr>
      <xdr:spPr bwMode="auto">
        <a:xfrm>
          <a:off x="3556000" y="31933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145965</xdr:rowOff>
    </xdr:from>
    <xdr:ext cx="762000" cy="259045"/>
    <xdr:sp macro="" textlink="">
      <xdr:nvSpPr>
        <xdr:cNvPr id="78" name="テキスト ボックス 77"/>
        <xdr:cNvSpPr txBox="1"/>
      </xdr:nvSpPr>
      <xdr:spPr>
        <a:xfrm>
          <a:off x="3225800" y="327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62,434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55376</xdr:rowOff>
    </xdr:from>
    <xdr:to>
      <xdr:col>2</xdr:col>
      <xdr:colOff>692150</xdr:colOff>
      <xdr:row>18</xdr:row>
      <xdr:rowOff>156976</xdr:rowOff>
    </xdr:to>
    <xdr:sp macro="" textlink="">
      <xdr:nvSpPr>
        <xdr:cNvPr id="79" name="円/楕円 78"/>
        <xdr:cNvSpPr/>
      </xdr:nvSpPr>
      <xdr:spPr bwMode="auto">
        <a:xfrm>
          <a:off x="2857500" y="318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141753</xdr:rowOff>
    </xdr:from>
    <xdr:ext cx="762000" cy="259045"/>
    <xdr:sp macro="" textlink="">
      <xdr:nvSpPr>
        <xdr:cNvPr id="80" name="テキスト ボックス 79"/>
        <xdr:cNvSpPr txBox="1"/>
      </xdr:nvSpPr>
      <xdr:spPr>
        <a:xfrm>
          <a:off x="2527300" y="327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1727</xdr:rowOff>
    </xdr:from>
    <xdr:to>
      <xdr:col>4</xdr:col>
      <xdr:colOff>1117600</xdr:colOff>
      <xdr:row>36</xdr:row>
      <xdr:rowOff>53410</xdr:rowOff>
    </xdr:to>
    <xdr:cxnSp macro="">
      <xdr:nvCxnSpPr>
        <xdr:cNvPr id="113" name="直線コネクタ 112"/>
        <xdr:cNvCxnSpPr/>
      </xdr:nvCxnSpPr>
      <xdr:spPr bwMode="auto">
        <a:xfrm>
          <a:off x="5003800" y="6954977"/>
          <a:ext cx="647700" cy="51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301289</xdr:rowOff>
    </xdr:from>
    <xdr:to>
      <xdr:col>4</xdr:col>
      <xdr:colOff>469900</xdr:colOff>
      <xdr:row>36</xdr:row>
      <xdr:rowOff>1727</xdr:rowOff>
    </xdr:to>
    <xdr:cxnSp macro="">
      <xdr:nvCxnSpPr>
        <xdr:cNvPr id="116" name="直線コネクタ 115"/>
        <xdr:cNvCxnSpPr/>
      </xdr:nvCxnSpPr>
      <xdr:spPr bwMode="auto">
        <a:xfrm>
          <a:off x="4305300" y="6911639"/>
          <a:ext cx="698500" cy="4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301289</xdr:rowOff>
    </xdr:from>
    <xdr:to>
      <xdr:col>3</xdr:col>
      <xdr:colOff>904875</xdr:colOff>
      <xdr:row>36</xdr:row>
      <xdr:rowOff>38056</xdr:rowOff>
    </xdr:to>
    <xdr:cxnSp macro="">
      <xdr:nvCxnSpPr>
        <xdr:cNvPr id="119" name="直線コネクタ 118"/>
        <xdr:cNvCxnSpPr/>
      </xdr:nvCxnSpPr>
      <xdr:spPr bwMode="auto">
        <a:xfrm flipV="1">
          <a:off x="3606800" y="6911639"/>
          <a:ext cx="698500" cy="7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306013</xdr:rowOff>
    </xdr:from>
    <xdr:to>
      <xdr:col>3</xdr:col>
      <xdr:colOff>206375</xdr:colOff>
      <xdr:row>36</xdr:row>
      <xdr:rowOff>38056</xdr:rowOff>
    </xdr:to>
    <xdr:cxnSp macro="">
      <xdr:nvCxnSpPr>
        <xdr:cNvPr id="122" name="直線コネクタ 121"/>
        <xdr:cNvCxnSpPr/>
      </xdr:nvCxnSpPr>
      <xdr:spPr bwMode="auto">
        <a:xfrm>
          <a:off x="2908300" y="6916363"/>
          <a:ext cx="698500" cy="74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297115</xdr:rowOff>
    </xdr:from>
    <xdr:ext cx="762000" cy="259045"/>
    <xdr:sp macro="" textlink="">
      <xdr:nvSpPr>
        <xdr:cNvPr id="126" name="テキスト ボックス 125"/>
        <xdr:cNvSpPr txBox="1"/>
      </xdr:nvSpPr>
      <xdr:spPr>
        <a:xfrm>
          <a:off x="2527300" y="65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2610</xdr:rowOff>
    </xdr:from>
    <xdr:to>
      <xdr:col>5</xdr:col>
      <xdr:colOff>34925</xdr:colOff>
      <xdr:row>36</xdr:row>
      <xdr:rowOff>104210</xdr:rowOff>
    </xdr:to>
    <xdr:sp macro="" textlink="">
      <xdr:nvSpPr>
        <xdr:cNvPr id="132" name="円/楕円 131"/>
        <xdr:cNvSpPr/>
      </xdr:nvSpPr>
      <xdr:spPr bwMode="auto">
        <a:xfrm>
          <a:off x="5600700" y="695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317587</xdr:rowOff>
    </xdr:from>
    <xdr:ext cx="762000" cy="259045"/>
    <xdr:sp macro="" textlink="">
      <xdr:nvSpPr>
        <xdr:cNvPr id="133" name="人口1人当たり決算額の推移該当値テキスト445"/>
        <xdr:cNvSpPr txBox="1"/>
      </xdr:nvSpPr>
      <xdr:spPr>
        <a:xfrm>
          <a:off x="5740400" y="692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293827</xdr:rowOff>
    </xdr:from>
    <xdr:to>
      <xdr:col>4</xdr:col>
      <xdr:colOff>520700</xdr:colOff>
      <xdr:row>36</xdr:row>
      <xdr:rowOff>52527</xdr:rowOff>
    </xdr:to>
    <xdr:sp macro="" textlink="">
      <xdr:nvSpPr>
        <xdr:cNvPr id="134" name="円/楕円 133"/>
        <xdr:cNvSpPr/>
      </xdr:nvSpPr>
      <xdr:spPr bwMode="auto">
        <a:xfrm>
          <a:off x="4953000" y="690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37304</xdr:rowOff>
    </xdr:from>
    <xdr:ext cx="736600" cy="259045"/>
    <xdr:sp macro="" textlink="">
      <xdr:nvSpPr>
        <xdr:cNvPr id="135" name="テキスト ボックス 134"/>
        <xdr:cNvSpPr txBox="1"/>
      </xdr:nvSpPr>
      <xdr:spPr>
        <a:xfrm>
          <a:off x="4622800" y="699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250489</xdr:rowOff>
    </xdr:from>
    <xdr:to>
      <xdr:col>3</xdr:col>
      <xdr:colOff>955675</xdr:colOff>
      <xdr:row>36</xdr:row>
      <xdr:rowOff>9189</xdr:rowOff>
    </xdr:to>
    <xdr:sp macro="" textlink="">
      <xdr:nvSpPr>
        <xdr:cNvPr id="136" name="円/楕円 135"/>
        <xdr:cNvSpPr/>
      </xdr:nvSpPr>
      <xdr:spPr bwMode="auto">
        <a:xfrm>
          <a:off x="4254500" y="686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336866</xdr:rowOff>
    </xdr:from>
    <xdr:ext cx="762000" cy="259045"/>
    <xdr:sp macro="" textlink="">
      <xdr:nvSpPr>
        <xdr:cNvPr id="137" name="テキスト ボックス 136"/>
        <xdr:cNvSpPr txBox="1"/>
      </xdr:nvSpPr>
      <xdr:spPr>
        <a:xfrm>
          <a:off x="3924300" y="694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330156</xdr:rowOff>
    </xdr:from>
    <xdr:to>
      <xdr:col>3</xdr:col>
      <xdr:colOff>257175</xdr:colOff>
      <xdr:row>36</xdr:row>
      <xdr:rowOff>88856</xdr:rowOff>
    </xdr:to>
    <xdr:sp macro="" textlink="">
      <xdr:nvSpPr>
        <xdr:cNvPr id="138" name="円/楕円 137"/>
        <xdr:cNvSpPr/>
      </xdr:nvSpPr>
      <xdr:spPr bwMode="auto">
        <a:xfrm>
          <a:off x="3556000" y="694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73633</xdr:rowOff>
    </xdr:from>
    <xdr:ext cx="762000" cy="259045"/>
    <xdr:sp macro="" textlink="">
      <xdr:nvSpPr>
        <xdr:cNvPr id="139" name="テキスト ボックス 138"/>
        <xdr:cNvSpPr txBox="1"/>
      </xdr:nvSpPr>
      <xdr:spPr>
        <a:xfrm>
          <a:off x="3225800" y="702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255213</xdr:rowOff>
    </xdr:from>
    <xdr:to>
      <xdr:col>2</xdr:col>
      <xdr:colOff>692150</xdr:colOff>
      <xdr:row>36</xdr:row>
      <xdr:rowOff>13913</xdr:rowOff>
    </xdr:to>
    <xdr:sp macro="" textlink="">
      <xdr:nvSpPr>
        <xdr:cNvPr id="140" name="円/楕円 139"/>
        <xdr:cNvSpPr/>
      </xdr:nvSpPr>
      <xdr:spPr bwMode="auto">
        <a:xfrm>
          <a:off x="2857500" y="686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341590</xdr:rowOff>
    </xdr:from>
    <xdr:ext cx="762000" cy="259045"/>
    <xdr:sp macro="" textlink="">
      <xdr:nvSpPr>
        <xdr:cNvPr id="141" name="テキスト ボックス 140"/>
        <xdr:cNvSpPr txBox="1"/>
      </xdr:nvSpPr>
      <xdr:spPr>
        <a:xfrm>
          <a:off x="2527300" y="695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財政調整基金は、市税の増額や利息収入等により、後年度の財政運営への対応に備えるため、平成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年度で約６百万円積み立て、基金残高は</a:t>
          </a:r>
          <a:r>
            <a:rPr kumimoji="1" lang="en-US" altLang="ja-JP" sz="1100">
              <a:latin typeface="ＭＳ ゴシック" pitchFamily="49" charset="-128"/>
              <a:ea typeface="ＭＳ ゴシック" pitchFamily="49" charset="-128"/>
            </a:rPr>
            <a:t>20.0</a:t>
          </a:r>
          <a:r>
            <a:rPr kumimoji="1" lang="ja-JP" altLang="en-US" sz="1100">
              <a:latin typeface="ＭＳ ゴシック" pitchFamily="49" charset="-128"/>
              <a:ea typeface="ＭＳ ゴシック" pitchFamily="49" charset="-128"/>
            </a:rPr>
            <a:t>億円となった。</a:t>
          </a:r>
        </a:p>
        <a:p>
          <a:r>
            <a:rPr kumimoji="1" lang="ja-JP" altLang="en-US" sz="1100">
              <a:latin typeface="ＭＳ ゴシック" pitchFamily="49" charset="-128"/>
              <a:ea typeface="ＭＳ ゴシック" pitchFamily="49" charset="-128"/>
            </a:rPr>
            <a:t>　（Ｈ</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19.4</a:t>
          </a:r>
          <a:r>
            <a:rPr kumimoji="1" lang="ja-JP" altLang="en-US" sz="1100">
              <a:latin typeface="ＭＳ ゴシック" pitchFamily="49" charset="-128"/>
              <a:ea typeface="ＭＳ ゴシック" pitchFamily="49" charset="-128"/>
            </a:rPr>
            <a:t>億円、Ｈ</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19.6</a:t>
          </a:r>
          <a:r>
            <a:rPr kumimoji="1" lang="ja-JP" altLang="en-US" sz="1100">
              <a:latin typeface="ＭＳ ゴシック" pitchFamily="49" charset="-128"/>
              <a:ea typeface="ＭＳ ゴシック" pitchFamily="49" charset="-128"/>
            </a:rPr>
            <a:t>億円、</a:t>
          </a:r>
          <a:r>
            <a:rPr kumimoji="1" lang="en-US" altLang="ja-JP" sz="1100">
              <a:latin typeface="ＭＳ ゴシック" pitchFamily="49" charset="-128"/>
              <a:ea typeface="ＭＳ ゴシック" pitchFamily="49" charset="-128"/>
            </a:rPr>
            <a:t>H24</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19.7</a:t>
          </a:r>
          <a:r>
            <a:rPr kumimoji="1" lang="ja-JP" altLang="en-US" sz="1100">
              <a:latin typeface="ＭＳ ゴシック" pitchFamily="49" charset="-128"/>
              <a:ea typeface="ＭＳ ゴシック" pitchFamily="49" charset="-128"/>
            </a:rPr>
            <a:t>億円、</a:t>
          </a:r>
          <a:r>
            <a:rPr kumimoji="1" lang="en-US" altLang="ja-JP" sz="1100">
              <a:latin typeface="ＭＳ ゴシック" pitchFamily="49" charset="-128"/>
              <a:ea typeface="ＭＳ ゴシック" pitchFamily="49" charset="-128"/>
            </a:rPr>
            <a:t>H25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19.9</a:t>
          </a:r>
          <a:r>
            <a:rPr kumimoji="1" lang="ja-JP" altLang="en-US" sz="1100">
              <a:latin typeface="ＭＳ ゴシック" pitchFamily="49" charset="-128"/>
              <a:ea typeface="ＭＳ ゴシック" pitchFamily="49" charset="-128"/>
            </a:rPr>
            <a:t>億円、</a:t>
          </a:r>
          <a:r>
            <a:rPr kumimoji="1" lang="en-US" altLang="ja-JP" sz="1100">
              <a:latin typeface="ＭＳ ゴシック" pitchFamily="49" charset="-128"/>
              <a:ea typeface="ＭＳ ゴシック" pitchFamily="49" charset="-128"/>
            </a:rPr>
            <a:t>H26</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20.0</a:t>
          </a:r>
          <a:r>
            <a:rPr kumimoji="1" lang="ja-JP" altLang="en-US" sz="1100">
              <a:latin typeface="ＭＳ ゴシック" pitchFamily="49" charset="-128"/>
              <a:ea typeface="ＭＳ ゴシック" pitchFamily="49" charset="-128"/>
            </a:rPr>
            <a:t>億円）</a:t>
          </a:r>
        </a:p>
        <a:p>
          <a:r>
            <a:rPr kumimoji="1" lang="ja-JP" altLang="en-US" sz="1100">
              <a:latin typeface="ＭＳ ゴシック" pitchFamily="49" charset="-128"/>
              <a:ea typeface="ＭＳ ゴシック" pitchFamily="49" charset="-128"/>
            </a:rPr>
            <a:t>　また、実質収支は、毎年５億円程度確保できるような財政運営に努めており、今後においても、財政改革プログラムのもと、市税収納率の向上、また、使用料等をはじめとした受益者負担の見直しなど自主財源の確保に取り組むとともに、第５次総合計画に沿った施策の重点化を図り、将来を見据えた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年度以降、全ての会計において黒字となっている。今後においても各会計において赤字とならないよう健全な財政運営に努める。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年度については、病院事業債の償還終了に伴う公債費充当繰出金や下水道事業に対する公債費充当繰出金が減少したこと等により、準元利償還金は減少</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し、過去の大規模建設事業の償還終了や平成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年度の減税補填債の償還終了等により、元利償還金も減少（</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百万円）しているため、単年度実質公債比率は下がった。また、実質公債費比率は３ヵ年平均で算出することから、昨年度よりも</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ポイント下がった。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年度は、昨年度に比して、対象者の減等により退職手当支給予定額が減少（△</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百万円）となったものの、下水道事業における準元利償還金の繰入割合の３ヶ年平均の増に伴う公営企業債等繰入見込額の増加（</a:t>
          </a:r>
          <a:r>
            <a:rPr kumimoji="1" lang="en-US" altLang="ja-JP" sz="1400">
              <a:latin typeface="ＭＳ ゴシック" pitchFamily="49" charset="-128"/>
              <a:ea typeface="ＭＳ ゴシック" pitchFamily="49" charset="-128"/>
            </a:rPr>
            <a:t>1,041</a:t>
          </a:r>
          <a:r>
            <a:rPr kumimoji="1" lang="ja-JP" altLang="en-US" sz="1400">
              <a:latin typeface="ＭＳ ゴシック" pitchFamily="49" charset="-128"/>
              <a:ea typeface="ＭＳ ゴシック" pitchFamily="49" charset="-128"/>
            </a:rPr>
            <a:t>百万円）や、地方債の現在高の増加（</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百万円）、公社取得用地の増に伴う債務負担行為に基づく支出予定額の増加（</a:t>
          </a:r>
          <a:r>
            <a:rPr kumimoji="1" lang="en-US" altLang="ja-JP" sz="1400">
              <a:latin typeface="ＭＳ ゴシック" pitchFamily="49" charset="-128"/>
              <a:ea typeface="ＭＳ ゴシック" pitchFamily="49" charset="-128"/>
            </a:rPr>
            <a:t>351</a:t>
          </a:r>
          <a:r>
            <a:rPr kumimoji="1" lang="ja-JP" altLang="en-US" sz="1400">
              <a:latin typeface="ＭＳ ゴシック" pitchFamily="49" charset="-128"/>
              <a:ea typeface="ＭＳ ゴシック" pitchFamily="49" charset="-128"/>
            </a:rPr>
            <a:t>百万円）等の要因により、全体の将来負担額としては</a:t>
          </a:r>
          <a:r>
            <a:rPr kumimoji="1" lang="en-US" altLang="ja-JP" sz="1400">
              <a:latin typeface="ＭＳ ゴシック" pitchFamily="49" charset="-128"/>
              <a:ea typeface="ＭＳ ゴシック" pitchFamily="49" charset="-128"/>
            </a:rPr>
            <a:t>445</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一方、充当可能財源等については、基金の積立て等の要因により、昨年度に比して</a:t>
          </a:r>
          <a:r>
            <a:rPr kumimoji="1" lang="en-US" altLang="ja-JP" sz="1400">
              <a:latin typeface="ＭＳ ゴシック" pitchFamily="49" charset="-128"/>
              <a:ea typeface="ＭＳ ゴシック" pitchFamily="49" charset="-128"/>
            </a:rPr>
            <a:t>575</a:t>
          </a:r>
          <a:r>
            <a:rPr kumimoji="1" lang="ja-JP" altLang="en-US" sz="1400">
              <a:latin typeface="ＭＳ ゴシック" pitchFamily="49" charset="-128"/>
              <a:ea typeface="ＭＳ ゴシック" pitchFamily="49" charset="-128"/>
            </a:rPr>
            <a:t>百万円の増加となったことにより、将来負担比率は、昨年度と同様に比率なしとなった。</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26624234</v>
      </c>
      <c r="BO4" s="349"/>
      <c r="BP4" s="349"/>
      <c r="BQ4" s="349"/>
      <c r="BR4" s="349"/>
      <c r="BS4" s="349"/>
      <c r="BT4" s="349"/>
      <c r="BU4" s="350"/>
      <c r="BV4" s="348">
        <v>26249046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25662723</v>
      </c>
      <c r="BO5" s="386"/>
      <c r="BP5" s="386"/>
      <c r="BQ5" s="386"/>
      <c r="BR5" s="386"/>
      <c r="BS5" s="386"/>
      <c r="BT5" s="386"/>
      <c r="BU5" s="387"/>
      <c r="BV5" s="385">
        <v>25287169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92.3</v>
      </c>
      <c r="CU5" s="383"/>
      <c r="CV5" s="383"/>
      <c r="CW5" s="383"/>
      <c r="CX5" s="383"/>
      <c r="CY5" s="383"/>
      <c r="CZ5" s="383"/>
      <c r="DA5" s="384"/>
      <c r="DB5" s="382">
        <v>89.6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961511</v>
      </c>
      <c r="BO6" s="386"/>
      <c r="BP6" s="386"/>
      <c r="BQ6" s="386"/>
      <c r="BR6" s="386"/>
      <c r="BS6" s="386"/>
      <c r="BT6" s="386"/>
      <c r="BU6" s="387"/>
      <c r="BV6" s="385">
        <v>961877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101.8</v>
      </c>
      <c r="CU6" s="423"/>
      <c r="CV6" s="423"/>
      <c r="CW6" s="423"/>
      <c r="CX6" s="423"/>
      <c r="CY6" s="423"/>
      <c r="CZ6" s="423"/>
      <c r="DA6" s="424"/>
      <c r="DB6" s="422">
        <v>98.9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412595</v>
      </c>
      <c r="BO7" s="386"/>
      <c r="BP7" s="386"/>
      <c r="BQ7" s="386"/>
      <c r="BR7" s="386"/>
      <c r="BS7" s="386"/>
      <c r="BT7" s="386"/>
      <c r="BU7" s="387"/>
      <c r="BV7" s="385">
        <v>460251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15780579</v>
      </c>
      <c r="CU7" s="386"/>
      <c r="CV7" s="386"/>
      <c r="CW7" s="386"/>
      <c r="CX7" s="386"/>
      <c r="CY7" s="386"/>
      <c r="CZ7" s="386"/>
      <c r="DA7" s="387"/>
      <c r="DB7" s="385">
        <v>15789030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548916</v>
      </c>
      <c r="BO8" s="386"/>
      <c r="BP8" s="386"/>
      <c r="BQ8" s="386"/>
      <c r="BR8" s="386"/>
      <c r="BS8" s="386"/>
      <c r="BT8" s="386"/>
      <c r="BU8" s="387"/>
      <c r="BV8" s="385">
        <v>501626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0.85</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76560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47290</v>
      </c>
      <c r="BO9" s="386"/>
      <c r="BP9" s="386"/>
      <c r="BQ9" s="386"/>
      <c r="BR9" s="386"/>
      <c r="BS9" s="386"/>
      <c r="BT9" s="386"/>
      <c r="BU9" s="387"/>
      <c r="BV9" s="385">
        <v>-27207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13.3</v>
      </c>
      <c r="CU9" s="383"/>
      <c r="CV9" s="383"/>
      <c r="CW9" s="383"/>
      <c r="CX9" s="383"/>
      <c r="CY9" s="383"/>
      <c r="CZ9" s="383"/>
      <c r="DA9" s="384"/>
      <c r="DB9" s="382">
        <v>13.6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70823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6355</v>
      </c>
      <c r="BO10" s="386"/>
      <c r="BP10" s="386"/>
      <c r="BQ10" s="386"/>
      <c r="BR10" s="386"/>
      <c r="BS10" s="386"/>
      <c r="BT10" s="386"/>
      <c r="BU10" s="387"/>
      <c r="BV10" s="385">
        <v>13913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80684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79962</v>
      </c>
      <c r="S13" s="467"/>
      <c r="T13" s="467"/>
      <c r="U13" s="467"/>
      <c r="V13" s="468"/>
      <c r="W13" s="401" t="s">
        <v>122</v>
      </c>
      <c r="X13" s="402"/>
      <c r="Y13" s="402"/>
      <c r="Z13" s="402"/>
      <c r="AA13" s="402"/>
      <c r="AB13" s="392"/>
      <c r="AC13" s="436">
        <v>1031</v>
      </c>
      <c r="AD13" s="437"/>
      <c r="AE13" s="437"/>
      <c r="AF13" s="437"/>
      <c r="AG13" s="476"/>
      <c r="AH13" s="436">
        <v>1309</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53645</v>
      </c>
      <c r="BO13" s="386"/>
      <c r="BP13" s="386"/>
      <c r="BQ13" s="386"/>
      <c r="BR13" s="386"/>
      <c r="BS13" s="386"/>
      <c r="BT13" s="386"/>
      <c r="BU13" s="387"/>
      <c r="BV13" s="385">
        <v>-13294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6.8</v>
      </c>
      <c r="CU13" s="383"/>
      <c r="CV13" s="383"/>
      <c r="CW13" s="383"/>
      <c r="CX13" s="383"/>
      <c r="CY13" s="383"/>
      <c r="CZ13" s="383"/>
      <c r="DA13" s="384"/>
      <c r="DB13" s="382">
        <v>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80022</v>
      </c>
      <c r="S14" s="467"/>
      <c r="T14" s="467"/>
      <c r="U14" s="467"/>
      <c r="V14" s="468"/>
      <c r="W14" s="375"/>
      <c r="X14" s="376"/>
      <c r="Y14" s="376"/>
      <c r="Z14" s="376"/>
      <c r="AA14" s="376"/>
      <c r="AB14" s="365"/>
      <c r="AC14" s="469">
        <v>2.9</v>
      </c>
      <c r="AD14" s="470"/>
      <c r="AE14" s="470"/>
      <c r="AF14" s="470"/>
      <c r="AG14" s="471"/>
      <c r="AH14" s="469">
        <v>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79293</v>
      </c>
      <c r="S15" s="467"/>
      <c r="T15" s="467"/>
      <c r="U15" s="467"/>
      <c r="V15" s="468"/>
      <c r="W15" s="401" t="s">
        <v>129</v>
      </c>
      <c r="X15" s="402"/>
      <c r="Y15" s="402"/>
      <c r="Z15" s="402"/>
      <c r="AA15" s="402"/>
      <c r="AB15" s="392"/>
      <c r="AC15" s="436">
        <v>12037</v>
      </c>
      <c r="AD15" s="437"/>
      <c r="AE15" s="437"/>
      <c r="AF15" s="437"/>
      <c r="AG15" s="476"/>
      <c r="AH15" s="436">
        <v>11962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9739054</v>
      </c>
      <c r="BO15" s="349"/>
      <c r="BP15" s="349"/>
      <c r="BQ15" s="349"/>
      <c r="BR15" s="349"/>
      <c r="BS15" s="349"/>
      <c r="BT15" s="349"/>
      <c r="BU15" s="350"/>
      <c r="BV15" s="348">
        <v>9698976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33.6</v>
      </c>
      <c r="AD16" s="470"/>
      <c r="AE16" s="470"/>
      <c r="AF16" s="470"/>
      <c r="AG16" s="471"/>
      <c r="AH16" s="469">
        <v>33.299999999999997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11391986</v>
      </c>
      <c r="BO16" s="386"/>
      <c r="BP16" s="386"/>
      <c r="BQ16" s="386"/>
      <c r="BR16" s="386"/>
      <c r="BS16" s="386"/>
      <c r="BT16" s="386"/>
      <c r="BU16" s="387"/>
      <c r="BV16" s="385">
        <v>11352919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22742</v>
      </c>
      <c r="AD17" s="437"/>
      <c r="AE17" s="437"/>
      <c r="AF17" s="437"/>
      <c r="AG17" s="476"/>
      <c r="AH17" s="436">
        <v>22319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12608085</v>
      </c>
      <c r="BO17" s="386"/>
      <c r="BP17" s="386"/>
      <c r="BQ17" s="386"/>
      <c r="BR17" s="386"/>
      <c r="BS17" s="386"/>
      <c r="BT17" s="386"/>
      <c r="BU17" s="387"/>
      <c r="BV17" s="385">
        <v>12643559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55.74</v>
      </c>
      <c r="M18" s="498"/>
      <c r="N18" s="498"/>
      <c r="O18" s="498"/>
      <c r="P18" s="498"/>
      <c r="Q18" s="498"/>
      <c r="R18" s="499"/>
      <c r="S18" s="499"/>
      <c r="T18" s="499"/>
      <c r="U18" s="499"/>
      <c r="V18" s="500"/>
      <c r="W18" s="403"/>
      <c r="X18" s="404"/>
      <c r="Y18" s="404"/>
      <c r="Z18" s="404"/>
      <c r="AA18" s="404"/>
      <c r="AB18" s="395"/>
      <c r="AC18" s="501">
        <v>63.5</v>
      </c>
      <c r="AD18" s="502"/>
      <c r="AE18" s="502"/>
      <c r="AF18" s="502"/>
      <c r="AG18" s="503"/>
      <c r="AH18" s="501">
        <v>62.1</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15038007</v>
      </c>
      <c r="BO18" s="386"/>
      <c r="BP18" s="386"/>
      <c r="BQ18" s="386"/>
      <c r="BR18" s="386"/>
      <c r="BS18" s="386"/>
      <c r="BT18" s="386"/>
      <c r="BU18" s="387"/>
      <c r="BV18" s="385">
        <v>14234592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1374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18617119</v>
      </c>
      <c r="BO19" s="386"/>
      <c r="BP19" s="386"/>
      <c r="BQ19" s="386"/>
      <c r="BR19" s="386"/>
      <c r="BS19" s="386"/>
      <c r="BT19" s="386"/>
      <c r="BU19" s="387"/>
      <c r="BV19" s="385">
        <v>18256041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26819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23413639</v>
      </c>
      <c r="BO23" s="386"/>
      <c r="BP23" s="386"/>
      <c r="BQ23" s="386"/>
      <c r="BR23" s="386"/>
      <c r="BS23" s="386"/>
      <c r="BT23" s="386"/>
      <c r="BU23" s="387"/>
      <c r="BV23" s="385">
        <v>23247863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8770</v>
      </c>
      <c r="R24" s="437"/>
      <c r="S24" s="437"/>
      <c r="T24" s="437"/>
      <c r="U24" s="437"/>
      <c r="V24" s="476"/>
      <c r="W24" s="531"/>
      <c r="X24" s="519"/>
      <c r="Y24" s="520"/>
      <c r="Z24" s="435" t="s">
        <v>152</v>
      </c>
      <c r="AA24" s="415"/>
      <c r="AB24" s="415"/>
      <c r="AC24" s="415"/>
      <c r="AD24" s="415"/>
      <c r="AE24" s="415"/>
      <c r="AF24" s="415"/>
      <c r="AG24" s="416"/>
      <c r="AH24" s="436">
        <v>372</v>
      </c>
      <c r="AI24" s="437"/>
      <c r="AJ24" s="437"/>
      <c r="AK24" s="437"/>
      <c r="AL24" s="476"/>
      <c r="AM24" s="436">
        <v>1100376</v>
      </c>
      <c r="AN24" s="437"/>
      <c r="AO24" s="437"/>
      <c r="AP24" s="437"/>
      <c r="AQ24" s="437"/>
      <c r="AR24" s="476"/>
      <c r="AS24" s="436">
        <v>2958</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19861265</v>
      </c>
      <c r="BO24" s="386"/>
      <c r="BP24" s="386"/>
      <c r="BQ24" s="386"/>
      <c r="BR24" s="386"/>
      <c r="BS24" s="386"/>
      <c r="BT24" s="386"/>
      <c r="BU24" s="387"/>
      <c r="BV24" s="385">
        <v>19663321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7470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10838770</v>
      </c>
      <c r="BO25" s="349"/>
      <c r="BP25" s="349"/>
      <c r="BQ25" s="349"/>
      <c r="BR25" s="349"/>
      <c r="BS25" s="349"/>
      <c r="BT25" s="349"/>
      <c r="BU25" s="350"/>
      <c r="BV25" s="348">
        <v>6948218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6920</v>
      </c>
      <c r="R26" s="437"/>
      <c r="S26" s="437"/>
      <c r="T26" s="437"/>
      <c r="U26" s="437"/>
      <c r="V26" s="476"/>
      <c r="W26" s="531"/>
      <c r="X26" s="519"/>
      <c r="Y26" s="520"/>
      <c r="Z26" s="435" t="s">
        <v>158</v>
      </c>
      <c r="AA26" s="541"/>
      <c r="AB26" s="541"/>
      <c r="AC26" s="541"/>
      <c r="AD26" s="541"/>
      <c r="AE26" s="541"/>
      <c r="AF26" s="541"/>
      <c r="AG26" s="542"/>
      <c r="AH26" s="436">
        <v>6</v>
      </c>
      <c r="AI26" s="437"/>
      <c r="AJ26" s="437"/>
      <c r="AK26" s="437"/>
      <c r="AL26" s="476"/>
      <c r="AM26" s="436">
        <v>16320</v>
      </c>
      <c r="AN26" s="437"/>
      <c r="AO26" s="437"/>
      <c r="AP26" s="437"/>
      <c r="AQ26" s="437"/>
      <c r="AR26" s="476"/>
      <c r="AS26" s="436">
        <v>2720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4920</v>
      </c>
      <c r="R27" s="437"/>
      <c r="S27" s="437"/>
      <c r="T27" s="437"/>
      <c r="U27" s="437"/>
      <c r="V27" s="476"/>
      <c r="W27" s="531"/>
      <c r="X27" s="519"/>
      <c r="Y27" s="520"/>
      <c r="Z27" s="435" t="s">
        <v>161</v>
      </c>
      <c r="AA27" s="415"/>
      <c r="AB27" s="415"/>
      <c r="AC27" s="415"/>
      <c r="AD27" s="415"/>
      <c r="AE27" s="415"/>
      <c r="AF27" s="415"/>
      <c r="AG27" s="416"/>
      <c r="AH27" s="436">
        <v>71</v>
      </c>
      <c r="AI27" s="437"/>
      <c r="AJ27" s="437"/>
      <c r="AK27" s="437"/>
      <c r="AL27" s="476"/>
      <c r="AM27" s="436">
        <v>231336</v>
      </c>
      <c r="AN27" s="437"/>
      <c r="AO27" s="437"/>
      <c r="AP27" s="437"/>
      <c r="AQ27" s="437"/>
      <c r="AR27" s="476"/>
      <c r="AS27" s="436">
        <v>3258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378103</v>
      </c>
      <c r="BO27" s="555"/>
      <c r="BP27" s="555"/>
      <c r="BQ27" s="555"/>
      <c r="BR27" s="555"/>
      <c r="BS27" s="555"/>
      <c r="BT27" s="555"/>
      <c r="BU27" s="556"/>
      <c r="BV27" s="554">
        <v>377883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4220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1994338</v>
      </c>
      <c r="BO28" s="349"/>
      <c r="BP28" s="349"/>
      <c r="BQ28" s="349"/>
      <c r="BR28" s="349"/>
      <c r="BS28" s="349"/>
      <c r="BT28" s="349"/>
      <c r="BU28" s="350"/>
      <c r="BV28" s="348">
        <v>1987983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20</v>
      </c>
      <c r="M29" s="437"/>
      <c r="N29" s="437"/>
      <c r="O29" s="437"/>
      <c r="P29" s="476"/>
      <c r="Q29" s="436">
        <v>3820</v>
      </c>
      <c r="R29" s="437"/>
      <c r="S29" s="437"/>
      <c r="T29" s="437"/>
      <c r="U29" s="437"/>
      <c r="V29" s="476"/>
      <c r="W29" s="532"/>
      <c r="X29" s="533"/>
      <c r="Y29" s="534"/>
      <c r="Z29" s="435" t="s">
        <v>168</v>
      </c>
      <c r="AA29" s="415"/>
      <c r="AB29" s="415"/>
      <c r="AC29" s="415"/>
      <c r="AD29" s="415"/>
      <c r="AE29" s="415"/>
      <c r="AF29" s="415"/>
      <c r="AG29" s="416"/>
      <c r="AH29" s="436">
        <v>443</v>
      </c>
      <c r="AI29" s="437"/>
      <c r="AJ29" s="437"/>
      <c r="AK29" s="437"/>
      <c r="AL29" s="476"/>
      <c r="AM29" s="436">
        <v>1331712</v>
      </c>
      <c r="AN29" s="437"/>
      <c r="AO29" s="437"/>
      <c r="AP29" s="437"/>
      <c r="AQ29" s="437"/>
      <c r="AR29" s="476"/>
      <c r="AS29" s="436">
        <v>3006</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1367457</v>
      </c>
      <c r="BO29" s="386"/>
      <c r="BP29" s="386"/>
      <c r="BQ29" s="386"/>
      <c r="BR29" s="386"/>
      <c r="BS29" s="386"/>
      <c r="BT29" s="386"/>
      <c r="BU29" s="387"/>
      <c r="BV29" s="385">
        <v>1366030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100.9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6246028</v>
      </c>
      <c r="BO30" s="555"/>
      <c r="BP30" s="555"/>
      <c r="BQ30" s="555"/>
      <c r="BR30" s="555"/>
      <c r="BS30" s="555"/>
      <c r="BT30" s="555"/>
      <c r="BU30" s="556"/>
      <c r="BV30" s="554">
        <v>5922297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湖南広域行政組合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守山市土地開発公社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介護保険特別会計(介護保険事業)</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滋賀県後期高齢者医療広域組合（一般会計）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守山市文化体育振興事業団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育英奨学事業特別会計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介護保険特別会計(介護サービス事業)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滋賀県後期高齢者医療広域組合（後期高齢者医療特別会計）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守山野洲市民交流プラザ</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守山野洲行政事務組合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守山野洲勤労福祉サービスセンター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滋賀県市町村交通災害共済組合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滋賀県市町村職員研修センター</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9" t="s">
        <v>23</v>
      </c>
      <c r="C41" s="1170"/>
      <c r="D41" s="81"/>
      <c r="E41" s="1175" t="s">
        <v>24</v>
      </c>
      <c r="F41" s="1175"/>
      <c r="G41" s="1175"/>
      <c r="H41" s="1176"/>
      <c r="I41" s="82">
        <v>21905</v>
      </c>
      <c r="J41" s="83">
        <v>22688</v>
      </c>
      <c r="K41" s="83">
        <v>22817</v>
      </c>
      <c r="L41" s="83">
        <v>23248</v>
      </c>
      <c r="M41" s="84">
        <v>23414</v>
      </c>
    </row>
    <row r="42" spans="2:13" ht="27.75" customHeight="1">
      <c r="B42" s="1171"/>
      <c r="C42" s="1172"/>
      <c r="D42" s="85"/>
      <c r="E42" s="1177" t="s">
        <v>25</v>
      </c>
      <c r="F42" s="1177"/>
      <c r="G42" s="1177"/>
      <c r="H42" s="1178"/>
      <c r="I42" s="86">
        <v>295</v>
      </c>
      <c r="J42" s="87">
        <v>214</v>
      </c>
      <c r="K42" s="87">
        <v>89</v>
      </c>
      <c r="L42" s="87">
        <v>198</v>
      </c>
      <c r="M42" s="88">
        <v>549</v>
      </c>
    </row>
    <row r="43" spans="2:13" ht="27.75" customHeight="1">
      <c r="B43" s="1171"/>
      <c r="C43" s="1172"/>
      <c r="D43" s="85"/>
      <c r="E43" s="1177" t="s">
        <v>26</v>
      </c>
      <c r="F43" s="1177"/>
      <c r="G43" s="1177"/>
      <c r="H43" s="1178"/>
      <c r="I43" s="86">
        <v>12599</v>
      </c>
      <c r="J43" s="87">
        <v>10322</v>
      </c>
      <c r="K43" s="87">
        <v>9631</v>
      </c>
      <c r="L43" s="87">
        <v>9538</v>
      </c>
      <c r="M43" s="88">
        <v>10579</v>
      </c>
    </row>
    <row r="44" spans="2:13" ht="27.75" customHeight="1">
      <c r="B44" s="1171"/>
      <c r="C44" s="1172"/>
      <c r="D44" s="85"/>
      <c r="E44" s="1177" t="s">
        <v>27</v>
      </c>
      <c r="F44" s="1177"/>
      <c r="G44" s="1177"/>
      <c r="H44" s="1178"/>
      <c r="I44" s="86">
        <v>1413</v>
      </c>
      <c r="J44" s="87">
        <v>1223</v>
      </c>
      <c r="K44" s="87">
        <v>1112</v>
      </c>
      <c r="L44" s="87">
        <v>1107</v>
      </c>
      <c r="M44" s="88">
        <v>1000</v>
      </c>
    </row>
    <row r="45" spans="2:13" ht="27.75" customHeight="1">
      <c r="B45" s="1171"/>
      <c r="C45" s="1172"/>
      <c r="D45" s="85"/>
      <c r="E45" s="1177" t="s">
        <v>28</v>
      </c>
      <c r="F45" s="1177"/>
      <c r="G45" s="1177"/>
      <c r="H45" s="1178"/>
      <c r="I45" s="86">
        <v>3425</v>
      </c>
      <c r="J45" s="87">
        <v>3196</v>
      </c>
      <c r="K45" s="87">
        <v>3151</v>
      </c>
      <c r="L45" s="87">
        <v>2759</v>
      </c>
      <c r="M45" s="88">
        <v>2436</v>
      </c>
    </row>
    <row r="46" spans="2:13" ht="27.75" customHeight="1">
      <c r="B46" s="1171"/>
      <c r="C46" s="1172"/>
      <c r="D46" s="85"/>
      <c r="E46" s="1177" t="s">
        <v>29</v>
      </c>
      <c r="F46" s="1177"/>
      <c r="G46" s="1177"/>
      <c r="H46" s="1178"/>
      <c r="I46" s="86">
        <v>1855</v>
      </c>
      <c r="J46" s="87">
        <v>1849</v>
      </c>
      <c r="K46" s="87">
        <v>1820</v>
      </c>
      <c r="L46" s="87">
        <v>1805</v>
      </c>
      <c r="M46" s="88">
        <v>1122</v>
      </c>
    </row>
    <row r="47" spans="2:13" ht="27.75" customHeight="1">
      <c r="B47" s="1171"/>
      <c r="C47" s="1172"/>
      <c r="D47" s="85"/>
      <c r="E47" s="1177" t="s">
        <v>30</v>
      </c>
      <c r="F47" s="1177"/>
      <c r="G47" s="1177"/>
      <c r="H47" s="1178"/>
      <c r="I47" s="86" t="s">
        <v>476</v>
      </c>
      <c r="J47" s="87" t="s">
        <v>476</v>
      </c>
      <c r="K47" s="87" t="s">
        <v>476</v>
      </c>
      <c r="L47" s="87" t="s">
        <v>476</v>
      </c>
      <c r="M47" s="88" t="s">
        <v>476</v>
      </c>
    </row>
    <row r="48" spans="2:13" ht="27.75" customHeight="1">
      <c r="B48" s="1173"/>
      <c r="C48" s="1174"/>
      <c r="D48" s="85"/>
      <c r="E48" s="1177" t="s">
        <v>31</v>
      </c>
      <c r="F48" s="1177"/>
      <c r="G48" s="1177"/>
      <c r="H48" s="1178"/>
      <c r="I48" s="86" t="s">
        <v>476</v>
      </c>
      <c r="J48" s="87" t="s">
        <v>476</v>
      </c>
      <c r="K48" s="87" t="s">
        <v>476</v>
      </c>
      <c r="L48" s="87" t="s">
        <v>476</v>
      </c>
      <c r="M48" s="88" t="s">
        <v>476</v>
      </c>
    </row>
    <row r="49" spans="2:13" ht="27.75" customHeight="1">
      <c r="B49" s="1179" t="s">
        <v>32</v>
      </c>
      <c r="C49" s="1180"/>
      <c r="D49" s="89"/>
      <c r="E49" s="1177" t="s">
        <v>33</v>
      </c>
      <c r="F49" s="1177"/>
      <c r="G49" s="1177"/>
      <c r="H49" s="1178"/>
      <c r="I49" s="86">
        <v>7037</v>
      </c>
      <c r="J49" s="87">
        <v>7923</v>
      </c>
      <c r="K49" s="87">
        <v>9214</v>
      </c>
      <c r="L49" s="87">
        <v>9764</v>
      </c>
      <c r="M49" s="88">
        <v>10412</v>
      </c>
    </row>
    <row r="50" spans="2:13" ht="27.75" customHeight="1">
      <c r="B50" s="1171"/>
      <c r="C50" s="1172"/>
      <c r="D50" s="85"/>
      <c r="E50" s="1177" t="s">
        <v>34</v>
      </c>
      <c r="F50" s="1177"/>
      <c r="G50" s="1177"/>
      <c r="H50" s="1178"/>
      <c r="I50" s="86">
        <v>5447</v>
      </c>
      <c r="J50" s="87">
        <v>5356</v>
      </c>
      <c r="K50" s="87">
        <v>4851</v>
      </c>
      <c r="L50" s="87">
        <v>4744</v>
      </c>
      <c r="M50" s="88">
        <v>4909</v>
      </c>
    </row>
    <row r="51" spans="2:13" ht="27.75" customHeight="1">
      <c r="B51" s="1173"/>
      <c r="C51" s="1174"/>
      <c r="D51" s="85"/>
      <c r="E51" s="1177" t="s">
        <v>35</v>
      </c>
      <c r="F51" s="1177"/>
      <c r="G51" s="1177"/>
      <c r="H51" s="1178"/>
      <c r="I51" s="86">
        <v>26514</v>
      </c>
      <c r="J51" s="87">
        <v>26510</v>
      </c>
      <c r="K51" s="87">
        <v>27410</v>
      </c>
      <c r="L51" s="87">
        <v>27673</v>
      </c>
      <c r="M51" s="88">
        <v>27435</v>
      </c>
    </row>
    <row r="52" spans="2:13" ht="27.75" customHeight="1" thickBot="1">
      <c r="B52" s="1181" t="s">
        <v>36</v>
      </c>
      <c r="C52" s="1182"/>
      <c r="D52" s="90"/>
      <c r="E52" s="1183" t="s">
        <v>37</v>
      </c>
      <c r="F52" s="1183"/>
      <c r="G52" s="1183"/>
      <c r="H52" s="1184"/>
      <c r="I52" s="91">
        <v>2493</v>
      </c>
      <c r="J52" s="92">
        <v>-297</v>
      </c>
      <c r="K52" s="92">
        <v>-2855</v>
      </c>
      <c r="L52" s="92">
        <v>-3526</v>
      </c>
      <c r="M52" s="93">
        <v>-3656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56443</v>
      </c>
      <c r="E3" s="116"/>
      <c r="F3" s="117">
        <v>44162</v>
      </c>
      <c r="G3" s="118"/>
      <c r="H3" s="119"/>
    </row>
    <row r="4" spans="1:8">
      <c r="A4" s="120"/>
      <c r="B4" s="121"/>
      <c r="C4" s="122"/>
      <c r="D4" s="123">
        <v>21148</v>
      </c>
      <c r="E4" s="124"/>
      <c r="F4" s="125">
        <v>24931</v>
      </c>
      <c r="G4" s="126"/>
      <c r="H4" s="127"/>
    </row>
    <row r="5" spans="1:8">
      <c r="A5" s="108" t="s">
        <v>508</v>
      </c>
      <c r="B5" s="113"/>
      <c r="C5" s="114"/>
      <c r="D5" s="115">
        <v>62729</v>
      </c>
      <c r="E5" s="116"/>
      <c r="F5" s="117">
        <v>47569</v>
      </c>
      <c r="G5" s="118"/>
      <c r="H5" s="119"/>
    </row>
    <row r="6" spans="1:8">
      <c r="A6" s="120"/>
      <c r="B6" s="121"/>
      <c r="C6" s="122"/>
      <c r="D6" s="123">
        <v>22534</v>
      </c>
      <c r="E6" s="124"/>
      <c r="F6" s="125">
        <v>26255</v>
      </c>
      <c r="G6" s="126"/>
      <c r="H6" s="127"/>
    </row>
    <row r="7" spans="1:8">
      <c r="A7" s="108" t="s">
        <v>509</v>
      </c>
      <c r="B7" s="113"/>
      <c r="C7" s="114"/>
      <c r="D7" s="115">
        <v>35382</v>
      </c>
      <c r="E7" s="116"/>
      <c r="F7" s="117">
        <v>50880</v>
      </c>
      <c r="G7" s="118"/>
      <c r="H7" s="119"/>
    </row>
    <row r="8" spans="1:8">
      <c r="A8" s="120"/>
      <c r="B8" s="121"/>
      <c r="C8" s="122"/>
      <c r="D8" s="123">
        <v>18181</v>
      </c>
      <c r="E8" s="124"/>
      <c r="F8" s="125">
        <v>26879</v>
      </c>
      <c r="G8" s="126"/>
      <c r="H8" s="127"/>
    </row>
    <row r="9" spans="1:8">
      <c r="A9" s="108" t="s">
        <v>510</v>
      </c>
      <c r="B9" s="113"/>
      <c r="C9" s="114"/>
      <c r="D9" s="115">
        <v>43100</v>
      </c>
      <c r="E9" s="116"/>
      <c r="F9" s="117">
        <v>63956</v>
      </c>
      <c r="G9" s="118"/>
      <c r="H9" s="119"/>
    </row>
    <row r="10" spans="1:8">
      <c r="A10" s="120"/>
      <c r="B10" s="121"/>
      <c r="C10" s="122"/>
      <c r="D10" s="123">
        <v>13816</v>
      </c>
      <c r="E10" s="124"/>
      <c r="F10" s="125">
        <v>29239</v>
      </c>
      <c r="G10" s="126"/>
      <c r="H10" s="127"/>
    </row>
    <row r="11" spans="1:8">
      <c r="A11" s="108" t="s">
        <v>511</v>
      </c>
      <c r="B11" s="113"/>
      <c r="C11" s="114"/>
      <c r="D11" s="115">
        <v>37429</v>
      </c>
      <c r="E11" s="116"/>
      <c r="F11" s="117">
        <v>66255</v>
      </c>
      <c r="G11" s="118"/>
      <c r="H11" s="119"/>
    </row>
    <row r="12" spans="1:8">
      <c r="A12" s="120"/>
      <c r="B12" s="121"/>
      <c r="C12" s="128"/>
      <c r="D12" s="123">
        <v>15865</v>
      </c>
      <c r="E12" s="124"/>
      <c r="F12" s="125">
        <v>31822</v>
      </c>
      <c r="G12" s="126"/>
      <c r="H12" s="127"/>
    </row>
    <row r="13" spans="1:8">
      <c r="A13" s="108"/>
      <c r="B13" s="113"/>
      <c r="C13" s="129"/>
      <c r="D13" s="130">
        <v>47017</v>
      </c>
      <c r="E13" s="131"/>
      <c r="F13" s="132">
        <v>54564</v>
      </c>
      <c r="G13" s="133"/>
      <c r="H13" s="119"/>
    </row>
    <row r="14" spans="1:8">
      <c r="A14" s="120"/>
      <c r="B14" s="121"/>
      <c r="C14" s="122"/>
      <c r="D14" s="123">
        <v>18309</v>
      </c>
      <c r="E14" s="124"/>
      <c r="F14" s="125">
        <v>27825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3.42</v>
      </c>
      <c r="C19" s="134">
        <f>ROUND(VALUE(SUBSTITUTE(実質収支比率等に係る経年分析!G$48,"▲","-")),2)</f>
        <v>4.0999999999999996</v>
      </c>
      <c r="D19" s="134">
        <f>ROUND(VALUE(SUBSTITUTE(実質収支比率等に係る経年分析!H$48,"▲","-")),2)</f>
        <v>3.41</v>
      </c>
      <c r="E19" s="134">
        <f>ROUND(VALUE(SUBSTITUTE(実質収支比率等に係る経年分析!I$48,"▲","-")),2)</f>
        <v>3.18</v>
      </c>
      <c r="F19" s="134">
        <f>ROUND(VALUE(SUBSTITUTE(実質収支比率等に係る経年分析!J$48,"▲","-")),2)</f>
        <v>3.48</v>
      </c>
    </row>
    <row r="20" spans="1:11">
      <c r="A20" s="134" t="s">
        <v>42</v>
      </c>
      <c r="B20" s="134">
        <f>ROUND(VALUE(SUBSTITUTE(実質収支比率等に係る経年分析!F$47,"▲","-")),2)</f>
        <v>13.07</v>
      </c>
      <c r="C20" s="134">
        <f>ROUND(VALUE(SUBSTITUTE(実質収支比率等に係る経年分析!G$47,"▲","-")),2)</f>
        <v>13</v>
      </c>
      <c r="D20" s="134">
        <f>ROUND(VALUE(SUBSTITUTE(実質収支比率等に係る経年分析!H$47,"▲","-")),2)</f>
        <v>12.74</v>
      </c>
      <c r="E20" s="134">
        <f>ROUND(VALUE(SUBSTITUTE(実質収支比率等に係る経年分析!I$47,"▲","-")),2)</f>
        <v>12.59</v>
      </c>
      <c r="F20" s="134">
        <f>ROUND(VALUE(SUBSTITUTE(実質収支比率等に係る経年分析!J$47,"▲","-")),2)</f>
        <v>12.64</v>
      </c>
    </row>
    <row r="21" spans="1:11">
      <c r="A21" s="134" t="s">
        <v>43</v>
      </c>
      <c r="B21" s="134">
        <f>IF(ISNUMBER(VALUE(SUBSTITUTE(実質収支比率等に係る経年分析!F$49,"▲","-"))),ROUND(VALUE(SUBSTITUTE(実質収支比率等に係る経年分析!F$49,"▲","-")),2),NA())</f>
        <v>1.65</v>
      </c>
      <c r="C21" s="134">
        <f>IF(ISNUMBER(VALUE(SUBSTITUTE(実質収支比率等に係る経年分析!G$49,"▲","-"))),ROUND(VALUE(SUBSTITUTE(実質収支比率等に係る経年分析!G$49,"▲","-")),2),NA())</f>
        <v>0.85</v>
      </c>
      <c r="D21" s="134">
        <f>IF(ISNUMBER(VALUE(SUBSTITUTE(実質収支比率等に係る経年分析!H$49,"▲","-"))),ROUND(VALUE(SUBSTITUTE(実質収支比率等に係る経年分析!H$49,"▲","-")),2),NA())</f>
        <v>-0.51</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0.34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育英奨学事業特別会計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介護保険特別会計(介護保険事業)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1.49</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7.14</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2606</v>
      </c>
      <c r="E42" s="136"/>
      <c r="F42" s="136"/>
      <c r="G42" s="136">
        <f>'実質公債費比率（分子）の構造'!L$52</f>
        <v>2603</v>
      </c>
      <c r="H42" s="136"/>
      <c r="I42" s="136"/>
      <c r="J42" s="136">
        <f>'実質公債費比率（分子）の構造'!M$52</f>
        <v>2662</v>
      </c>
      <c r="K42" s="136"/>
      <c r="L42" s="136"/>
      <c r="M42" s="136">
        <f>'実質公債費比率（分子）の構造'!N$52</f>
        <v>2751</v>
      </c>
      <c r="N42" s="136"/>
      <c r="O42" s="136"/>
      <c r="P42" s="136">
        <f>'実質公債費比率（分子）の構造'!O$52</f>
        <v>2918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14</v>
      </c>
      <c r="C44" s="136"/>
      <c r="D44" s="136"/>
      <c r="E44" s="136">
        <f>'実質公債費比率（分子）の構造'!L$50</f>
        <v>13</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220</v>
      </c>
      <c r="C45" s="136"/>
      <c r="D45" s="136"/>
      <c r="E45" s="136">
        <f>'実質公債費比率（分子）の構造'!L$49</f>
        <v>230</v>
      </c>
      <c r="F45" s="136"/>
      <c r="G45" s="136"/>
      <c r="H45" s="136">
        <f>'実質公債費比率（分子）の構造'!M$49</f>
        <v>236</v>
      </c>
      <c r="I45" s="136"/>
      <c r="J45" s="136"/>
      <c r="K45" s="136">
        <f>'実質公債費比率（分子）の構造'!N$49</f>
        <v>241</v>
      </c>
      <c r="L45" s="136"/>
      <c r="M45" s="136"/>
      <c r="N45" s="136">
        <f>'実質公債費比率（分子）の構造'!O$49</f>
        <v>243</v>
      </c>
      <c r="O45" s="136"/>
      <c r="P45" s="136"/>
    </row>
    <row r="46" spans="1:16">
      <c r="A46" s="136" t="s">
        <v>54</v>
      </c>
      <c r="B46" s="136">
        <f>'実質公債費比率（分子）の構造'!K$48</f>
        <v>853</v>
      </c>
      <c r="C46" s="136"/>
      <c r="D46" s="136"/>
      <c r="E46" s="136">
        <f>'実質公債費比率（分子）の構造'!L$48</f>
        <v>556</v>
      </c>
      <c r="F46" s="136"/>
      <c r="G46" s="136"/>
      <c r="H46" s="136">
        <f>'実質公債費比率（分子）の構造'!M$48</f>
        <v>856</v>
      </c>
      <c r="I46" s="136"/>
      <c r="J46" s="136"/>
      <c r="K46" s="136">
        <f>'実質公債費比率（分子）の構造'!N$48</f>
        <v>911</v>
      </c>
      <c r="L46" s="136"/>
      <c r="M46" s="136"/>
      <c r="N46" s="136">
        <f>'実質公債費比率（分子）の構造'!O$48</f>
        <v>878</v>
      </c>
      <c r="O46" s="136"/>
      <c r="P46" s="136"/>
    </row>
    <row r="47" spans="1:16">
      <c r="A47" s="136" t="s">
        <v>55</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2564</v>
      </c>
      <c r="C49" s="136"/>
      <c r="D49" s="136"/>
      <c r="E49" s="136">
        <f>'実質公債費比率（分子）の構造'!L$45</f>
        <v>2550</v>
      </c>
      <c r="F49" s="136"/>
      <c r="G49" s="136"/>
      <c r="H49" s="136">
        <f>'実質公債費比率（分子）の構造'!M$45</f>
        <v>2664</v>
      </c>
      <c r="I49" s="136"/>
      <c r="J49" s="136"/>
      <c r="K49" s="136">
        <f>'実質公債費比率（分子）の構造'!N$45</f>
        <v>2518</v>
      </c>
      <c r="L49" s="136"/>
      <c r="M49" s="136"/>
      <c r="N49" s="136">
        <f>'実質公債費比率（分子）の構造'!O$45</f>
        <v>2506</v>
      </c>
      <c r="O49" s="136"/>
      <c r="P49" s="136"/>
    </row>
    <row r="50" spans="1:16">
      <c r="A50" s="136" t="s">
        <v>58</v>
      </c>
      <c r="B50" s="136" t="e">
        <f>NA()</f>
        <v>#N/A</v>
      </c>
      <c r="C50" s="136">
        <f>IF(ISNUMBER('実質公債費比率（分子）の構造'!K$53),'実質公債費比率（分子）の構造'!K$53,NA())</f>
        <v>1052</v>
      </c>
      <c r="D50" s="136" t="e">
        <f>NA()</f>
        <v>#N/A</v>
      </c>
      <c r="E50" s="136" t="e">
        <f>NA()</f>
        <v>#N/A</v>
      </c>
      <c r="F50" s="136">
        <f>IF(ISNUMBER('実質公債費比率（分子）の構造'!L$53),'実質公債費比率（分子）の構造'!L$53,NA())</f>
        <v>753</v>
      </c>
      <c r="G50" s="136" t="e">
        <f>NA()</f>
        <v>#N/A</v>
      </c>
      <c r="H50" s="136" t="e">
        <f>NA()</f>
        <v>#N/A</v>
      </c>
      <c r="I50" s="136">
        <f>IF(ISNUMBER('実質公債費比率（分子）の構造'!M$53),'実質公債費比率（分子）の構造'!M$53,NA())</f>
        <v>1101</v>
      </c>
      <c r="J50" s="136" t="e">
        <f>NA()</f>
        <v>#N/A</v>
      </c>
      <c r="K50" s="136" t="e">
        <f>NA()</f>
        <v>#N/A</v>
      </c>
      <c r="L50" s="136">
        <f>IF(ISNUMBER('実質公債費比率（分子）の構造'!N$53),'実質公債費比率（分子）の構造'!N$53,NA())</f>
        <v>926</v>
      </c>
      <c r="M50" s="136" t="e">
        <f>NA()</f>
        <v>#N/A</v>
      </c>
      <c r="N50" s="136" t="e">
        <f>NA()</f>
        <v>#N/A</v>
      </c>
      <c r="O50" s="136">
        <f>IF(ISNUMBER('実質公債費比率（分子）の構造'!O$53),'実質公債費比率（分子）の構造'!O$53,NA())</f>
        <v>716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26514</v>
      </c>
      <c r="E56" s="135"/>
      <c r="F56" s="135"/>
      <c r="G56" s="135">
        <f>'将来負担比率（分子）の構造'!J$51</f>
        <v>26510</v>
      </c>
      <c r="H56" s="135"/>
      <c r="I56" s="135"/>
      <c r="J56" s="135">
        <f>'将来負担比率（分子）の構造'!K$51</f>
        <v>27410</v>
      </c>
      <c r="K56" s="135"/>
      <c r="L56" s="135"/>
      <c r="M56" s="135">
        <f>'将来負担比率（分子）の構造'!L$51</f>
        <v>27673</v>
      </c>
      <c r="N56" s="135"/>
      <c r="O56" s="135"/>
      <c r="P56" s="135">
        <f>'将来負担比率（分子）の構造'!M$51</f>
        <v>27435</v>
      </c>
    </row>
    <row r="57" spans="1:16">
      <c r="A57" s="135" t="s">
        <v>34</v>
      </c>
      <c r="B57" s="135"/>
      <c r="C57" s="135"/>
      <c r="D57" s="135">
        <f>'将来負担比率（分子）の構造'!I$50</f>
        <v>5447</v>
      </c>
      <c r="E57" s="135"/>
      <c r="F57" s="135"/>
      <c r="G57" s="135">
        <f>'将来負担比率（分子）の構造'!J$50</f>
        <v>5356</v>
      </c>
      <c r="H57" s="135"/>
      <c r="I57" s="135"/>
      <c r="J57" s="135">
        <f>'将来負担比率（分子）の構造'!K$50</f>
        <v>4851</v>
      </c>
      <c r="K57" s="135"/>
      <c r="L57" s="135"/>
      <c r="M57" s="135">
        <f>'将来負担比率（分子）の構造'!L$50</f>
        <v>4744</v>
      </c>
      <c r="N57" s="135"/>
      <c r="O57" s="135"/>
      <c r="P57" s="135">
        <f>'将来負担比率（分子）の構造'!M$50</f>
        <v>4909</v>
      </c>
    </row>
    <row r="58" spans="1:16">
      <c r="A58" s="135" t="s">
        <v>33</v>
      </c>
      <c r="B58" s="135"/>
      <c r="C58" s="135"/>
      <c r="D58" s="135">
        <f>'将来負担比率（分子）の構造'!I$49</f>
        <v>7037</v>
      </c>
      <c r="E58" s="135"/>
      <c r="F58" s="135"/>
      <c r="G58" s="135">
        <f>'将来負担比率（分子）の構造'!J$49</f>
        <v>7923</v>
      </c>
      <c r="H58" s="135"/>
      <c r="I58" s="135"/>
      <c r="J58" s="135">
        <f>'将来負担比率（分子）の構造'!K$49</f>
        <v>9214</v>
      </c>
      <c r="K58" s="135"/>
      <c r="L58" s="135"/>
      <c r="M58" s="135">
        <f>'将来負担比率（分子）の構造'!L$49</f>
        <v>9764</v>
      </c>
      <c r="N58" s="135"/>
      <c r="O58" s="135"/>
      <c r="P58" s="135">
        <f>'将来負担比率（分子）の構造'!M$49</f>
        <v>10412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1855</v>
      </c>
      <c r="C61" s="135"/>
      <c r="D61" s="135"/>
      <c r="E61" s="135">
        <f>'将来負担比率（分子）の構造'!J$46</f>
        <v>1849</v>
      </c>
      <c r="F61" s="135"/>
      <c r="G61" s="135"/>
      <c r="H61" s="135">
        <f>'将来負担比率（分子）の構造'!K$46</f>
        <v>1820</v>
      </c>
      <c r="I61" s="135"/>
      <c r="J61" s="135"/>
      <c r="K61" s="135">
        <f>'将来負担比率（分子）の構造'!L$46</f>
        <v>1805</v>
      </c>
      <c r="L61" s="135"/>
      <c r="M61" s="135"/>
      <c r="N61" s="135">
        <f>'将来負担比率（分子）の構造'!M$46</f>
        <v>1122</v>
      </c>
      <c r="O61" s="135"/>
      <c r="P61" s="135"/>
    </row>
    <row r="62" spans="1:16">
      <c r="A62" s="135" t="s">
        <v>28</v>
      </c>
      <c r="B62" s="135">
        <f>'将来負担比率（分子）の構造'!I$45</f>
        <v>3425</v>
      </c>
      <c r="C62" s="135"/>
      <c r="D62" s="135"/>
      <c r="E62" s="135">
        <f>'将来負担比率（分子）の構造'!J$45</f>
        <v>3196</v>
      </c>
      <c r="F62" s="135"/>
      <c r="G62" s="135"/>
      <c r="H62" s="135">
        <f>'将来負担比率（分子）の構造'!K$45</f>
        <v>3151</v>
      </c>
      <c r="I62" s="135"/>
      <c r="J62" s="135"/>
      <c r="K62" s="135">
        <f>'将来負担比率（分子）の構造'!L$45</f>
        <v>2759</v>
      </c>
      <c r="L62" s="135"/>
      <c r="M62" s="135"/>
      <c r="N62" s="135">
        <f>'将来負担比率（分子）の構造'!M$45</f>
        <v>2436</v>
      </c>
      <c r="O62" s="135"/>
      <c r="P62" s="135"/>
    </row>
    <row r="63" spans="1:16">
      <c r="A63" s="135" t="s">
        <v>27</v>
      </c>
      <c r="B63" s="135">
        <f>'将来負担比率（分子）の構造'!I$44</f>
        <v>1413</v>
      </c>
      <c r="C63" s="135"/>
      <c r="D63" s="135"/>
      <c r="E63" s="135">
        <f>'将来負担比率（分子）の構造'!J$44</f>
        <v>1223</v>
      </c>
      <c r="F63" s="135"/>
      <c r="G63" s="135"/>
      <c r="H63" s="135">
        <f>'将来負担比率（分子）の構造'!K$44</f>
        <v>1112</v>
      </c>
      <c r="I63" s="135"/>
      <c r="J63" s="135"/>
      <c r="K63" s="135">
        <f>'将来負担比率（分子）の構造'!L$44</f>
        <v>1107</v>
      </c>
      <c r="L63" s="135"/>
      <c r="M63" s="135"/>
      <c r="N63" s="135">
        <f>'将来負担比率（分子）の構造'!M$44</f>
        <v>1000</v>
      </c>
      <c r="O63" s="135"/>
      <c r="P63" s="135"/>
    </row>
    <row r="64" spans="1:16">
      <c r="A64" s="135" t="s">
        <v>26</v>
      </c>
      <c r="B64" s="135">
        <f>'将来負担比率（分子）の構造'!I$43</f>
        <v>12599</v>
      </c>
      <c r="C64" s="135"/>
      <c r="D64" s="135"/>
      <c r="E64" s="135">
        <f>'将来負担比率（分子）の構造'!J$43</f>
        <v>10322</v>
      </c>
      <c r="F64" s="135"/>
      <c r="G64" s="135"/>
      <c r="H64" s="135">
        <f>'将来負担比率（分子）の構造'!K$43</f>
        <v>9631</v>
      </c>
      <c r="I64" s="135"/>
      <c r="J64" s="135"/>
      <c r="K64" s="135">
        <f>'将来負担比率（分子）の構造'!L$43</f>
        <v>9538</v>
      </c>
      <c r="L64" s="135"/>
      <c r="M64" s="135"/>
      <c r="N64" s="135">
        <f>'将来負担比率（分子）の構造'!M$43</f>
        <v>10579</v>
      </c>
      <c r="O64" s="135"/>
      <c r="P64" s="135"/>
    </row>
    <row r="65" spans="1:16">
      <c r="A65" s="135" t="s">
        <v>25</v>
      </c>
      <c r="B65" s="135">
        <f>'将来負担比率（分子）の構造'!I$42</f>
        <v>295</v>
      </c>
      <c r="C65" s="135"/>
      <c r="D65" s="135"/>
      <c r="E65" s="135">
        <f>'将来負担比率（分子）の構造'!J$42</f>
        <v>214</v>
      </c>
      <c r="F65" s="135"/>
      <c r="G65" s="135"/>
      <c r="H65" s="135">
        <f>'将来負担比率（分子）の構造'!K$42</f>
        <v>89</v>
      </c>
      <c r="I65" s="135"/>
      <c r="J65" s="135"/>
      <c r="K65" s="135">
        <f>'将来負担比率（分子）の構造'!L$42</f>
        <v>198</v>
      </c>
      <c r="L65" s="135"/>
      <c r="M65" s="135"/>
      <c r="N65" s="135">
        <f>'将来負担比率（分子）の構造'!M$42</f>
        <v>549</v>
      </c>
      <c r="O65" s="135"/>
      <c r="P65" s="135"/>
    </row>
    <row r="66" spans="1:16">
      <c r="A66" s="135" t="s">
        <v>24</v>
      </c>
      <c r="B66" s="135">
        <f>'将来負担比率（分子）の構造'!I$41</f>
        <v>21905</v>
      </c>
      <c r="C66" s="135"/>
      <c r="D66" s="135"/>
      <c r="E66" s="135">
        <f>'将来負担比率（分子）の構造'!J$41</f>
        <v>22688</v>
      </c>
      <c r="F66" s="135"/>
      <c r="G66" s="135"/>
      <c r="H66" s="135">
        <f>'将来負担比率（分子）の構造'!K$41</f>
        <v>22817</v>
      </c>
      <c r="I66" s="135"/>
      <c r="J66" s="135"/>
      <c r="K66" s="135">
        <f>'将来負担比率（分子）の構造'!L$41</f>
        <v>23248</v>
      </c>
      <c r="L66" s="135"/>
      <c r="M66" s="135"/>
      <c r="N66" s="135">
        <f>'将来負担比率（分子）の構造'!M$41</f>
        <v>23414</v>
      </c>
      <c r="O66" s="135"/>
      <c r="P66" s="135"/>
    </row>
    <row r="67" spans="1:16">
      <c r="A67" s="135" t="s">
        <v>62</v>
      </c>
      <c r="B67" s="135" t="e">
        <f>NA()</f>
        <v>#N/A</v>
      </c>
      <c r="C67" s="135">
        <f>IF(ISNUMBER('将来負担比率（分子）の構造'!I$52), IF('将来負担比率（分子）の構造'!I$52 &lt; 0, 0, '将来負担比率（分子）の構造'!I$52), NA())</f>
        <v>2493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12449556</v>
      </c>
      <c r="S5" s="583"/>
      <c r="T5" s="583"/>
      <c r="U5" s="583"/>
      <c r="V5" s="583"/>
      <c r="W5" s="583"/>
      <c r="X5" s="583"/>
      <c r="Y5" s="584"/>
      <c r="Z5" s="585">
        <v>46.8</v>
      </c>
      <c r="AA5" s="585"/>
      <c r="AB5" s="585"/>
      <c r="AC5" s="585"/>
      <c r="AD5" s="586">
        <v>11870078</v>
      </c>
      <c r="AE5" s="586"/>
      <c r="AF5" s="586"/>
      <c r="AG5" s="586"/>
      <c r="AH5" s="586"/>
      <c r="AI5" s="586"/>
      <c r="AJ5" s="586"/>
      <c r="AK5" s="586"/>
      <c r="AL5" s="587">
        <v>80.400000000000006</v>
      </c>
      <c r="AM5" s="588"/>
      <c r="AN5" s="588"/>
      <c r="AO5" s="589"/>
      <c r="AP5" s="579" t="s">
        <v>206</v>
      </c>
      <c r="AQ5" s="580"/>
      <c r="AR5" s="580"/>
      <c r="AS5" s="580"/>
      <c r="AT5" s="580"/>
      <c r="AU5" s="580"/>
      <c r="AV5" s="580"/>
      <c r="AW5" s="580"/>
      <c r="AX5" s="580"/>
      <c r="AY5" s="580"/>
      <c r="AZ5" s="580"/>
      <c r="BA5" s="580"/>
      <c r="BB5" s="580"/>
      <c r="BC5" s="580"/>
      <c r="BD5" s="580"/>
      <c r="BE5" s="580"/>
      <c r="BF5" s="581"/>
      <c r="BG5" s="593">
        <v>11869569</v>
      </c>
      <c r="BH5" s="594"/>
      <c r="BI5" s="594"/>
      <c r="BJ5" s="594"/>
      <c r="BK5" s="594"/>
      <c r="BL5" s="594"/>
      <c r="BM5" s="594"/>
      <c r="BN5" s="595"/>
      <c r="BO5" s="596">
        <v>95.3</v>
      </c>
      <c r="BP5" s="596"/>
      <c r="BQ5" s="596"/>
      <c r="BR5" s="596"/>
      <c r="BS5" s="597">
        <v>196651</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187064</v>
      </c>
      <c r="S6" s="594"/>
      <c r="T6" s="594"/>
      <c r="U6" s="594"/>
      <c r="V6" s="594"/>
      <c r="W6" s="594"/>
      <c r="X6" s="594"/>
      <c r="Y6" s="595"/>
      <c r="Z6" s="596">
        <v>0.7</v>
      </c>
      <c r="AA6" s="596"/>
      <c r="AB6" s="596"/>
      <c r="AC6" s="596"/>
      <c r="AD6" s="597">
        <v>187064</v>
      </c>
      <c r="AE6" s="597"/>
      <c r="AF6" s="597"/>
      <c r="AG6" s="597"/>
      <c r="AH6" s="597"/>
      <c r="AI6" s="597"/>
      <c r="AJ6" s="597"/>
      <c r="AK6" s="597"/>
      <c r="AL6" s="598">
        <v>1.3</v>
      </c>
      <c r="AM6" s="599"/>
      <c r="AN6" s="599"/>
      <c r="AO6" s="600"/>
      <c r="AP6" s="590" t="s">
        <v>211</v>
      </c>
      <c r="AQ6" s="591"/>
      <c r="AR6" s="591"/>
      <c r="AS6" s="591"/>
      <c r="AT6" s="591"/>
      <c r="AU6" s="591"/>
      <c r="AV6" s="591"/>
      <c r="AW6" s="591"/>
      <c r="AX6" s="591"/>
      <c r="AY6" s="591"/>
      <c r="AZ6" s="591"/>
      <c r="BA6" s="591"/>
      <c r="BB6" s="591"/>
      <c r="BC6" s="591"/>
      <c r="BD6" s="591"/>
      <c r="BE6" s="591"/>
      <c r="BF6" s="592"/>
      <c r="BG6" s="593">
        <v>11869569</v>
      </c>
      <c r="BH6" s="594"/>
      <c r="BI6" s="594"/>
      <c r="BJ6" s="594"/>
      <c r="BK6" s="594"/>
      <c r="BL6" s="594"/>
      <c r="BM6" s="594"/>
      <c r="BN6" s="595"/>
      <c r="BO6" s="596">
        <v>95.3</v>
      </c>
      <c r="BP6" s="596"/>
      <c r="BQ6" s="596"/>
      <c r="BR6" s="596"/>
      <c r="BS6" s="597">
        <v>196651</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248292</v>
      </c>
      <c r="CS6" s="594"/>
      <c r="CT6" s="594"/>
      <c r="CU6" s="594"/>
      <c r="CV6" s="594"/>
      <c r="CW6" s="594"/>
      <c r="CX6" s="594"/>
      <c r="CY6" s="595"/>
      <c r="CZ6" s="596">
        <v>1</v>
      </c>
      <c r="DA6" s="596"/>
      <c r="DB6" s="596"/>
      <c r="DC6" s="596"/>
      <c r="DD6" s="602" t="s">
        <v>213</v>
      </c>
      <c r="DE6" s="594"/>
      <c r="DF6" s="594"/>
      <c r="DG6" s="594"/>
      <c r="DH6" s="594"/>
      <c r="DI6" s="594"/>
      <c r="DJ6" s="594"/>
      <c r="DK6" s="594"/>
      <c r="DL6" s="594"/>
      <c r="DM6" s="594"/>
      <c r="DN6" s="594"/>
      <c r="DO6" s="594"/>
      <c r="DP6" s="595"/>
      <c r="DQ6" s="602">
        <v>248292</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23364</v>
      </c>
      <c r="S7" s="594"/>
      <c r="T7" s="594"/>
      <c r="U7" s="594"/>
      <c r="V7" s="594"/>
      <c r="W7" s="594"/>
      <c r="X7" s="594"/>
      <c r="Y7" s="595"/>
      <c r="Z7" s="596">
        <v>0.1</v>
      </c>
      <c r="AA7" s="596"/>
      <c r="AB7" s="596"/>
      <c r="AC7" s="596"/>
      <c r="AD7" s="597">
        <v>23364</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5928395</v>
      </c>
      <c r="BH7" s="594"/>
      <c r="BI7" s="594"/>
      <c r="BJ7" s="594"/>
      <c r="BK7" s="594"/>
      <c r="BL7" s="594"/>
      <c r="BM7" s="594"/>
      <c r="BN7" s="595"/>
      <c r="BO7" s="596">
        <v>47.6</v>
      </c>
      <c r="BP7" s="596"/>
      <c r="BQ7" s="596"/>
      <c r="BR7" s="596"/>
      <c r="BS7" s="597">
        <v>196651</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3361742</v>
      </c>
      <c r="CS7" s="594"/>
      <c r="CT7" s="594"/>
      <c r="CU7" s="594"/>
      <c r="CV7" s="594"/>
      <c r="CW7" s="594"/>
      <c r="CX7" s="594"/>
      <c r="CY7" s="595"/>
      <c r="CZ7" s="596">
        <v>13.1</v>
      </c>
      <c r="DA7" s="596"/>
      <c r="DB7" s="596"/>
      <c r="DC7" s="596"/>
      <c r="DD7" s="602">
        <v>10175</v>
      </c>
      <c r="DE7" s="594"/>
      <c r="DF7" s="594"/>
      <c r="DG7" s="594"/>
      <c r="DH7" s="594"/>
      <c r="DI7" s="594"/>
      <c r="DJ7" s="594"/>
      <c r="DK7" s="594"/>
      <c r="DL7" s="594"/>
      <c r="DM7" s="594"/>
      <c r="DN7" s="594"/>
      <c r="DO7" s="594"/>
      <c r="DP7" s="595"/>
      <c r="DQ7" s="602">
        <v>2972667</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78951</v>
      </c>
      <c r="S8" s="594"/>
      <c r="T8" s="594"/>
      <c r="U8" s="594"/>
      <c r="V8" s="594"/>
      <c r="W8" s="594"/>
      <c r="X8" s="594"/>
      <c r="Y8" s="595"/>
      <c r="Z8" s="596">
        <v>0.3</v>
      </c>
      <c r="AA8" s="596"/>
      <c r="AB8" s="596"/>
      <c r="AC8" s="596"/>
      <c r="AD8" s="597">
        <v>78951</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136031</v>
      </c>
      <c r="BH8" s="594"/>
      <c r="BI8" s="594"/>
      <c r="BJ8" s="594"/>
      <c r="BK8" s="594"/>
      <c r="BL8" s="594"/>
      <c r="BM8" s="594"/>
      <c r="BN8" s="595"/>
      <c r="BO8" s="596">
        <v>1.1000000000000001</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9563125</v>
      </c>
      <c r="CS8" s="594"/>
      <c r="CT8" s="594"/>
      <c r="CU8" s="594"/>
      <c r="CV8" s="594"/>
      <c r="CW8" s="594"/>
      <c r="CX8" s="594"/>
      <c r="CY8" s="595"/>
      <c r="CZ8" s="596">
        <v>37.299999999999997</v>
      </c>
      <c r="DA8" s="596"/>
      <c r="DB8" s="596"/>
      <c r="DC8" s="596"/>
      <c r="DD8" s="602">
        <v>626415</v>
      </c>
      <c r="DE8" s="594"/>
      <c r="DF8" s="594"/>
      <c r="DG8" s="594"/>
      <c r="DH8" s="594"/>
      <c r="DI8" s="594"/>
      <c r="DJ8" s="594"/>
      <c r="DK8" s="594"/>
      <c r="DL8" s="594"/>
      <c r="DM8" s="594"/>
      <c r="DN8" s="594"/>
      <c r="DO8" s="594"/>
      <c r="DP8" s="595"/>
      <c r="DQ8" s="602">
        <v>4496214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50456</v>
      </c>
      <c r="S9" s="594"/>
      <c r="T9" s="594"/>
      <c r="U9" s="594"/>
      <c r="V9" s="594"/>
      <c r="W9" s="594"/>
      <c r="X9" s="594"/>
      <c r="Y9" s="595"/>
      <c r="Z9" s="596">
        <v>0.2</v>
      </c>
      <c r="AA9" s="596"/>
      <c r="AB9" s="596"/>
      <c r="AC9" s="596"/>
      <c r="AD9" s="597">
        <v>50456</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4378297</v>
      </c>
      <c r="BH9" s="594"/>
      <c r="BI9" s="594"/>
      <c r="BJ9" s="594"/>
      <c r="BK9" s="594"/>
      <c r="BL9" s="594"/>
      <c r="BM9" s="594"/>
      <c r="BN9" s="595"/>
      <c r="BO9" s="596">
        <v>35.200000000000003</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2631707</v>
      </c>
      <c r="CS9" s="594"/>
      <c r="CT9" s="594"/>
      <c r="CU9" s="594"/>
      <c r="CV9" s="594"/>
      <c r="CW9" s="594"/>
      <c r="CX9" s="594"/>
      <c r="CY9" s="595"/>
      <c r="CZ9" s="596">
        <v>10.3</v>
      </c>
      <c r="DA9" s="596"/>
      <c r="DB9" s="596"/>
      <c r="DC9" s="596"/>
      <c r="DD9" s="602">
        <v>16933</v>
      </c>
      <c r="DE9" s="594"/>
      <c r="DF9" s="594"/>
      <c r="DG9" s="594"/>
      <c r="DH9" s="594"/>
      <c r="DI9" s="594"/>
      <c r="DJ9" s="594"/>
      <c r="DK9" s="594"/>
      <c r="DL9" s="594"/>
      <c r="DM9" s="594"/>
      <c r="DN9" s="594"/>
      <c r="DO9" s="594"/>
      <c r="DP9" s="595"/>
      <c r="DQ9" s="602">
        <v>2332342</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723615</v>
      </c>
      <c r="S10" s="594"/>
      <c r="T10" s="594"/>
      <c r="U10" s="594"/>
      <c r="V10" s="594"/>
      <c r="W10" s="594"/>
      <c r="X10" s="594"/>
      <c r="Y10" s="595"/>
      <c r="Z10" s="596">
        <v>2.7</v>
      </c>
      <c r="AA10" s="596"/>
      <c r="AB10" s="596"/>
      <c r="AC10" s="596"/>
      <c r="AD10" s="597">
        <v>723615</v>
      </c>
      <c r="AE10" s="597"/>
      <c r="AF10" s="597"/>
      <c r="AG10" s="597"/>
      <c r="AH10" s="597"/>
      <c r="AI10" s="597"/>
      <c r="AJ10" s="597"/>
      <c r="AK10" s="597"/>
      <c r="AL10" s="598">
        <v>4.9000000000000004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209572</v>
      </c>
      <c r="BH10" s="594"/>
      <c r="BI10" s="594"/>
      <c r="BJ10" s="594"/>
      <c r="BK10" s="594"/>
      <c r="BL10" s="594"/>
      <c r="BM10" s="594"/>
      <c r="BN10" s="595"/>
      <c r="BO10" s="596">
        <v>1.7</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60186</v>
      </c>
      <c r="CS10" s="594"/>
      <c r="CT10" s="594"/>
      <c r="CU10" s="594"/>
      <c r="CV10" s="594"/>
      <c r="CW10" s="594"/>
      <c r="CX10" s="594"/>
      <c r="CY10" s="595"/>
      <c r="CZ10" s="596">
        <v>0.2</v>
      </c>
      <c r="DA10" s="596"/>
      <c r="DB10" s="596"/>
      <c r="DC10" s="596"/>
      <c r="DD10" s="602" t="s">
        <v>219</v>
      </c>
      <c r="DE10" s="594"/>
      <c r="DF10" s="594"/>
      <c r="DG10" s="594"/>
      <c r="DH10" s="594"/>
      <c r="DI10" s="594"/>
      <c r="DJ10" s="594"/>
      <c r="DK10" s="594"/>
      <c r="DL10" s="594"/>
      <c r="DM10" s="594"/>
      <c r="DN10" s="594"/>
      <c r="DO10" s="594"/>
      <c r="DP10" s="595"/>
      <c r="DQ10" s="602">
        <v>44769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14181</v>
      </c>
      <c r="S11" s="594"/>
      <c r="T11" s="594"/>
      <c r="U11" s="594"/>
      <c r="V11" s="594"/>
      <c r="W11" s="594"/>
      <c r="X11" s="594"/>
      <c r="Y11" s="595"/>
      <c r="Z11" s="596">
        <v>0.1</v>
      </c>
      <c r="AA11" s="596"/>
      <c r="AB11" s="596"/>
      <c r="AC11" s="596"/>
      <c r="AD11" s="597">
        <v>14181</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1204495</v>
      </c>
      <c r="BH11" s="594"/>
      <c r="BI11" s="594"/>
      <c r="BJ11" s="594"/>
      <c r="BK11" s="594"/>
      <c r="BL11" s="594"/>
      <c r="BM11" s="594"/>
      <c r="BN11" s="595"/>
      <c r="BO11" s="596">
        <v>9.6999999999999993</v>
      </c>
      <c r="BP11" s="596"/>
      <c r="BQ11" s="596"/>
      <c r="BR11" s="596"/>
      <c r="BS11" s="602">
        <v>196651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470219</v>
      </c>
      <c r="CS11" s="594"/>
      <c r="CT11" s="594"/>
      <c r="CU11" s="594"/>
      <c r="CV11" s="594"/>
      <c r="CW11" s="594"/>
      <c r="CX11" s="594"/>
      <c r="CY11" s="595"/>
      <c r="CZ11" s="596">
        <v>1.8</v>
      </c>
      <c r="DA11" s="596"/>
      <c r="DB11" s="596"/>
      <c r="DC11" s="596"/>
      <c r="DD11" s="602">
        <v>28251</v>
      </c>
      <c r="DE11" s="594"/>
      <c r="DF11" s="594"/>
      <c r="DG11" s="594"/>
      <c r="DH11" s="594"/>
      <c r="DI11" s="594"/>
      <c r="DJ11" s="594"/>
      <c r="DK11" s="594"/>
      <c r="DL11" s="594"/>
      <c r="DM11" s="594"/>
      <c r="DN11" s="594"/>
      <c r="DO11" s="594"/>
      <c r="DP11" s="595"/>
      <c r="DQ11" s="602">
        <v>395529</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5225428</v>
      </c>
      <c r="BH12" s="594"/>
      <c r="BI12" s="594"/>
      <c r="BJ12" s="594"/>
      <c r="BK12" s="594"/>
      <c r="BL12" s="594"/>
      <c r="BM12" s="594"/>
      <c r="BN12" s="595"/>
      <c r="BO12" s="596">
        <v>42</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150282</v>
      </c>
      <c r="CS12" s="594"/>
      <c r="CT12" s="594"/>
      <c r="CU12" s="594"/>
      <c r="CV12" s="594"/>
      <c r="CW12" s="594"/>
      <c r="CX12" s="594"/>
      <c r="CY12" s="595"/>
      <c r="CZ12" s="596">
        <v>0.6</v>
      </c>
      <c r="DA12" s="596"/>
      <c r="DB12" s="596"/>
      <c r="DC12" s="596"/>
      <c r="DD12" s="602">
        <v>27712</v>
      </c>
      <c r="DE12" s="594"/>
      <c r="DF12" s="594"/>
      <c r="DG12" s="594"/>
      <c r="DH12" s="594"/>
      <c r="DI12" s="594"/>
      <c r="DJ12" s="594"/>
      <c r="DK12" s="594"/>
      <c r="DL12" s="594"/>
      <c r="DM12" s="594"/>
      <c r="DN12" s="594"/>
      <c r="DO12" s="594"/>
      <c r="DP12" s="595"/>
      <c r="DQ12" s="602">
        <v>110050</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28755</v>
      </c>
      <c r="S13" s="594"/>
      <c r="T13" s="594"/>
      <c r="U13" s="594"/>
      <c r="V13" s="594"/>
      <c r="W13" s="594"/>
      <c r="X13" s="594"/>
      <c r="Y13" s="595"/>
      <c r="Z13" s="596">
        <v>0.1</v>
      </c>
      <c r="AA13" s="596"/>
      <c r="AB13" s="596"/>
      <c r="AC13" s="596"/>
      <c r="AD13" s="597">
        <v>28755</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5220375</v>
      </c>
      <c r="BH13" s="594"/>
      <c r="BI13" s="594"/>
      <c r="BJ13" s="594"/>
      <c r="BK13" s="594"/>
      <c r="BL13" s="594"/>
      <c r="BM13" s="594"/>
      <c r="BN13" s="595"/>
      <c r="BO13" s="596">
        <v>41.9</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2523265</v>
      </c>
      <c r="CS13" s="594"/>
      <c r="CT13" s="594"/>
      <c r="CU13" s="594"/>
      <c r="CV13" s="594"/>
      <c r="CW13" s="594"/>
      <c r="CX13" s="594"/>
      <c r="CY13" s="595"/>
      <c r="CZ13" s="596">
        <v>9.8000000000000007</v>
      </c>
      <c r="DA13" s="596"/>
      <c r="DB13" s="596"/>
      <c r="DC13" s="596"/>
      <c r="DD13" s="602">
        <v>1307648</v>
      </c>
      <c r="DE13" s="594"/>
      <c r="DF13" s="594"/>
      <c r="DG13" s="594"/>
      <c r="DH13" s="594"/>
      <c r="DI13" s="594"/>
      <c r="DJ13" s="594"/>
      <c r="DK13" s="594"/>
      <c r="DL13" s="594"/>
      <c r="DM13" s="594"/>
      <c r="DN13" s="594"/>
      <c r="DO13" s="594"/>
      <c r="DP13" s="595"/>
      <c r="DQ13" s="602">
        <v>1459859</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146596</v>
      </c>
      <c r="BH14" s="594"/>
      <c r="BI14" s="594"/>
      <c r="BJ14" s="594"/>
      <c r="BK14" s="594"/>
      <c r="BL14" s="594"/>
      <c r="BM14" s="594"/>
      <c r="BN14" s="595"/>
      <c r="BO14" s="596">
        <v>1.2</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842716</v>
      </c>
      <c r="CS14" s="594"/>
      <c r="CT14" s="594"/>
      <c r="CU14" s="594"/>
      <c r="CV14" s="594"/>
      <c r="CW14" s="594"/>
      <c r="CX14" s="594"/>
      <c r="CY14" s="595"/>
      <c r="CZ14" s="596">
        <v>3.3</v>
      </c>
      <c r="DA14" s="596"/>
      <c r="DB14" s="596"/>
      <c r="DC14" s="596"/>
      <c r="DD14" s="602">
        <v>47085</v>
      </c>
      <c r="DE14" s="594"/>
      <c r="DF14" s="594"/>
      <c r="DG14" s="594"/>
      <c r="DH14" s="594"/>
      <c r="DI14" s="594"/>
      <c r="DJ14" s="594"/>
      <c r="DK14" s="594"/>
      <c r="DL14" s="594"/>
      <c r="DM14" s="594"/>
      <c r="DN14" s="594"/>
      <c r="DO14" s="594"/>
      <c r="DP14" s="595"/>
      <c r="DQ14" s="602">
        <v>798651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76259</v>
      </c>
      <c r="S15" s="594"/>
      <c r="T15" s="594"/>
      <c r="U15" s="594"/>
      <c r="V15" s="594"/>
      <c r="W15" s="594"/>
      <c r="X15" s="594"/>
      <c r="Y15" s="595"/>
      <c r="Z15" s="596">
        <v>0.3</v>
      </c>
      <c r="AA15" s="596"/>
      <c r="AB15" s="596"/>
      <c r="AC15" s="596"/>
      <c r="AD15" s="597">
        <v>76259</v>
      </c>
      <c r="AE15" s="597"/>
      <c r="AF15" s="597"/>
      <c r="AG15" s="597"/>
      <c r="AH15" s="597"/>
      <c r="AI15" s="597"/>
      <c r="AJ15" s="597"/>
      <c r="AK15" s="597"/>
      <c r="AL15" s="598">
        <v>0.5</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569150</v>
      </c>
      <c r="BH15" s="594"/>
      <c r="BI15" s="594"/>
      <c r="BJ15" s="594"/>
      <c r="BK15" s="594"/>
      <c r="BL15" s="594"/>
      <c r="BM15" s="594"/>
      <c r="BN15" s="595"/>
      <c r="BO15" s="596">
        <v>4.5999999999999996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3305071</v>
      </c>
      <c r="CS15" s="594"/>
      <c r="CT15" s="594"/>
      <c r="CU15" s="594"/>
      <c r="CV15" s="594"/>
      <c r="CW15" s="594"/>
      <c r="CX15" s="594"/>
      <c r="CY15" s="595"/>
      <c r="CZ15" s="596">
        <v>12.9</v>
      </c>
      <c r="DA15" s="596"/>
      <c r="DB15" s="596"/>
      <c r="DC15" s="596"/>
      <c r="DD15" s="602">
        <v>955666</v>
      </c>
      <c r="DE15" s="594"/>
      <c r="DF15" s="594"/>
      <c r="DG15" s="594"/>
      <c r="DH15" s="594"/>
      <c r="DI15" s="594"/>
      <c r="DJ15" s="594"/>
      <c r="DK15" s="594"/>
      <c r="DL15" s="594"/>
      <c r="DM15" s="594"/>
      <c r="DN15" s="594"/>
      <c r="DO15" s="594"/>
      <c r="DP15" s="595"/>
      <c r="DQ15" s="602">
        <v>2329017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2165970</v>
      </c>
      <c r="S16" s="594"/>
      <c r="T16" s="594"/>
      <c r="U16" s="594"/>
      <c r="V16" s="594"/>
      <c r="W16" s="594"/>
      <c r="X16" s="594"/>
      <c r="Y16" s="595"/>
      <c r="Z16" s="596">
        <v>8.1</v>
      </c>
      <c r="AA16" s="596"/>
      <c r="AB16" s="596"/>
      <c r="AC16" s="596"/>
      <c r="AD16" s="597">
        <v>1654642</v>
      </c>
      <c r="AE16" s="597"/>
      <c r="AF16" s="597"/>
      <c r="AG16" s="597"/>
      <c r="AH16" s="597"/>
      <c r="AI16" s="597"/>
      <c r="AJ16" s="597"/>
      <c r="AK16" s="597"/>
      <c r="AL16" s="598">
        <v>11.2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219</v>
      </c>
      <c r="CS16" s="594"/>
      <c r="CT16" s="594"/>
      <c r="CU16" s="594"/>
      <c r="CV16" s="594"/>
      <c r="CW16" s="594"/>
      <c r="CX16" s="594"/>
      <c r="CY16" s="595"/>
      <c r="CZ16" s="596" t="s">
        <v>219</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1654642</v>
      </c>
      <c r="S17" s="594"/>
      <c r="T17" s="594"/>
      <c r="U17" s="594"/>
      <c r="V17" s="594"/>
      <c r="W17" s="594"/>
      <c r="X17" s="594"/>
      <c r="Y17" s="595"/>
      <c r="Z17" s="596">
        <v>6.2</v>
      </c>
      <c r="AA17" s="596"/>
      <c r="AB17" s="596"/>
      <c r="AC17" s="596"/>
      <c r="AD17" s="597">
        <v>1654642</v>
      </c>
      <c r="AE17" s="597"/>
      <c r="AF17" s="597"/>
      <c r="AG17" s="597"/>
      <c r="AH17" s="597"/>
      <c r="AI17" s="597"/>
      <c r="AJ17" s="597"/>
      <c r="AK17" s="597"/>
      <c r="AL17" s="598">
        <v>11.2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2506118</v>
      </c>
      <c r="CS17" s="594"/>
      <c r="CT17" s="594"/>
      <c r="CU17" s="594"/>
      <c r="CV17" s="594"/>
      <c r="CW17" s="594"/>
      <c r="CX17" s="594"/>
      <c r="CY17" s="595"/>
      <c r="CZ17" s="596">
        <v>9.8000000000000007</v>
      </c>
      <c r="DA17" s="596"/>
      <c r="DB17" s="596"/>
      <c r="DC17" s="596"/>
      <c r="DD17" s="602" t="s">
        <v>219</v>
      </c>
      <c r="DE17" s="594"/>
      <c r="DF17" s="594"/>
      <c r="DG17" s="594"/>
      <c r="DH17" s="594"/>
      <c r="DI17" s="594"/>
      <c r="DJ17" s="594"/>
      <c r="DK17" s="594"/>
      <c r="DL17" s="594"/>
      <c r="DM17" s="594"/>
      <c r="DN17" s="594"/>
      <c r="DO17" s="594"/>
      <c r="DP17" s="595"/>
      <c r="DQ17" s="602">
        <v>2468218</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511328</v>
      </c>
      <c r="S18" s="594"/>
      <c r="T18" s="594"/>
      <c r="U18" s="594"/>
      <c r="V18" s="594"/>
      <c r="W18" s="594"/>
      <c r="X18" s="594"/>
      <c r="Y18" s="595"/>
      <c r="Z18" s="596">
        <v>1.9</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579987</v>
      </c>
      <c r="BH19" s="594"/>
      <c r="BI19" s="594"/>
      <c r="BJ19" s="594"/>
      <c r="BK19" s="594"/>
      <c r="BL19" s="594"/>
      <c r="BM19" s="594"/>
      <c r="BN19" s="595"/>
      <c r="BO19" s="596">
        <v>4.7</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15798171</v>
      </c>
      <c r="S20" s="594"/>
      <c r="T20" s="594"/>
      <c r="U20" s="594"/>
      <c r="V20" s="594"/>
      <c r="W20" s="594"/>
      <c r="X20" s="594"/>
      <c r="Y20" s="595"/>
      <c r="Z20" s="596">
        <v>59.3</v>
      </c>
      <c r="AA20" s="596"/>
      <c r="AB20" s="596"/>
      <c r="AC20" s="596"/>
      <c r="AD20" s="597">
        <v>14707365</v>
      </c>
      <c r="AE20" s="597"/>
      <c r="AF20" s="597"/>
      <c r="AG20" s="597"/>
      <c r="AH20" s="597"/>
      <c r="AI20" s="597"/>
      <c r="AJ20" s="597"/>
      <c r="AK20" s="597"/>
      <c r="AL20" s="598">
        <v>99.6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579987</v>
      </c>
      <c r="BH20" s="594"/>
      <c r="BI20" s="594"/>
      <c r="BJ20" s="594"/>
      <c r="BK20" s="594"/>
      <c r="BL20" s="594"/>
      <c r="BM20" s="594"/>
      <c r="BN20" s="595"/>
      <c r="BO20" s="596">
        <v>4.7</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25662723</v>
      </c>
      <c r="CS20" s="594"/>
      <c r="CT20" s="594"/>
      <c r="CU20" s="594"/>
      <c r="CV20" s="594"/>
      <c r="CW20" s="594"/>
      <c r="CX20" s="594"/>
      <c r="CY20" s="595"/>
      <c r="CZ20" s="596">
        <v>100</v>
      </c>
      <c r="DA20" s="596"/>
      <c r="DB20" s="596"/>
      <c r="DC20" s="596"/>
      <c r="DD20" s="602">
        <v>3019885</v>
      </c>
      <c r="DE20" s="594"/>
      <c r="DF20" s="594"/>
      <c r="DG20" s="594"/>
      <c r="DH20" s="594"/>
      <c r="DI20" s="594"/>
      <c r="DJ20" s="594"/>
      <c r="DK20" s="594"/>
      <c r="DL20" s="594"/>
      <c r="DM20" s="594"/>
      <c r="DN20" s="594"/>
      <c r="DO20" s="594"/>
      <c r="DP20" s="595"/>
      <c r="DQ20" s="602">
        <v>17655608</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11657</v>
      </c>
      <c r="S21" s="594"/>
      <c r="T21" s="594"/>
      <c r="U21" s="594"/>
      <c r="V21" s="594"/>
      <c r="W21" s="594"/>
      <c r="X21" s="594"/>
      <c r="Y21" s="595"/>
      <c r="Z21" s="596">
        <v>0</v>
      </c>
      <c r="AA21" s="596"/>
      <c r="AB21" s="596"/>
      <c r="AC21" s="596"/>
      <c r="AD21" s="597">
        <v>11657</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509</v>
      </c>
      <c r="BH21" s="594"/>
      <c r="BI21" s="594"/>
      <c r="BJ21" s="594"/>
      <c r="BK21" s="594"/>
      <c r="BL21" s="594"/>
      <c r="BM21" s="594"/>
      <c r="BN21" s="595"/>
      <c r="BO21" s="596">
        <v>0</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261528</v>
      </c>
      <c r="S22" s="594"/>
      <c r="T22" s="594"/>
      <c r="U22" s="594"/>
      <c r="V22" s="594"/>
      <c r="W22" s="594"/>
      <c r="X22" s="594"/>
      <c r="Y22" s="595"/>
      <c r="Z22" s="596">
        <v>1</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517898</v>
      </c>
      <c r="S23" s="594"/>
      <c r="T23" s="594"/>
      <c r="U23" s="594"/>
      <c r="V23" s="594"/>
      <c r="W23" s="594"/>
      <c r="X23" s="594"/>
      <c r="Y23" s="595"/>
      <c r="Z23" s="596">
        <v>1.9</v>
      </c>
      <c r="AA23" s="596"/>
      <c r="AB23" s="596"/>
      <c r="AC23" s="596"/>
      <c r="AD23" s="597">
        <v>25584</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579478</v>
      </c>
      <c r="BH23" s="594"/>
      <c r="BI23" s="594"/>
      <c r="BJ23" s="594"/>
      <c r="BK23" s="594"/>
      <c r="BL23" s="594"/>
      <c r="BM23" s="594"/>
      <c r="BN23" s="595"/>
      <c r="BO23" s="596">
        <v>4.7</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241972</v>
      </c>
      <c r="S24" s="594"/>
      <c r="T24" s="594"/>
      <c r="U24" s="594"/>
      <c r="V24" s="594"/>
      <c r="W24" s="594"/>
      <c r="X24" s="594"/>
      <c r="Y24" s="595"/>
      <c r="Z24" s="596">
        <v>0.9</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12578014</v>
      </c>
      <c r="CS24" s="583"/>
      <c r="CT24" s="583"/>
      <c r="CU24" s="583"/>
      <c r="CV24" s="583"/>
      <c r="CW24" s="583"/>
      <c r="CX24" s="583"/>
      <c r="CY24" s="584"/>
      <c r="CZ24" s="620">
        <v>49</v>
      </c>
      <c r="DA24" s="621"/>
      <c r="DB24" s="621"/>
      <c r="DC24" s="622"/>
      <c r="DD24" s="619">
        <v>8220990</v>
      </c>
      <c r="DE24" s="583"/>
      <c r="DF24" s="583"/>
      <c r="DG24" s="583"/>
      <c r="DH24" s="583"/>
      <c r="DI24" s="583"/>
      <c r="DJ24" s="583"/>
      <c r="DK24" s="584"/>
      <c r="DL24" s="619">
        <v>8129962</v>
      </c>
      <c r="DM24" s="583"/>
      <c r="DN24" s="583"/>
      <c r="DO24" s="583"/>
      <c r="DP24" s="583"/>
      <c r="DQ24" s="583"/>
      <c r="DR24" s="583"/>
      <c r="DS24" s="583"/>
      <c r="DT24" s="583"/>
      <c r="DU24" s="583"/>
      <c r="DV24" s="584"/>
      <c r="DW24" s="587">
        <v>49.9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3642192</v>
      </c>
      <c r="S25" s="594"/>
      <c r="T25" s="594"/>
      <c r="U25" s="594"/>
      <c r="V25" s="594"/>
      <c r="W25" s="594"/>
      <c r="X25" s="594"/>
      <c r="Y25" s="595"/>
      <c r="Z25" s="596">
        <v>13.7</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4391444</v>
      </c>
      <c r="CS25" s="625"/>
      <c r="CT25" s="625"/>
      <c r="CU25" s="625"/>
      <c r="CV25" s="625"/>
      <c r="CW25" s="625"/>
      <c r="CX25" s="625"/>
      <c r="CY25" s="626"/>
      <c r="CZ25" s="627">
        <v>17.100000000000001</v>
      </c>
      <c r="DA25" s="628"/>
      <c r="DB25" s="628"/>
      <c r="DC25" s="629"/>
      <c r="DD25" s="602">
        <v>3780010</v>
      </c>
      <c r="DE25" s="625"/>
      <c r="DF25" s="625"/>
      <c r="DG25" s="625"/>
      <c r="DH25" s="625"/>
      <c r="DI25" s="625"/>
      <c r="DJ25" s="625"/>
      <c r="DK25" s="626"/>
      <c r="DL25" s="602">
        <v>3702792</v>
      </c>
      <c r="DM25" s="625"/>
      <c r="DN25" s="625"/>
      <c r="DO25" s="625"/>
      <c r="DP25" s="625"/>
      <c r="DQ25" s="625"/>
      <c r="DR25" s="625"/>
      <c r="DS25" s="625"/>
      <c r="DT25" s="625"/>
      <c r="DU25" s="625"/>
      <c r="DV25" s="626"/>
      <c r="DW25" s="598">
        <v>22.7</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2521090</v>
      </c>
      <c r="CS26" s="594"/>
      <c r="CT26" s="594"/>
      <c r="CU26" s="594"/>
      <c r="CV26" s="594"/>
      <c r="CW26" s="594"/>
      <c r="CX26" s="594"/>
      <c r="CY26" s="595"/>
      <c r="CZ26" s="627">
        <v>9.8000000000000007</v>
      </c>
      <c r="DA26" s="628"/>
      <c r="DB26" s="628"/>
      <c r="DC26" s="629"/>
      <c r="DD26" s="602">
        <v>2069283</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1542263</v>
      </c>
      <c r="S27" s="594"/>
      <c r="T27" s="594"/>
      <c r="U27" s="594"/>
      <c r="V27" s="594"/>
      <c r="W27" s="594"/>
      <c r="X27" s="594"/>
      <c r="Y27" s="595"/>
      <c r="Z27" s="596">
        <v>5.8</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12449556</v>
      </c>
      <c r="BH27" s="594"/>
      <c r="BI27" s="594"/>
      <c r="BJ27" s="594"/>
      <c r="BK27" s="594"/>
      <c r="BL27" s="594"/>
      <c r="BM27" s="594"/>
      <c r="BN27" s="595"/>
      <c r="BO27" s="596">
        <v>100</v>
      </c>
      <c r="BP27" s="596"/>
      <c r="BQ27" s="596"/>
      <c r="BR27" s="596"/>
      <c r="BS27" s="602">
        <v>196651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5680452</v>
      </c>
      <c r="CS27" s="625"/>
      <c r="CT27" s="625"/>
      <c r="CU27" s="625"/>
      <c r="CV27" s="625"/>
      <c r="CW27" s="625"/>
      <c r="CX27" s="625"/>
      <c r="CY27" s="626"/>
      <c r="CZ27" s="627">
        <v>22.1</v>
      </c>
      <c r="DA27" s="628"/>
      <c r="DB27" s="628"/>
      <c r="DC27" s="629"/>
      <c r="DD27" s="602">
        <v>1972762</v>
      </c>
      <c r="DE27" s="625"/>
      <c r="DF27" s="625"/>
      <c r="DG27" s="625"/>
      <c r="DH27" s="625"/>
      <c r="DI27" s="625"/>
      <c r="DJ27" s="625"/>
      <c r="DK27" s="626"/>
      <c r="DL27" s="602">
        <v>1958952</v>
      </c>
      <c r="DM27" s="625"/>
      <c r="DN27" s="625"/>
      <c r="DO27" s="625"/>
      <c r="DP27" s="625"/>
      <c r="DQ27" s="625"/>
      <c r="DR27" s="625"/>
      <c r="DS27" s="625"/>
      <c r="DT27" s="625"/>
      <c r="DU27" s="625"/>
      <c r="DV27" s="626"/>
      <c r="DW27" s="598">
        <v>12</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119054</v>
      </c>
      <c r="S28" s="594"/>
      <c r="T28" s="594"/>
      <c r="U28" s="594"/>
      <c r="V28" s="594"/>
      <c r="W28" s="594"/>
      <c r="X28" s="594"/>
      <c r="Y28" s="595"/>
      <c r="Z28" s="596">
        <v>0.4</v>
      </c>
      <c r="AA28" s="596"/>
      <c r="AB28" s="596"/>
      <c r="AC28" s="596"/>
      <c r="AD28" s="597">
        <v>16606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2506118</v>
      </c>
      <c r="CS28" s="594"/>
      <c r="CT28" s="594"/>
      <c r="CU28" s="594"/>
      <c r="CV28" s="594"/>
      <c r="CW28" s="594"/>
      <c r="CX28" s="594"/>
      <c r="CY28" s="595"/>
      <c r="CZ28" s="627">
        <v>9.8000000000000007</v>
      </c>
      <c r="DA28" s="628"/>
      <c r="DB28" s="628"/>
      <c r="DC28" s="629"/>
      <c r="DD28" s="602">
        <v>2468218</v>
      </c>
      <c r="DE28" s="594"/>
      <c r="DF28" s="594"/>
      <c r="DG28" s="594"/>
      <c r="DH28" s="594"/>
      <c r="DI28" s="594"/>
      <c r="DJ28" s="594"/>
      <c r="DK28" s="595"/>
      <c r="DL28" s="602">
        <v>2468218</v>
      </c>
      <c r="DM28" s="594"/>
      <c r="DN28" s="594"/>
      <c r="DO28" s="594"/>
      <c r="DP28" s="594"/>
      <c r="DQ28" s="594"/>
      <c r="DR28" s="594"/>
      <c r="DS28" s="594"/>
      <c r="DT28" s="594"/>
      <c r="DU28" s="594"/>
      <c r="DV28" s="595"/>
      <c r="DW28" s="598">
        <v>15.2</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3378</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2506047</v>
      </c>
      <c r="CS29" s="625"/>
      <c r="CT29" s="625"/>
      <c r="CU29" s="625"/>
      <c r="CV29" s="625"/>
      <c r="CW29" s="625"/>
      <c r="CX29" s="625"/>
      <c r="CY29" s="626"/>
      <c r="CZ29" s="627">
        <v>9.8000000000000007</v>
      </c>
      <c r="DA29" s="628"/>
      <c r="DB29" s="628"/>
      <c r="DC29" s="629"/>
      <c r="DD29" s="602">
        <v>2468147</v>
      </c>
      <c r="DE29" s="625"/>
      <c r="DF29" s="625"/>
      <c r="DG29" s="625"/>
      <c r="DH29" s="625"/>
      <c r="DI29" s="625"/>
      <c r="DJ29" s="625"/>
      <c r="DK29" s="626"/>
      <c r="DL29" s="602">
        <v>2468147</v>
      </c>
      <c r="DM29" s="625"/>
      <c r="DN29" s="625"/>
      <c r="DO29" s="625"/>
      <c r="DP29" s="625"/>
      <c r="DQ29" s="625"/>
      <c r="DR29" s="625"/>
      <c r="DS29" s="625"/>
      <c r="DT29" s="625"/>
      <c r="DU29" s="625"/>
      <c r="DV29" s="626"/>
      <c r="DW29" s="598">
        <v>15.2</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580522</v>
      </c>
      <c r="S30" s="594"/>
      <c r="T30" s="594"/>
      <c r="U30" s="594"/>
      <c r="V30" s="594"/>
      <c r="W30" s="594"/>
      <c r="X30" s="594"/>
      <c r="Y30" s="595"/>
      <c r="Z30" s="596">
        <v>2.2000000000000002</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98.9</v>
      </c>
      <c r="BH30" s="652"/>
      <c r="BI30" s="652"/>
      <c r="BJ30" s="652"/>
      <c r="BK30" s="652"/>
      <c r="BL30" s="652"/>
      <c r="BM30" s="588">
        <v>94.6</v>
      </c>
      <c r="BN30" s="652"/>
      <c r="BO30" s="652"/>
      <c r="BP30" s="652"/>
      <c r="BQ30" s="653"/>
      <c r="BR30" s="651">
        <v>98.8</v>
      </c>
      <c r="BS30" s="652"/>
      <c r="BT30" s="652"/>
      <c r="BU30" s="652"/>
      <c r="BV30" s="652"/>
      <c r="BW30" s="652"/>
      <c r="BX30" s="588">
        <v>94.1</v>
      </c>
      <c r="BY30" s="652"/>
      <c r="BZ30" s="652"/>
      <c r="CA30" s="652"/>
      <c r="CB30" s="653"/>
      <c r="CD30" s="656"/>
      <c r="CE30" s="657"/>
      <c r="CF30" s="607" t="s">
        <v>291</v>
      </c>
      <c r="CG30" s="608"/>
      <c r="CH30" s="608"/>
      <c r="CI30" s="608"/>
      <c r="CJ30" s="608"/>
      <c r="CK30" s="608"/>
      <c r="CL30" s="608"/>
      <c r="CM30" s="608"/>
      <c r="CN30" s="608"/>
      <c r="CO30" s="608"/>
      <c r="CP30" s="608"/>
      <c r="CQ30" s="609"/>
      <c r="CR30" s="593">
        <v>2198024</v>
      </c>
      <c r="CS30" s="594"/>
      <c r="CT30" s="594"/>
      <c r="CU30" s="594"/>
      <c r="CV30" s="594"/>
      <c r="CW30" s="594"/>
      <c r="CX30" s="594"/>
      <c r="CY30" s="595"/>
      <c r="CZ30" s="627">
        <v>8.6</v>
      </c>
      <c r="DA30" s="628"/>
      <c r="DB30" s="628"/>
      <c r="DC30" s="629"/>
      <c r="DD30" s="602">
        <v>2168599</v>
      </c>
      <c r="DE30" s="594"/>
      <c r="DF30" s="594"/>
      <c r="DG30" s="594"/>
      <c r="DH30" s="594"/>
      <c r="DI30" s="594"/>
      <c r="DJ30" s="594"/>
      <c r="DK30" s="595"/>
      <c r="DL30" s="602">
        <v>2168599</v>
      </c>
      <c r="DM30" s="594"/>
      <c r="DN30" s="594"/>
      <c r="DO30" s="594"/>
      <c r="DP30" s="594"/>
      <c r="DQ30" s="594"/>
      <c r="DR30" s="594"/>
      <c r="DS30" s="594"/>
      <c r="DT30" s="594"/>
      <c r="DU30" s="594"/>
      <c r="DV30" s="595"/>
      <c r="DW30" s="598">
        <v>13.3</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961877</v>
      </c>
      <c r="S31" s="594"/>
      <c r="T31" s="594"/>
      <c r="U31" s="594"/>
      <c r="V31" s="594"/>
      <c r="W31" s="594"/>
      <c r="X31" s="594"/>
      <c r="Y31" s="595"/>
      <c r="Z31" s="596">
        <v>3.6</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25"/>
      <c r="BI31" s="625"/>
      <c r="BJ31" s="625"/>
      <c r="BK31" s="625"/>
      <c r="BL31" s="625"/>
      <c r="BM31" s="599">
        <v>96</v>
      </c>
      <c r="BN31" s="649"/>
      <c r="BO31" s="649"/>
      <c r="BP31" s="649"/>
      <c r="BQ31" s="650"/>
      <c r="BR31" s="648">
        <v>99</v>
      </c>
      <c r="BS31" s="625"/>
      <c r="BT31" s="625"/>
      <c r="BU31" s="625"/>
      <c r="BV31" s="625"/>
      <c r="BW31" s="625"/>
      <c r="BX31" s="599">
        <v>95.7</v>
      </c>
      <c r="BY31" s="649"/>
      <c r="BZ31" s="649"/>
      <c r="CA31" s="649"/>
      <c r="CB31" s="650"/>
      <c r="CD31" s="656"/>
      <c r="CE31" s="657"/>
      <c r="CF31" s="607" t="s">
        <v>295</v>
      </c>
      <c r="CG31" s="608"/>
      <c r="CH31" s="608"/>
      <c r="CI31" s="608"/>
      <c r="CJ31" s="608"/>
      <c r="CK31" s="608"/>
      <c r="CL31" s="608"/>
      <c r="CM31" s="608"/>
      <c r="CN31" s="608"/>
      <c r="CO31" s="608"/>
      <c r="CP31" s="608"/>
      <c r="CQ31" s="609"/>
      <c r="CR31" s="593">
        <v>308023</v>
      </c>
      <c r="CS31" s="625"/>
      <c r="CT31" s="625"/>
      <c r="CU31" s="625"/>
      <c r="CV31" s="625"/>
      <c r="CW31" s="625"/>
      <c r="CX31" s="625"/>
      <c r="CY31" s="626"/>
      <c r="CZ31" s="627">
        <v>1.2</v>
      </c>
      <c r="DA31" s="628"/>
      <c r="DB31" s="628"/>
      <c r="DC31" s="629"/>
      <c r="DD31" s="602">
        <v>299548</v>
      </c>
      <c r="DE31" s="625"/>
      <c r="DF31" s="625"/>
      <c r="DG31" s="625"/>
      <c r="DH31" s="625"/>
      <c r="DI31" s="625"/>
      <c r="DJ31" s="625"/>
      <c r="DK31" s="626"/>
      <c r="DL31" s="602">
        <v>299548</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579922</v>
      </c>
      <c r="S32" s="594"/>
      <c r="T32" s="594"/>
      <c r="U32" s="594"/>
      <c r="V32" s="594"/>
      <c r="W32" s="594"/>
      <c r="X32" s="594"/>
      <c r="Y32" s="595"/>
      <c r="Z32" s="596">
        <v>2.2000000000000002</v>
      </c>
      <c r="AA32" s="596"/>
      <c r="AB32" s="596"/>
      <c r="AC32" s="596"/>
      <c r="AD32" s="597">
        <v>11614</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98.7</v>
      </c>
      <c r="BH32" s="661"/>
      <c r="BI32" s="661"/>
      <c r="BJ32" s="661"/>
      <c r="BK32" s="661"/>
      <c r="BL32" s="661"/>
      <c r="BM32" s="662">
        <v>92.9</v>
      </c>
      <c r="BN32" s="661"/>
      <c r="BO32" s="661"/>
      <c r="BP32" s="661"/>
      <c r="BQ32" s="663"/>
      <c r="BR32" s="660">
        <v>98.6</v>
      </c>
      <c r="BS32" s="661"/>
      <c r="BT32" s="661"/>
      <c r="BU32" s="661"/>
      <c r="BV32" s="661"/>
      <c r="BW32" s="661"/>
      <c r="BX32" s="662">
        <v>92.2</v>
      </c>
      <c r="BY32" s="661"/>
      <c r="BZ32" s="661"/>
      <c r="CA32" s="661"/>
      <c r="CB32" s="663"/>
      <c r="CD32" s="658"/>
      <c r="CE32" s="659"/>
      <c r="CF32" s="607" t="s">
        <v>298</v>
      </c>
      <c r="CG32" s="608"/>
      <c r="CH32" s="608"/>
      <c r="CI32" s="608"/>
      <c r="CJ32" s="608"/>
      <c r="CK32" s="608"/>
      <c r="CL32" s="608"/>
      <c r="CM32" s="608"/>
      <c r="CN32" s="608"/>
      <c r="CO32" s="608"/>
      <c r="CP32" s="608"/>
      <c r="CQ32" s="609"/>
      <c r="CR32" s="593">
        <v>71</v>
      </c>
      <c r="CS32" s="594"/>
      <c r="CT32" s="594"/>
      <c r="CU32" s="594"/>
      <c r="CV32" s="594"/>
      <c r="CW32" s="594"/>
      <c r="CX32" s="594"/>
      <c r="CY32" s="595"/>
      <c r="CZ32" s="627">
        <v>0</v>
      </c>
      <c r="DA32" s="628"/>
      <c r="DB32" s="628"/>
      <c r="DC32" s="629"/>
      <c r="DD32" s="602">
        <v>71</v>
      </c>
      <c r="DE32" s="594"/>
      <c r="DF32" s="594"/>
      <c r="DG32" s="594"/>
      <c r="DH32" s="594"/>
      <c r="DI32" s="594"/>
      <c r="DJ32" s="594"/>
      <c r="DK32" s="595"/>
      <c r="DL32" s="602">
        <v>71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2363800</v>
      </c>
      <c r="S33" s="594"/>
      <c r="T33" s="594"/>
      <c r="U33" s="594"/>
      <c r="V33" s="594"/>
      <c r="W33" s="594"/>
      <c r="X33" s="594"/>
      <c r="Y33" s="595"/>
      <c r="Z33" s="596">
        <v>8.9</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10064824</v>
      </c>
      <c r="CS33" s="625"/>
      <c r="CT33" s="625"/>
      <c r="CU33" s="625"/>
      <c r="CV33" s="625"/>
      <c r="CW33" s="625"/>
      <c r="CX33" s="625"/>
      <c r="CY33" s="626"/>
      <c r="CZ33" s="627">
        <v>39.200000000000003</v>
      </c>
      <c r="DA33" s="628"/>
      <c r="DB33" s="628"/>
      <c r="DC33" s="629"/>
      <c r="DD33" s="602">
        <v>8724191</v>
      </c>
      <c r="DE33" s="625"/>
      <c r="DF33" s="625"/>
      <c r="DG33" s="625"/>
      <c r="DH33" s="625"/>
      <c r="DI33" s="625"/>
      <c r="DJ33" s="625"/>
      <c r="DK33" s="626"/>
      <c r="DL33" s="602">
        <v>6908045</v>
      </c>
      <c r="DM33" s="625"/>
      <c r="DN33" s="625"/>
      <c r="DO33" s="625"/>
      <c r="DP33" s="625"/>
      <c r="DQ33" s="625"/>
      <c r="DR33" s="625"/>
      <c r="DS33" s="625"/>
      <c r="DT33" s="625"/>
      <c r="DU33" s="625"/>
      <c r="DV33" s="626"/>
      <c r="DW33" s="598">
        <v>42.4</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3796528</v>
      </c>
      <c r="CS34" s="594"/>
      <c r="CT34" s="594"/>
      <c r="CU34" s="594"/>
      <c r="CV34" s="594"/>
      <c r="CW34" s="594"/>
      <c r="CX34" s="594"/>
      <c r="CY34" s="595"/>
      <c r="CZ34" s="627">
        <v>14.8</v>
      </c>
      <c r="DA34" s="628"/>
      <c r="DB34" s="628"/>
      <c r="DC34" s="629"/>
      <c r="DD34" s="602">
        <v>3136713</v>
      </c>
      <c r="DE34" s="594"/>
      <c r="DF34" s="594"/>
      <c r="DG34" s="594"/>
      <c r="DH34" s="594"/>
      <c r="DI34" s="594"/>
      <c r="DJ34" s="594"/>
      <c r="DK34" s="595"/>
      <c r="DL34" s="602">
        <v>2878391</v>
      </c>
      <c r="DM34" s="594"/>
      <c r="DN34" s="594"/>
      <c r="DO34" s="594"/>
      <c r="DP34" s="594"/>
      <c r="DQ34" s="594"/>
      <c r="DR34" s="594"/>
      <c r="DS34" s="594"/>
      <c r="DT34" s="594"/>
      <c r="DU34" s="594"/>
      <c r="DV34" s="595"/>
      <c r="DW34" s="598">
        <v>17.7</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1517800</v>
      </c>
      <c r="S35" s="594"/>
      <c r="T35" s="594"/>
      <c r="U35" s="594"/>
      <c r="V35" s="594"/>
      <c r="W35" s="594"/>
      <c r="X35" s="594"/>
      <c r="Y35" s="595"/>
      <c r="Z35" s="596">
        <v>5.7</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3091705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236510</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163660</v>
      </c>
      <c r="CS35" s="625"/>
      <c r="CT35" s="625"/>
      <c r="CU35" s="625"/>
      <c r="CV35" s="625"/>
      <c r="CW35" s="625"/>
      <c r="CX35" s="625"/>
      <c r="CY35" s="626"/>
      <c r="CZ35" s="627">
        <v>0.6</v>
      </c>
      <c r="DA35" s="628"/>
      <c r="DB35" s="628"/>
      <c r="DC35" s="629"/>
      <c r="DD35" s="602">
        <v>147295</v>
      </c>
      <c r="DE35" s="625"/>
      <c r="DF35" s="625"/>
      <c r="DG35" s="625"/>
      <c r="DH35" s="625"/>
      <c r="DI35" s="625"/>
      <c r="DJ35" s="625"/>
      <c r="DK35" s="626"/>
      <c r="DL35" s="602">
        <v>147295</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26624234</v>
      </c>
      <c r="S36" s="666"/>
      <c r="T36" s="666"/>
      <c r="U36" s="666"/>
      <c r="V36" s="666"/>
      <c r="W36" s="666"/>
      <c r="X36" s="666"/>
      <c r="Y36" s="667"/>
      <c r="Z36" s="668">
        <v>100</v>
      </c>
      <c r="AA36" s="668"/>
      <c r="AB36" s="668"/>
      <c r="AC36" s="668"/>
      <c r="AD36" s="669">
        <v>14772826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816604</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-45971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2604202</v>
      </c>
      <c r="CS36" s="594"/>
      <c r="CT36" s="594"/>
      <c r="CU36" s="594"/>
      <c r="CV36" s="594"/>
      <c r="CW36" s="594"/>
      <c r="CX36" s="594"/>
      <c r="CY36" s="595"/>
      <c r="CZ36" s="627">
        <v>10.1</v>
      </c>
      <c r="DA36" s="628"/>
      <c r="DB36" s="628"/>
      <c r="DC36" s="629"/>
      <c r="DD36" s="602">
        <v>2278728</v>
      </c>
      <c r="DE36" s="594"/>
      <c r="DF36" s="594"/>
      <c r="DG36" s="594"/>
      <c r="DH36" s="594"/>
      <c r="DI36" s="594"/>
      <c r="DJ36" s="594"/>
      <c r="DK36" s="595"/>
      <c r="DL36" s="602">
        <v>2002240</v>
      </c>
      <c r="DM36" s="594"/>
      <c r="DN36" s="594"/>
      <c r="DO36" s="594"/>
      <c r="DP36" s="594"/>
      <c r="DQ36" s="594"/>
      <c r="DR36" s="594"/>
      <c r="DS36" s="594"/>
      <c r="DT36" s="594"/>
      <c r="DU36" s="594"/>
      <c r="DV36" s="595"/>
      <c r="DW36" s="598">
        <v>12.3</v>
      </c>
      <c r="DX36" s="623"/>
      <c r="DY36" s="623"/>
      <c r="DZ36" s="623"/>
      <c r="EA36" s="623"/>
      <c r="EB36" s="623"/>
      <c r="EC36" s="624"/>
    </row>
    <row r="37" spans="2:133" ht="11.25" customHeight="1">
      <c r="AQ37" s="672" t="s">
        <v>313</v>
      </c>
      <c r="AR37" s="673"/>
      <c r="AS37" s="673"/>
      <c r="AT37" s="673"/>
      <c r="AU37" s="673"/>
      <c r="AV37" s="673"/>
      <c r="AW37" s="673"/>
      <c r="AX37" s="673"/>
      <c r="AY37" s="674"/>
      <c r="AZ37" s="593">
        <v>545700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9270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1093366</v>
      </c>
      <c r="CS37" s="625"/>
      <c r="CT37" s="625"/>
      <c r="CU37" s="625"/>
      <c r="CV37" s="625"/>
      <c r="CW37" s="625"/>
      <c r="CX37" s="625"/>
      <c r="CY37" s="626"/>
      <c r="CZ37" s="627">
        <v>4.3</v>
      </c>
      <c r="DA37" s="628"/>
      <c r="DB37" s="628"/>
      <c r="DC37" s="629"/>
      <c r="DD37" s="602">
        <v>1093366</v>
      </c>
      <c r="DE37" s="625"/>
      <c r="DF37" s="625"/>
      <c r="DG37" s="625"/>
      <c r="DH37" s="625"/>
      <c r="DI37" s="625"/>
      <c r="DJ37" s="625"/>
      <c r="DK37" s="626"/>
      <c r="DL37" s="602">
        <v>1032988</v>
      </c>
      <c r="DM37" s="625"/>
      <c r="DN37" s="625"/>
      <c r="DO37" s="625"/>
      <c r="DP37" s="625"/>
      <c r="DQ37" s="625"/>
      <c r="DR37" s="625"/>
      <c r="DS37" s="625"/>
      <c r="DT37" s="625"/>
      <c r="DU37" s="625"/>
      <c r="DV37" s="626"/>
      <c r="DW37" s="598">
        <v>6.3</v>
      </c>
      <c r="DX37" s="623"/>
      <c r="DY37" s="623"/>
      <c r="DZ37" s="623"/>
      <c r="EA37" s="623"/>
      <c r="EB37" s="623"/>
      <c r="EC37" s="624"/>
    </row>
    <row r="38" spans="2:133" ht="11.25" customHeight="1">
      <c r="AQ38" s="672" t="s">
        <v>316</v>
      </c>
      <c r="AR38" s="673"/>
      <c r="AS38" s="673"/>
      <c r="AT38" s="673"/>
      <c r="AU38" s="673"/>
      <c r="AV38" s="673"/>
      <c r="AW38" s="673"/>
      <c r="AX38" s="673"/>
      <c r="AY38" s="674"/>
      <c r="AZ38" s="593">
        <v>26300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16343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2519705</v>
      </c>
      <c r="CS38" s="594"/>
      <c r="CT38" s="594"/>
      <c r="CU38" s="594"/>
      <c r="CV38" s="594"/>
      <c r="CW38" s="594"/>
      <c r="CX38" s="594"/>
      <c r="CY38" s="595"/>
      <c r="CZ38" s="627">
        <v>9.8000000000000007</v>
      </c>
      <c r="DA38" s="628"/>
      <c r="DB38" s="628"/>
      <c r="DC38" s="629"/>
      <c r="DD38" s="602">
        <v>2225979</v>
      </c>
      <c r="DE38" s="594"/>
      <c r="DF38" s="594"/>
      <c r="DG38" s="594"/>
      <c r="DH38" s="594"/>
      <c r="DI38" s="594"/>
      <c r="DJ38" s="594"/>
      <c r="DK38" s="595"/>
      <c r="DL38" s="602">
        <v>1876975</v>
      </c>
      <c r="DM38" s="594"/>
      <c r="DN38" s="594"/>
      <c r="DO38" s="594"/>
      <c r="DP38" s="594"/>
      <c r="DQ38" s="594"/>
      <c r="DR38" s="594"/>
      <c r="DS38" s="594"/>
      <c r="DT38" s="594"/>
      <c r="DU38" s="594"/>
      <c r="DV38" s="595"/>
      <c r="DW38" s="598">
        <v>11.5</v>
      </c>
      <c r="DX38" s="623"/>
      <c r="DY38" s="623"/>
      <c r="DZ38" s="623"/>
      <c r="EA38" s="623"/>
      <c r="EB38" s="623"/>
      <c r="EC38" s="624"/>
    </row>
    <row r="39" spans="2:133" ht="11.25" customHeight="1">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99</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912035</v>
      </c>
      <c r="CS39" s="625"/>
      <c r="CT39" s="625"/>
      <c r="CU39" s="625"/>
      <c r="CV39" s="625"/>
      <c r="CW39" s="625"/>
      <c r="CX39" s="625"/>
      <c r="CY39" s="626"/>
      <c r="CZ39" s="627">
        <v>3.6</v>
      </c>
      <c r="DA39" s="628"/>
      <c r="DB39" s="628"/>
      <c r="DC39" s="629"/>
      <c r="DD39" s="602">
        <v>888982</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404269</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68694</v>
      </c>
      <c r="CS40" s="594"/>
      <c r="CT40" s="594"/>
      <c r="CU40" s="594"/>
      <c r="CV40" s="594"/>
      <c r="CW40" s="594"/>
      <c r="CX40" s="594"/>
      <c r="CY40" s="595"/>
      <c r="CZ40" s="627">
        <v>0.3</v>
      </c>
      <c r="DA40" s="628"/>
      <c r="DB40" s="628"/>
      <c r="DC40" s="629"/>
      <c r="DD40" s="602">
        <v>46494</v>
      </c>
      <c r="DE40" s="594"/>
      <c r="DF40" s="594"/>
      <c r="DG40" s="594"/>
      <c r="DH40" s="594"/>
      <c r="DI40" s="594"/>
      <c r="DJ40" s="594"/>
      <c r="DK40" s="595"/>
      <c r="DL40" s="602">
        <v>3144</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1298832</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275</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3019885</v>
      </c>
      <c r="CS42" s="594"/>
      <c r="CT42" s="594"/>
      <c r="CU42" s="594"/>
      <c r="CV42" s="594"/>
      <c r="CW42" s="594"/>
      <c r="CX42" s="594"/>
      <c r="CY42" s="595"/>
      <c r="CZ42" s="627">
        <v>11.8</v>
      </c>
      <c r="DA42" s="676"/>
      <c r="DB42" s="676"/>
      <c r="DC42" s="677"/>
      <c r="DD42" s="602">
        <v>710427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116837</v>
      </c>
      <c r="CS43" s="625"/>
      <c r="CT43" s="625"/>
      <c r="CU43" s="625"/>
      <c r="CV43" s="625"/>
      <c r="CW43" s="625"/>
      <c r="CX43" s="625"/>
      <c r="CY43" s="626"/>
      <c r="CZ43" s="627">
        <v>0.5</v>
      </c>
      <c r="DA43" s="628"/>
      <c r="DB43" s="628"/>
      <c r="DC43" s="629"/>
      <c r="DD43" s="602">
        <v>116837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3019885</v>
      </c>
      <c r="CS44" s="594"/>
      <c r="CT44" s="594"/>
      <c r="CU44" s="594"/>
      <c r="CV44" s="594"/>
      <c r="CW44" s="594"/>
      <c r="CX44" s="594"/>
      <c r="CY44" s="595"/>
      <c r="CZ44" s="627">
        <v>11.8</v>
      </c>
      <c r="DA44" s="676"/>
      <c r="DB44" s="676"/>
      <c r="DC44" s="677"/>
      <c r="DD44" s="602">
        <v>710427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1659112</v>
      </c>
      <c r="CS45" s="625"/>
      <c r="CT45" s="625"/>
      <c r="CU45" s="625"/>
      <c r="CV45" s="625"/>
      <c r="CW45" s="625"/>
      <c r="CX45" s="625"/>
      <c r="CY45" s="626"/>
      <c r="CZ45" s="627">
        <v>6.5</v>
      </c>
      <c r="DA45" s="628"/>
      <c r="DB45" s="628"/>
      <c r="DC45" s="629"/>
      <c r="DD45" s="602">
        <v>12323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1280026</v>
      </c>
      <c r="CS46" s="594"/>
      <c r="CT46" s="594"/>
      <c r="CU46" s="594"/>
      <c r="CV46" s="594"/>
      <c r="CW46" s="594"/>
      <c r="CX46" s="594"/>
      <c r="CY46" s="595"/>
      <c r="CZ46" s="627">
        <v>5</v>
      </c>
      <c r="DA46" s="676"/>
      <c r="DB46" s="676"/>
      <c r="DC46" s="677"/>
      <c r="DD46" s="602">
        <v>678857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219</v>
      </c>
      <c r="CS47" s="625"/>
      <c r="CT47" s="625"/>
      <c r="CU47" s="625"/>
      <c r="CV47" s="625"/>
      <c r="CW47" s="625"/>
      <c r="CX47" s="625"/>
      <c r="CY47" s="626"/>
      <c r="CZ47" s="627" t="s">
        <v>219</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25662723</v>
      </c>
      <c r="CS49" s="661"/>
      <c r="CT49" s="661"/>
      <c r="CU49" s="661"/>
      <c r="CV49" s="661"/>
      <c r="CW49" s="661"/>
      <c r="CX49" s="661"/>
      <c r="CY49" s="688"/>
      <c r="CZ49" s="689">
        <v>100</v>
      </c>
      <c r="DA49" s="690"/>
      <c r="DB49" s="690"/>
      <c r="DC49" s="691"/>
      <c r="DD49" s="692">
        <v>17655608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26657</v>
      </c>
      <c r="R7" s="723"/>
      <c r="S7" s="723"/>
      <c r="T7" s="723"/>
      <c r="U7" s="723"/>
      <c r="V7" s="723">
        <v>25695</v>
      </c>
      <c r="W7" s="723"/>
      <c r="X7" s="723"/>
      <c r="Y7" s="723"/>
      <c r="Z7" s="723"/>
      <c r="AA7" s="723">
        <v>962</v>
      </c>
      <c r="AB7" s="723"/>
      <c r="AC7" s="723"/>
      <c r="AD7" s="723"/>
      <c r="AE7" s="724"/>
      <c r="AF7" s="725">
        <v>549</v>
      </c>
      <c r="AG7" s="726"/>
      <c r="AH7" s="726"/>
      <c r="AI7" s="726"/>
      <c r="AJ7" s="727"/>
      <c r="AK7" s="762">
        <v>581</v>
      </c>
      <c r="AL7" s="763"/>
      <c r="AM7" s="763"/>
      <c r="AN7" s="763"/>
      <c r="AO7" s="763"/>
      <c r="AP7" s="763">
        <v>23414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546</v>
      </c>
      <c r="BS7" s="766" t="s">
        <v>542</v>
      </c>
      <c r="BT7" s="767"/>
      <c r="BU7" s="767"/>
      <c r="BV7" s="767"/>
      <c r="BW7" s="767"/>
      <c r="BX7" s="767"/>
      <c r="BY7" s="767"/>
      <c r="BZ7" s="767"/>
      <c r="CA7" s="767"/>
      <c r="CB7" s="767"/>
      <c r="CC7" s="767"/>
      <c r="CD7" s="767"/>
      <c r="CE7" s="767"/>
      <c r="CF7" s="767"/>
      <c r="CG7" s="768"/>
      <c r="CH7" s="759">
        <v>25</v>
      </c>
      <c r="CI7" s="760"/>
      <c r="CJ7" s="760"/>
      <c r="CK7" s="760"/>
      <c r="CL7" s="761"/>
      <c r="CM7" s="759">
        <v>1481</v>
      </c>
      <c r="CN7" s="760"/>
      <c r="CO7" s="760"/>
      <c r="CP7" s="760"/>
      <c r="CQ7" s="761"/>
      <c r="CR7" s="759">
        <v>10</v>
      </c>
      <c r="CS7" s="760"/>
      <c r="CT7" s="760"/>
      <c r="CU7" s="760"/>
      <c r="CV7" s="761"/>
      <c r="CW7" s="759" t="s">
        <v>531</v>
      </c>
      <c r="CX7" s="760"/>
      <c r="CY7" s="760"/>
      <c r="CZ7" s="760"/>
      <c r="DA7" s="761"/>
      <c r="DB7" s="759" t="s">
        <v>531</v>
      </c>
      <c r="DC7" s="760"/>
      <c r="DD7" s="760"/>
      <c r="DE7" s="760"/>
      <c r="DF7" s="761"/>
      <c r="DG7" s="759">
        <v>1663</v>
      </c>
      <c r="DH7" s="760"/>
      <c r="DI7" s="760"/>
      <c r="DJ7" s="760"/>
      <c r="DK7" s="761"/>
      <c r="DL7" s="759" t="s">
        <v>531</v>
      </c>
      <c r="DM7" s="760"/>
      <c r="DN7" s="760"/>
      <c r="DO7" s="760"/>
      <c r="DP7" s="761"/>
      <c r="DQ7" s="759">
        <v>1108</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117</v>
      </c>
      <c r="R8" s="747"/>
      <c r="S8" s="747"/>
      <c r="T8" s="747"/>
      <c r="U8" s="747"/>
      <c r="V8" s="747">
        <v>112</v>
      </c>
      <c r="W8" s="747"/>
      <c r="X8" s="747"/>
      <c r="Y8" s="747"/>
      <c r="Z8" s="747"/>
      <c r="AA8" s="747">
        <v>5</v>
      </c>
      <c r="AB8" s="747"/>
      <c r="AC8" s="747"/>
      <c r="AD8" s="747"/>
      <c r="AE8" s="748"/>
      <c r="AF8" s="749">
        <v>5</v>
      </c>
      <c r="AG8" s="750"/>
      <c r="AH8" s="750"/>
      <c r="AI8" s="750"/>
      <c r="AJ8" s="751"/>
      <c r="AK8" s="752">
        <v>111</v>
      </c>
      <c r="AL8" s="753"/>
      <c r="AM8" s="753"/>
      <c r="AN8" s="753"/>
      <c r="AO8" s="753"/>
      <c r="AP8" s="753" t="s">
        <v>531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9</v>
      </c>
      <c r="CI8" s="770"/>
      <c r="CJ8" s="770"/>
      <c r="CK8" s="770"/>
      <c r="CL8" s="771"/>
      <c r="CM8" s="769">
        <v>45</v>
      </c>
      <c r="CN8" s="770"/>
      <c r="CO8" s="770"/>
      <c r="CP8" s="770"/>
      <c r="CQ8" s="771"/>
      <c r="CR8" s="769">
        <v>30</v>
      </c>
      <c r="CS8" s="770"/>
      <c r="CT8" s="770"/>
      <c r="CU8" s="770"/>
      <c r="CV8" s="771"/>
      <c r="CW8" s="769" t="s">
        <v>532</v>
      </c>
      <c r="CX8" s="770"/>
      <c r="CY8" s="770"/>
      <c r="CZ8" s="770"/>
      <c r="DA8" s="771"/>
      <c r="DB8" s="769" t="s">
        <v>532</v>
      </c>
      <c r="DC8" s="770"/>
      <c r="DD8" s="770"/>
      <c r="DE8" s="770"/>
      <c r="DF8" s="771"/>
      <c r="DG8" s="769" t="s">
        <v>531</v>
      </c>
      <c r="DH8" s="770"/>
      <c r="DI8" s="770"/>
      <c r="DJ8" s="770"/>
      <c r="DK8" s="771"/>
      <c r="DL8" s="769" t="s">
        <v>532</v>
      </c>
      <c r="DM8" s="770"/>
      <c r="DN8" s="770"/>
      <c r="DO8" s="770"/>
      <c r="DP8" s="771"/>
      <c r="DQ8" s="769" t="s">
        <v>531</v>
      </c>
      <c r="DR8" s="770"/>
      <c r="DS8" s="770"/>
      <c r="DT8" s="770"/>
      <c r="DU8" s="771"/>
      <c r="DV8" s="772"/>
      <c r="DW8" s="773"/>
      <c r="DX8" s="773"/>
      <c r="DY8" s="773"/>
      <c r="DZ8" s="774"/>
      <c r="EA8" s="205"/>
    </row>
    <row r="9" spans="1:131" s="206" customFormat="1" ht="26.25" customHeight="1">
      <c r="A9" s="212">
        <v>3</v>
      </c>
      <c r="B9" s="743" t="s">
        <v>364</v>
      </c>
      <c r="C9" s="744"/>
      <c r="D9" s="744"/>
      <c r="E9" s="744"/>
      <c r="F9" s="744"/>
      <c r="G9" s="744"/>
      <c r="H9" s="744"/>
      <c r="I9" s="744"/>
      <c r="J9" s="744"/>
      <c r="K9" s="744"/>
      <c r="L9" s="744"/>
      <c r="M9" s="744"/>
      <c r="N9" s="744"/>
      <c r="O9" s="744"/>
      <c r="P9" s="745"/>
      <c r="Q9" s="746">
        <v>7</v>
      </c>
      <c r="R9" s="747"/>
      <c r="S9" s="747"/>
      <c r="T9" s="747"/>
      <c r="U9" s="747"/>
      <c r="V9" s="747">
        <v>4</v>
      </c>
      <c r="W9" s="747"/>
      <c r="X9" s="747"/>
      <c r="Y9" s="747"/>
      <c r="Z9" s="747"/>
      <c r="AA9" s="747">
        <v>3</v>
      </c>
      <c r="AB9" s="747"/>
      <c r="AC9" s="747"/>
      <c r="AD9" s="747"/>
      <c r="AE9" s="748"/>
      <c r="AF9" s="749">
        <v>3</v>
      </c>
      <c r="AG9" s="750"/>
      <c r="AH9" s="750"/>
      <c r="AI9" s="750"/>
      <c r="AJ9" s="751"/>
      <c r="AK9" s="752" t="s">
        <v>531</v>
      </c>
      <c r="AL9" s="753"/>
      <c r="AM9" s="753"/>
      <c r="AN9" s="753"/>
      <c r="AO9" s="753"/>
      <c r="AP9" s="753" t="s">
        <v>532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547</v>
      </c>
      <c r="BS9" s="756" t="s">
        <v>544</v>
      </c>
      <c r="BT9" s="757"/>
      <c r="BU9" s="757"/>
      <c r="BV9" s="757"/>
      <c r="BW9" s="757"/>
      <c r="BX9" s="757"/>
      <c r="BY9" s="757"/>
      <c r="BZ9" s="757"/>
      <c r="CA9" s="757"/>
      <c r="CB9" s="757"/>
      <c r="CC9" s="757"/>
      <c r="CD9" s="757"/>
      <c r="CE9" s="757"/>
      <c r="CF9" s="757"/>
      <c r="CG9" s="758"/>
      <c r="CH9" s="769">
        <v>-3</v>
      </c>
      <c r="CI9" s="770"/>
      <c r="CJ9" s="770"/>
      <c r="CK9" s="770"/>
      <c r="CL9" s="771"/>
      <c r="CM9" s="769">
        <v>557</v>
      </c>
      <c r="CN9" s="770"/>
      <c r="CO9" s="770"/>
      <c r="CP9" s="770"/>
      <c r="CQ9" s="771"/>
      <c r="CR9" s="769">
        <v>10</v>
      </c>
      <c r="CS9" s="770"/>
      <c r="CT9" s="770"/>
      <c r="CU9" s="770"/>
      <c r="CV9" s="771"/>
      <c r="CW9" s="769" t="s">
        <v>532</v>
      </c>
      <c r="CX9" s="770"/>
      <c r="CY9" s="770"/>
      <c r="CZ9" s="770"/>
      <c r="DA9" s="771"/>
      <c r="DB9" s="769" t="s">
        <v>531</v>
      </c>
      <c r="DC9" s="770"/>
      <c r="DD9" s="770"/>
      <c r="DE9" s="770"/>
      <c r="DF9" s="771"/>
      <c r="DG9" s="769" t="s">
        <v>532</v>
      </c>
      <c r="DH9" s="770"/>
      <c r="DI9" s="770"/>
      <c r="DJ9" s="770"/>
      <c r="DK9" s="771"/>
      <c r="DL9" s="769">
        <v>22</v>
      </c>
      <c r="DM9" s="770"/>
      <c r="DN9" s="770"/>
      <c r="DO9" s="770"/>
      <c r="DP9" s="771"/>
      <c r="DQ9" s="769">
        <v>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545</v>
      </c>
      <c r="BT10" s="757"/>
      <c r="BU10" s="757"/>
      <c r="BV10" s="757"/>
      <c r="BW10" s="757"/>
      <c r="BX10" s="757"/>
      <c r="BY10" s="757"/>
      <c r="BZ10" s="757"/>
      <c r="CA10" s="757"/>
      <c r="CB10" s="757"/>
      <c r="CC10" s="757"/>
      <c r="CD10" s="757"/>
      <c r="CE10" s="757"/>
      <c r="CF10" s="757"/>
      <c r="CG10" s="758"/>
      <c r="CH10" s="769">
        <v>4</v>
      </c>
      <c r="CI10" s="770"/>
      <c r="CJ10" s="770"/>
      <c r="CK10" s="770"/>
      <c r="CL10" s="771"/>
      <c r="CM10" s="769">
        <v>85</v>
      </c>
      <c r="CN10" s="770"/>
      <c r="CO10" s="770"/>
      <c r="CP10" s="770"/>
      <c r="CQ10" s="771"/>
      <c r="CR10" s="769">
        <v>16</v>
      </c>
      <c r="CS10" s="770"/>
      <c r="CT10" s="770"/>
      <c r="CU10" s="770"/>
      <c r="CV10" s="771"/>
      <c r="CW10" s="769">
        <v>4</v>
      </c>
      <c r="CX10" s="770"/>
      <c r="CY10" s="770"/>
      <c r="CZ10" s="770"/>
      <c r="DA10" s="771"/>
      <c r="DB10" s="769" t="s">
        <v>532</v>
      </c>
      <c r="DC10" s="770"/>
      <c r="DD10" s="770"/>
      <c r="DE10" s="770"/>
      <c r="DF10" s="771"/>
      <c r="DG10" s="769" t="s">
        <v>531</v>
      </c>
      <c r="DH10" s="770"/>
      <c r="DI10" s="770"/>
      <c r="DJ10" s="770"/>
      <c r="DK10" s="771"/>
      <c r="DL10" s="769" t="s">
        <v>531</v>
      </c>
      <c r="DM10" s="770"/>
      <c r="DN10" s="770"/>
      <c r="DO10" s="770"/>
      <c r="DP10" s="771"/>
      <c r="DQ10" s="769" t="s">
        <v>531</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26624</v>
      </c>
      <c r="R23" s="782"/>
      <c r="S23" s="782"/>
      <c r="T23" s="782"/>
      <c r="U23" s="782"/>
      <c r="V23" s="782">
        <v>25663</v>
      </c>
      <c r="W23" s="782"/>
      <c r="X23" s="782"/>
      <c r="Y23" s="782"/>
      <c r="Z23" s="782"/>
      <c r="AA23" s="782">
        <v>962</v>
      </c>
      <c r="AB23" s="782"/>
      <c r="AC23" s="782"/>
      <c r="AD23" s="782"/>
      <c r="AE23" s="783"/>
      <c r="AF23" s="784">
        <v>549</v>
      </c>
      <c r="AG23" s="782"/>
      <c r="AH23" s="782"/>
      <c r="AI23" s="782"/>
      <c r="AJ23" s="785"/>
      <c r="AK23" s="786"/>
      <c r="AL23" s="787"/>
      <c r="AM23" s="787"/>
      <c r="AN23" s="787"/>
      <c r="AO23" s="787"/>
      <c r="AP23" s="782">
        <v>23414</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6857</v>
      </c>
      <c r="R28" s="811"/>
      <c r="S28" s="811"/>
      <c r="T28" s="811"/>
      <c r="U28" s="811"/>
      <c r="V28" s="811">
        <v>6621</v>
      </c>
      <c r="W28" s="811"/>
      <c r="X28" s="811"/>
      <c r="Y28" s="811"/>
      <c r="Z28" s="811"/>
      <c r="AA28" s="811">
        <v>237</v>
      </c>
      <c r="AB28" s="811"/>
      <c r="AC28" s="811"/>
      <c r="AD28" s="811"/>
      <c r="AE28" s="812"/>
      <c r="AF28" s="813">
        <v>237</v>
      </c>
      <c r="AG28" s="811"/>
      <c r="AH28" s="811"/>
      <c r="AI28" s="811"/>
      <c r="AJ28" s="814"/>
      <c r="AK28" s="815">
        <v>404</v>
      </c>
      <c r="AL28" s="806"/>
      <c r="AM28" s="806"/>
      <c r="AN28" s="806"/>
      <c r="AO28" s="806"/>
      <c r="AP28" s="806" t="s">
        <v>531</v>
      </c>
      <c r="AQ28" s="806"/>
      <c r="AR28" s="806"/>
      <c r="AS28" s="806"/>
      <c r="AT28" s="806"/>
      <c r="AU28" s="806" t="s">
        <v>531</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4340</v>
      </c>
      <c r="R29" s="747"/>
      <c r="S29" s="747"/>
      <c r="T29" s="747"/>
      <c r="U29" s="747"/>
      <c r="V29" s="747">
        <v>4307</v>
      </c>
      <c r="W29" s="747"/>
      <c r="X29" s="747"/>
      <c r="Y29" s="747"/>
      <c r="Z29" s="747"/>
      <c r="AA29" s="747">
        <v>33</v>
      </c>
      <c r="AB29" s="747"/>
      <c r="AC29" s="747"/>
      <c r="AD29" s="747"/>
      <c r="AE29" s="748"/>
      <c r="AF29" s="749">
        <v>33</v>
      </c>
      <c r="AG29" s="750"/>
      <c r="AH29" s="750"/>
      <c r="AI29" s="750"/>
      <c r="AJ29" s="751"/>
      <c r="AK29" s="818">
        <v>675</v>
      </c>
      <c r="AL29" s="819"/>
      <c r="AM29" s="819"/>
      <c r="AN29" s="819"/>
      <c r="AO29" s="819"/>
      <c r="AP29" s="819" t="s">
        <v>531</v>
      </c>
      <c r="AQ29" s="819"/>
      <c r="AR29" s="819"/>
      <c r="AS29" s="819"/>
      <c r="AT29" s="819"/>
      <c r="AU29" s="819" t="s">
        <v>531</v>
      </c>
      <c r="AV29" s="819"/>
      <c r="AW29" s="819"/>
      <c r="AX29" s="819"/>
      <c r="AY29" s="819"/>
      <c r="AZ29" s="820" t="s">
        <v>532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22</v>
      </c>
      <c r="R30" s="747"/>
      <c r="S30" s="747"/>
      <c r="T30" s="747"/>
      <c r="U30" s="747"/>
      <c r="V30" s="747">
        <v>22</v>
      </c>
      <c r="W30" s="747"/>
      <c r="X30" s="747"/>
      <c r="Y30" s="747"/>
      <c r="Z30" s="747"/>
      <c r="AA30" s="747" t="s">
        <v>533</v>
      </c>
      <c r="AB30" s="747"/>
      <c r="AC30" s="747"/>
      <c r="AD30" s="747"/>
      <c r="AE30" s="748"/>
      <c r="AF30" s="749" t="s">
        <v>110</v>
      </c>
      <c r="AG30" s="750"/>
      <c r="AH30" s="750"/>
      <c r="AI30" s="750"/>
      <c r="AJ30" s="751"/>
      <c r="AK30" s="818">
        <v>2</v>
      </c>
      <c r="AL30" s="819"/>
      <c r="AM30" s="819"/>
      <c r="AN30" s="819"/>
      <c r="AO30" s="819"/>
      <c r="AP30" s="819">
        <v>147</v>
      </c>
      <c r="AQ30" s="819"/>
      <c r="AR30" s="819"/>
      <c r="AS30" s="819"/>
      <c r="AT30" s="819"/>
      <c r="AU30" s="819">
        <v>102</v>
      </c>
      <c r="AV30" s="819"/>
      <c r="AW30" s="819"/>
      <c r="AX30" s="819"/>
      <c r="AY30" s="819"/>
      <c r="AZ30" s="820" t="s">
        <v>531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670</v>
      </c>
      <c r="R31" s="747"/>
      <c r="S31" s="747"/>
      <c r="T31" s="747"/>
      <c r="U31" s="747"/>
      <c r="V31" s="747">
        <v>669</v>
      </c>
      <c r="W31" s="747"/>
      <c r="X31" s="747"/>
      <c r="Y31" s="747"/>
      <c r="Z31" s="747"/>
      <c r="AA31" s="747">
        <v>1</v>
      </c>
      <c r="AB31" s="747"/>
      <c r="AC31" s="747"/>
      <c r="AD31" s="747"/>
      <c r="AE31" s="748"/>
      <c r="AF31" s="749">
        <v>1</v>
      </c>
      <c r="AG31" s="750"/>
      <c r="AH31" s="750"/>
      <c r="AI31" s="750"/>
      <c r="AJ31" s="751"/>
      <c r="AK31" s="818">
        <v>116</v>
      </c>
      <c r="AL31" s="819"/>
      <c r="AM31" s="819"/>
      <c r="AN31" s="819"/>
      <c r="AO31" s="819"/>
      <c r="AP31" s="819" t="s">
        <v>531</v>
      </c>
      <c r="AQ31" s="819"/>
      <c r="AR31" s="819"/>
      <c r="AS31" s="819"/>
      <c r="AT31" s="819"/>
      <c r="AU31" s="819" t="s">
        <v>531</v>
      </c>
      <c r="AV31" s="819"/>
      <c r="AW31" s="819"/>
      <c r="AX31" s="819"/>
      <c r="AY31" s="819"/>
      <c r="AZ31" s="820" t="s">
        <v>531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1493</v>
      </c>
      <c r="R32" s="747"/>
      <c r="S32" s="747"/>
      <c r="T32" s="747"/>
      <c r="U32" s="747"/>
      <c r="V32" s="747">
        <v>1489</v>
      </c>
      <c r="W32" s="747"/>
      <c r="X32" s="747"/>
      <c r="Y32" s="747"/>
      <c r="Z32" s="747"/>
      <c r="AA32" s="747">
        <v>4</v>
      </c>
      <c r="AB32" s="747"/>
      <c r="AC32" s="747"/>
      <c r="AD32" s="747"/>
      <c r="AE32" s="748"/>
      <c r="AF32" s="749">
        <v>1128</v>
      </c>
      <c r="AG32" s="750"/>
      <c r="AH32" s="750"/>
      <c r="AI32" s="750"/>
      <c r="AJ32" s="751"/>
      <c r="AK32" s="818">
        <v>26</v>
      </c>
      <c r="AL32" s="819"/>
      <c r="AM32" s="819"/>
      <c r="AN32" s="819"/>
      <c r="AO32" s="819"/>
      <c r="AP32" s="819">
        <v>3867</v>
      </c>
      <c r="AQ32" s="819"/>
      <c r="AR32" s="819"/>
      <c r="AS32" s="819"/>
      <c r="AT32" s="819"/>
      <c r="AU32" s="819">
        <v>27</v>
      </c>
      <c r="AV32" s="819"/>
      <c r="AW32" s="819"/>
      <c r="AX32" s="819"/>
      <c r="AY32" s="819"/>
      <c r="AZ32" s="820" t="s">
        <v>532</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3341</v>
      </c>
      <c r="R33" s="747"/>
      <c r="S33" s="747"/>
      <c r="T33" s="747"/>
      <c r="U33" s="747"/>
      <c r="V33" s="747">
        <v>4822</v>
      </c>
      <c r="W33" s="747"/>
      <c r="X33" s="747"/>
      <c r="Y33" s="747"/>
      <c r="Z33" s="747"/>
      <c r="AA33" s="747">
        <v>-1481</v>
      </c>
      <c r="AB33" s="747"/>
      <c r="AC33" s="747"/>
      <c r="AD33" s="747"/>
      <c r="AE33" s="748"/>
      <c r="AF33" s="749">
        <v>296</v>
      </c>
      <c r="AG33" s="750"/>
      <c r="AH33" s="750"/>
      <c r="AI33" s="750"/>
      <c r="AJ33" s="751"/>
      <c r="AK33" s="818">
        <v>546</v>
      </c>
      <c r="AL33" s="819"/>
      <c r="AM33" s="819"/>
      <c r="AN33" s="819"/>
      <c r="AO33" s="819"/>
      <c r="AP33" s="819">
        <v>2641</v>
      </c>
      <c r="AQ33" s="819"/>
      <c r="AR33" s="819"/>
      <c r="AS33" s="819"/>
      <c r="AT33" s="819"/>
      <c r="AU33" s="819">
        <v>1678</v>
      </c>
      <c r="AV33" s="819"/>
      <c r="AW33" s="819"/>
      <c r="AX33" s="819"/>
      <c r="AY33" s="819"/>
      <c r="AZ33" s="820" t="s">
        <v>531</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3221</v>
      </c>
      <c r="R34" s="747"/>
      <c r="S34" s="747"/>
      <c r="T34" s="747"/>
      <c r="U34" s="747"/>
      <c r="V34" s="747">
        <v>3206</v>
      </c>
      <c r="W34" s="747"/>
      <c r="X34" s="747"/>
      <c r="Y34" s="747"/>
      <c r="Z34" s="747"/>
      <c r="AA34" s="747">
        <v>15</v>
      </c>
      <c r="AB34" s="747"/>
      <c r="AC34" s="747"/>
      <c r="AD34" s="747"/>
      <c r="AE34" s="748"/>
      <c r="AF34" s="749">
        <v>5</v>
      </c>
      <c r="AG34" s="750"/>
      <c r="AH34" s="750"/>
      <c r="AI34" s="750"/>
      <c r="AJ34" s="751"/>
      <c r="AK34" s="818">
        <v>817</v>
      </c>
      <c r="AL34" s="819"/>
      <c r="AM34" s="819"/>
      <c r="AN34" s="819"/>
      <c r="AO34" s="819"/>
      <c r="AP34" s="819">
        <v>17336</v>
      </c>
      <c r="AQ34" s="819"/>
      <c r="AR34" s="819"/>
      <c r="AS34" s="819"/>
      <c r="AT34" s="819"/>
      <c r="AU34" s="819">
        <v>8772</v>
      </c>
      <c r="AV34" s="819"/>
      <c r="AW34" s="819"/>
      <c r="AX34" s="819"/>
      <c r="AY34" s="819"/>
      <c r="AZ34" s="820" t="s">
        <v>532</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1699</v>
      </c>
      <c r="AG63" s="830"/>
      <c r="AH63" s="830"/>
      <c r="AI63" s="830"/>
      <c r="AJ63" s="831"/>
      <c r="AK63" s="832"/>
      <c r="AL63" s="827"/>
      <c r="AM63" s="827"/>
      <c r="AN63" s="827"/>
      <c r="AO63" s="827"/>
      <c r="AP63" s="830">
        <v>23992</v>
      </c>
      <c r="AQ63" s="830"/>
      <c r="AR63" s="830"/>
      <c r="AS63" s="830"/>
      <c r="AT63" s="830"/>
      <c r="AU63" s="830">
        <v>10579</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4743</v>
      </c>
      <c r="R68" s="854"/>
      <c r="S68" s="854"/>
      <c r="T68" s="854"/>
      <c r="U68" s="854"/>
      <c r="V68" s="854">
        <v>4642</v>
      </c>
      <c r="W68" s="854"/>
      <c r="X68" s="854"/>
      <c r="Y68" s="854"/>
      <c r="Z68" s="854"/>
      <c r="AA68" s="854">
        <v>101</v>
      </c>
      <c r="AB68" s="854"/>
      <c r="AC68" s="854"/>
      <c r="AD68" s="854"/>
      <c r="AE68" s="854"/>
      <c r="AF68" s="854">
        <v>101</v>
      </c>
      <c r="AG68" s="854"/>
      <c r="AH68" s="854"/>
      <c r="AI68" s="854"/>
      <c r="AJ68" s="854"/>
      <c r="AK68" s="854">
        <v>8</v>
      </c>
      <c r="AL68" s="854"/>
      <c r="AM68" s="854"/>
      <c r="AN68" s="854"/>
      <c r="AO68" s="854"/>
      <c r="AP68" s="854">
        <v>3410</v>
      </c>
      <c r="AQ68" s="854"/>
      <c r="AR68" s="854"/>
      <c r="AS68" s="854"/>
      <c r="AT68" s="854"/>
      <c r="AU68" s="854">
        <v>819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141</v>
      </c>
      <c r="R69" s="819"/>
      <c r="S69" s="819"/>
      <c r="T69" s="819"/>
      <c r="U69" s="819"/>
      <c r="V69" s="819">
        <v>135</v>
      </c>
      <c r="W69" s="819"/>
      <c r="X69" s="819"/>
      <c r="Y69" s="819"/>
      <c r="Z69" s="819"/>
      <c r="AA69" s="819">
        <v>5</v>
      </c>
      <c r="AB69" s="819"/>
      <c r="AC69" s="819"/>
      <c r="AD69" s="819"/>
      <c r="AE69" s="819"/>
      <c r="AF69" s="819">
        <v>5</v>
      </c>
      <c r="AG69" s="819"/>
      <c r="AH69" s="819"/>
      <c r="AI69" s="819"/>
      <c r="AJ69" s="819"/>
      <c r="AK69" s="819" t="s">
        <v>533</v>
      </c>
      <c r="AL69" s="819"/>
      <c r="AM69" s="819"/>
      <c r="AN69" s="819"/>
      <c r="AO69" s="819"/>
      <c r="AP69" s="819" t="s">
        <v>531</v>
      </c>
      <c r="AQ69" s="819"/>
      <c r="AR69" s="819"/>
      <c r="AS69" s="819"/>
      <c r="AT69" s="819"/>
      <c r="AU69" s="819" t="s">
        <v>531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147565</v>
      </c>
      <c r="R70" s="819"/>
      <c r="S70" s="819"/>
      <c r="T70" s="819"/>
      <c r="U70" s="819"/>
      <c r="V70" s="819">
        <v>139850</v>
      </c>
      <c r="W70" s="819"/>
      <c r="X70" s="819"/>
      <c r="Y70" s="819"/>
      <c r="Z70" s="819"/>
      <c r="AA70" s="819">
        <v>7715</v>
      </c>
      <c r="AB70" s="819"/>
      <c r="AC70" s="819"/>
      <c r="AD70" s="819"/>
      <c r="AE70" s="819"/>
      <c r="AF70" s="819">
        <v>7715</v>
      </c>
      <c r="AG70" s="819"/>
      <c r="AH70" s="819"/>
      <c r="AI70" s="819"/>
      <c r="AJ70" s="819"/>
      <c r="AK70" s="819">
        <v>863</v>
      </c>
      <c r="AL70" s="819"/>
      <c r="AM70" s="819"/>
      <c r="AN70" s="819"/>
      <c r="AO70" s="819"/>
      <c r="AP70" s="819" t="s">
        <v>532</v>
      </c>
      <c r="AQ70" s="819"/>
      <c r="AR70" s="819"/>
      <c r="AS70" s="819"/>
      <c r="AT70" s="819"/>
      <c r="AU70" s="819" t="s">
        <v>532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328</v>
      </c>
      <c r="R71" s="819"/>
      <c r="S71" s="819"/>
      <c r="T71" s="819"/>
      <c r="U71" s="819"/>
      <c r="V71" s="819">
        <v>278</v>
      </c>
      <c r="W71" s="819"/>
      <c r="X71" s="819"/>
      <c r="Y71" s="819"/>
      <c r="Z71" s="819"/>
      <c r="AA71" s="819">
        <v>50</v>
      </c>
      <c r="AB71" s="819"/>
      <c r="AC71" s="819"/>
      <c r="AD71" s="819"/>
      <c r="AE71" s="819"/>
      <c r="AF71" s="819">
        <v>16</v>
      </c>
      <c r="AG71" s="819"/>
      <c r="AH71" s="819"/>
      <c r="AI71" s="819"/>
      <c r="AJ71" s="819"/>
      <c r="AK71" s="819" t="s">
        <v>549</v>
      </c>
      <c r="AL71" s="819"/>
      <c r="AM71" s="819"/>
      <c r="AN71" s="819"/>
      <c r="AO71" s="819"/>
      <c r="AP71" s="819">
        <v>305</v>
      </c>
      <c r="AQ71" s="819"/>
      <c r="AR71" s="819"/>
      <c r="AS71" s="819"/>
      <c r="AT71" s="819"/>
      <c r="AU71" s="819">
        <v>181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t="s">
        <v>531</v>
      </c>
      <c r="R72" s="819"/>
      <c r="S72" s="819"/>
      <c r="T72" s="819"/>
      <c r="U72" s="819"/>
      <c r="V72" s="819" t="s">
        <v>531</v>
      </c>
      <c r="W72" s="819"/>
      <c r="X72" s="819"/>
      <c r="Y72" s="819"/>
      <c r="Z72" s="819"/>
      <c r="AA72" s="819" t="s">
        <v>531</v>
      </c>
      <c r="AB72" s="819"/>
      <c r="AC72" s="819"/>
      <c r="AD72" s="819"/>
      <c r="AE72" s="819"/>
      <c r="AF72" s="819" t="s">
        <v>531</v>
      </c>
      <c r="AG72" s="819"/>
      <c r="AH72" s="819"/>
      <c r="AI72" s="819"/>
      <c r="AJ72" s="819"/>
      <c r="AK72" s="819" t="s">
        <v>531</v>
      </c>
      <c r="AL72" s="819"/>
      <c r="AM72" s="819"/>
      <c r="AN72" s="819"/>
      <c r="AO72" s="819"/>
      <c r="AP72" s="819" t="s">
        <v>531</v>
      </c>
      <c r="AQ72" s="819"/>
      <c r="AR72" s="819"/>
      <c r="AS72" s="819"/>
      <c r="AT72" s="819"/>
      <c r="AU72" s="819" t="s">
        <v>540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84</v>
      </c>
      <c r="R73" s="819"/>
      <c r="S73" s="819"/>
      <c r="T73" s="819"/>
      <c r="U73" s="819"/>
      <c r="V73" s="819">
        <v>78</v>
      </c>
      <c r="W73" s="819"/>
      <c r="X73" s="819"/>
      <c r="Y73" s="819"/>
      <c r="Z73" s="819"/>
      <c r="AA73" s="819">
        <v>5</v>
      </c>
      <c r="AB73" s="819"/>
      <c r="AC73" s="819"/>
      <c r="AD73" s="819"/>
      <c r="AE73" s="819"/>
      <c r="AF73" s="819">
        <v>5</v>
      </c>
      <c r="AG73" s="819"/>
      <c r="AH73" s="819"/>
      <c r="AI73" s="819"/>
      <c r="AJ73" s="819"/>
      <c r="AK73" s="819" t="s">
        <v>531</v>
      </c>
      <c r="AL73" s="819"/>
      <c r="AM73" s="819"/>
      <c r="AN73" s="819"/>
      <c r="AO73" s="819"/>
      <c r="AP73" s="819" t="s">
        <v>541</v>
      </c>
      <c r="AQ73" s="819"/>
      <c r="AR73" s="819"/>
      <c r="AS73" s="819"/>
      <c r="AT73" s="819"/>
      <c r="AU73" s="819" t="s">
        <v>532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7842</v>
      </c>
      <c r="AG88" s="830"/>
      <c r="AH88" s="830"/>
      <c r="AI88" s="830"/>
      <c r="AJ88" s="830"/>
      <c r="AK88" s="827"/>
      <c r="AL88" s="827"/>
      <c r="AM88" s="827"/>
      <c r="AN88" s="827"/>
      <c r="AO88" s="827"/>
      <c r="AP88" s="830">
        <v>3715</v>
      </c>
      <c r="AQ88" s="830"/>
      <c r="AR88" s="830"/>
      <c r="AS88" s="830"/>
      <c r="AT88" s="830"/>
      <c r="AU88" s="830">
        <v>1000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66</v>
      </c>
      <c r="CS102" s="838"/>
      <c r="CT102" s="838"/>
      <c r="CU102" s="838"/>
      <c r="CV102" s="881"/>
      <c r="CW102" s="880">
        <v>4</v>
      </c>
      <c r="CX102" s="838"/>
      <c r="CY102" s="838"/>
      <c r="CZ102" s="838"/>
      <c r="DA102" s="881"/>
      <c r="DB102" s="880" t="s">
        <v>548</v>
      </c>
      <c r="DC102" s="838"/>
      <c r="DD102" s="838"/>
      <c r="DE102" s="838"/>
      <c r="DF102" s="881"/>
      <c r="DG102" s="880">
        <v>1663</v>
      </c>
      <c r="DH102" s="838"/>
      <c r="DI102" s="838"/>
      <c r="DJ102" s="838"/>
      <c r="DK102" s="881"/>
      <c r="DL102" s="880">
        <v>22</v>
      </c>
      <c r="DM102" s="838"/>
      <c r="DN102" s="838"/>
      <c r="DO102" s="838"/>
      <c r="DP102" s="881"/>
      <c r="DQ102" s="880">
        <v>1111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2663552</v>
      </c>
      <c r="AB110" s="890"/>
      <c r="AC110" s="890"/>
      <c r="AD110" s="890"/>
      <c r="AE110" s="891"/>
      <c r="AF110" s="892">
        <v>2517992</v>
      </c>
      <c r="AG110" s="890"/>
      <c r="AH110" s="890"/>
      <c r="AI110" s="890"/>
      <c r="AJ110" s="891"/>
      <c r="AK110" s="892">
        <v>2506047</v>
      </c>
      <c r="AL110" s="890"/>
      <c r="AM110" s="890"/>
      <c r="AN110" s="890"/>
      <c r="AO110" s="891"/>
      <c r="AP110" s="893">
        <v>18.8</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22816857</v>
      </c>
      <c r="BR110" s="927"/>
      <c r="BS110" s="927"/>
      <c r="BT110" s="927"/>
      <c r="BU110" s="927"/>
      <c r="BV110" s="927">
        <v>23247863</v>
      </c>
      <c r="BW110" s="927"/>
      <c r="BX110" s="927"/>
      <c r="BY110" s="927"/>
      <c r="BZ110" s="927"/>
      <c r="CA110" s="927">
        <v>23413639</v>
      </c>
      <c r="CB110" s="927"/>
      <c r="CC110" s="927"/>
      <c r="CD110" s="927"/>
      <c r="CE110" s="927"/>
      <c r="CF110" s="941">
        <v>175.7</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88687</v>
      </c>
      <c r="BR111" s="920"/>
      <c r="BS111" s="920"/>
      <c r="BT111" s="920"/>
      <c r="BU111" s="920"/>
      <c r="BV111" s="920">
        <v>198497</v>
      </c>
      <c r="BW111" s="920"/>
      <c r="BX111" s="920"/>
      <c r="BY111" s="920"/>
      <c r="BZ111" s="920"/>
      <c r="CA111" s="920">
        <v>549355</v>
      </c>
      <c r="CB111" s="920"/>
      <c r="CC111" s="920"/>
      <c r="CD111" s="920"/>
      <c r="CE111" s="920"/>
      <c r="CF111" s="914">
        <v>4.0999999999999996</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6667</v>
      </c>
      <c r="AB112" s="959"/>
      <c r="AC112" s="959"/>
      <c r="AD112" s="959"/>
      <c r="AE112" s="960"/>
      <c r="AF112" s="961">
        <v>6667</v>
      </c>
      <c r="AG112" s="959"/>
      <c r="AH112" s="959"/>
      <c r="AI112" s="959"/>
      <c r="AJ112" s="960"/>
      <c r="AK112" s="961">
        <v>6667</v>
      </c>
      <c r="AL112" s="959"/>
      <c r="AM112" s="959"/>
      <c r="AN112" s="959"/>
      <c r="AO112" s="960"/>
      <c r="AP112" s="962">
        <v>0.1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9630643</v>
      </c>
      <c r="BR112" s="920"/>
      <c r="BS112" s="920"/>
      <c r="BT112" s="920"/>
      <c r="BU112" s="920"/>
      <c r="BV112" s="920">
        <v>9537639</v>
      </c>
      <c r="BW112" s="920"/>
      <c r="BX112" s="920"/>
      <c r="BY112" s="920"/>
      <c r="BZ112" s="920"/>
      <c r="CA112" s="920">
        <v>10578856</v>
      </c>
      <c r="CB112" s="920"/>
      <c r="CC112" s="920"/>
      <c r="CD112" s="920"/>
      <c r="CE112" s="920"/>
      <c r="CF112" s="914">
        <v>79.400000000000006</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856468</v>
      </c>
      <c r="AB113" s="934"/>
      <c r="AC113" s="934"/>
      <c r="AD113" s="934"/>
      <c r="AE113" s="935"/>
      <c r="AF113" s="936">
        <v>910875</v>
      </c>
      <c r="AG113" s="934"/>
      <c r="AH113" s="934"/>
      <c r="AI113" s="934"/>
      <c r="AJ113" s="935"/>
      <c r="AK113" s="936">
        <v>877965</v>
      </c>
      <c r="AL113" s="934"/>
      <c r="AM113" s="934"/>
      <c r="AN113" s="934"/>
      <c r="AO113" s="935"/>
      <c r="AP113" s="937">
        <v>6.6</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1111971</v>
      </c>
      <c r="BR113" s="920"/>
      <c r="BS113" s="920"/>
      <c r="BT113" s="920"/>
      <c r="BU113" s="920"/>
      <c r="BV113" s="920">
        <v>1107382</v>
      </c>
      <c r="BW113" s="920"/>
      <c r="BX113" s="920"/>
      <c r="BY113" s="920"/>
      <c r="BZ113" s="920"/>
      <c r="CA113" s="920">
        <v>1000296</v>
      </c>
      <c r="CB113" s="920"/>
      <c r="CC113" s="920"/>
      <c r="CD113" s="920"/>
      <c r="CE113" s="920"/>
      <c r="CF113" s="914">
        <v>7.5</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236173</v>
      </c>
      <c r="AB114" s="959"/>
      <c r="AC114" s="959"/>
      <c r="AD114" s="959"/>
      <c r="AE114" s="960"/>
      <c r="AF114" s="961">
        <v>240870</v>
      </c>
      <c r="AG114" s="959"/>
      <c r="AH114" s="959"/>
      <c r="AI114" s="959"/>
      <c r="AJ114" s="960"/>
      <c r="AK114" s="961">
        <v>242594</v>
      </c>
      <c r="AL114" s="959"/>
      <c r="AM114" s="959"/>
      <c r="AN114" s="959"/>
      <c r="AO114" s="960"/>
      <c r="AP114" s="962">
        <v>1.8</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3150982</v>
      </c>
      <c r="BR114" s="920"/>
      <c r="BS114" s="920"/>
      <c r="BT114" s="920"/>
      <c r="BU114" s="920"/>
      <c r="BV114" s="920">
        <v>2759009</v>
      </c>
      <c r="BW114" s="920"/>
      <c r="BX114" s="920"/>
      <c r="BY114" s="920"/>
      <c r="BZ114" s="920"/>
      <c r="CA114" s="920">
        <v>2435870</v>
      </c>
      <c r="CB114" s="920"/>
      <c r="CC114" s="920"/>
      <c r="CD114" s="920"/>
      <c r="CE114" s="920"/>
      <c r="CF114" s="914">
        <v>18.3</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1819904</v>
      </c>
      <c r="BR115" s="920"/>
      <c r="BS115" s="920"/>
      <c r="BT115" s="920"/>
      <c r="BU115" s="920"/>
      <c r="BV115" s="920">
        <v>1804505</v>
      </c>
      <c r="BW115" s="920"/>
      <c r="BX115" s="920"/>
      <c r="BY115" s="920"/>
      <c r="BZ115" s="920"/>
      <c r="CA115" s="920">
        <v>1121945</v>
      </c>
      <c r="CB115" s="920"/>
      <c r="CC115" s="920"/>
      <c r="CD115" s="920"/>
      <c r="CE115" s="920"/>
      <c r="CF115" s="914">
        <v>8.4</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88687</v>
      </c>
      <c r="DH115" s="959"/>
      <c r="DI115" s="959"/>
      <c r="DJ115" s="959"/>
      <c r="DK115" s="960"/>
      <c r="DL115" s="961">
        <v>198497</v>
      </c>
      <c r="DM115" s="959"/>
      <c r="DN115" s="959"/>
      <c r="DO115" s="959"/>
      <c r="DP115" s="960"/>
      <c r="DQ115" s="961">
        <v>549355</v>
      </c>
      <c r="DR115" s="959"/>
      <c r="DS115" s="959"/>
      <c r="DT115" s="959"/>
      <c r="DU115" s="960"/>
      <c r="DV115" s="962">
        <v>4.0999999999999996</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v>2</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3762860</v>
      </c>
      <c r="AB117" s="966"/>
      <c r="AC117" s="966"/>
      <c r="AD117" s="966"/>
      <c r="AE117" s="967"/>
      <c r="AF117" s="965">
        <v>3676404</v>
      </c>
      <c r="AG117" s="966"/>
      <c r="AH117" s="966"/>
      <c r="AI117" s="966"/>
      <c r="AJ117" s="967"/>
      <c r="AK117" s="965">
        <v>3633275</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430</v>
      </c>
      <c r="BP118" s="994"/>
      <c r="BQ118" s="985">
        <v>38619044</v>
      </c>
      <c r="BR118" s="986"/>
      <c r="BS118" s="986"/>
      <c r="BT118" s="986"/>
      <c r="BU118" s="986"/>
      <c r="BV118" s="986">
        <v>38654895</v>
      </c>
      <c r="BW118" s="986"/>
      <c r="BX118" s="986"/>
      <c r="BY118" s="986"/>
      <c r="BZ118" s="986"/>
      <c r="CA118" s="986">
        <v>39099961</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9213933</v>
      </c>
      <c r="BR119" s="927"/>
      <c r="BS119" s="927"/>
      <c r="BT119" s="927"/>
      <c r="BU119" s="927"/>
      <c r="BV119" s="927">
        <v>9764149</v>
      </c>
      <c r="BW119" s="927"/>
      <c r="BX119" s="927"/>
      <c r="BY119" s="927"/>
      <c r="BZ119" s="927"/>
      <c r="CA119" s="927">
        <v>10411591</v>
      </c>
      <c r="CB119" s="927"/>
      <c r="CC119" s="927"/>
      <c r="CD119" s="927"/>
      <c r="CE119" s="927"/>
      <c r="CF119" s="941">
        <v>78.2</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4850959</v>
      </c>
      <c r="BR120" s="920"/>
      <c r="BS120" s="920"/>
      <c r="BT120" s="920"/>
      <c r="BU120" s="920"/>
      <c r="BV120" s="920">
        <v>4744401</v>
      </c>
      <c r="BW120" s="920"/>
      <c r="BX120" s="920"/>
      <c r="BY120" s="920"/>
      <c r="BZ120" s="920"/>
      <c r="CA120" s="920">
        <v>4909052</v>
      </c>
      <c r="CB120" s="920"/>
      <c r="CC120" s="920"/>
      <c r="CD120" s="920"/>
      <c r="CE120" s="920"/>
      <c r="CF120" s="914">
        <v>36.799999999999997</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7606510</v>
      </c>
      <c r="DH120" s="927"/>
      <c r="DI120" s="927"/>
      <c r="DJ120" s="927"/>
      <c r="DK120" s="927"/>
      <c r="DL120" s="927">
        <v>7546210</v>
      </c>
      <c r="DM120" s="927"/>
      <c r="DN120" s="927"/>
      <c r="DO120" s="927"/>
      <c r="DP120" s="927"/>
      <c r="DQ120" s="927">
        <v>8771979</v>
      </c>
      <c r="DR120" s="927"/>
      <c r="DS120" s="927"/>
      <c r="DT120" s="927"/>
      <c r="DU120" s="927"/>
      <c r="DV120" s="928">
        <v>65.8</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27409638</v>
      </c>
      <c r="BR121" s="986"/>
      <c r="BS121" s="986"/>
      <c r="BT121" s="986"/>
      <c r="BU121" s="986"/>
      <c r="BV121" s="986">
        <v>27672619</v>
      </c>
      <c r="BW121" s="986"/>
      <c r="BX121" s="986"/>
      <c r="BY121" s="986"/>
      <c r="BZ121" s="986"/>
      <c r="CA121" s="986">
        <v>27435262</v>
      </c>
      <c r="CB121" s="986"/>
      <c r="CC121" s="986"/>
      <c r="CD121" s="986"/>
      <c r="CE121" s="986"/>
      <c r="CF121" s="1024">
        <v>205.9</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1844521</v>
      </c>
      <c r="DH121" s="920"/>
      <c r="DI121" s="920"/>
      <c r="DJ121" s="920"/>
      <c r="DK121" s="920"/>
      <c r="DL121" s="920">
        <v>1837751</v>
      </c>
      <c r="DM121" s="920"/>
      <c r="DN121" s="920"/>
      <c r="DO121" s="920"/>
      <c r="DP121" s="920"/>
      <c r="DQ121" s="920">
        <v>1678248</v>
      </c>
      <c r="DR121" s="920"/>
      <c r="DS121" s="920"/>
      <c r="DT121" s="920"/>
      <c r="DU121" s="920"/>
      <c r="DV121" s="921">
        <v>12.6</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439</v>
      </c>
      <c r="BP122" s="994"/>
      <c r="BQ122" s="1034">
        <v>41474530</v>
      </c>
      <c r="BR122" s="1035"/>
      <c r="BS122" s="1035"/>
      <c r="BT122" s="1035"/>
      <c r="BU122" s="1035"/>
      <c r="BV122" s="1035">
        <v>42181169</v>
      </c>
      <c r="BW122" s="1035"/>
      <c r="BX122" s="1035"/>
      <c r="BY122" s="1035"/>
      <c r="BZ122" s="1035"/>
      <c r="CA122" s="1035">
        <v>42755905</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26599</v>
      </c>
      <c r="DH122" s="920"/>
      <c r="DI122" s="920"/>
      <c r="DJ122" s="920"/>
      <c r="DK122" s="920"/>
      <c r="DL122" s="920">
        <v>26357</v>
      </c>
      <c r="DM122" s="920"/>
      <c r="DN122" s="920"/>
      <c r="DO122" s="920"/>
      <c r="DP122" s="920"/>
      <c r="DQ122" s="920">
        <v>27072</v>
      </c>
      <c r="DR122" s="920"/>
      <c r="DS122" s="920"/>
      <c r="DT122" s="920"/>
      <c r="DU122" s="920"/>
      <c r="DV122" s="921">
        <v>0.2</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v>1814278</v>
      </c>
      <c r="DH126" s="920"/>
      <c r="DI126" s="920"/>
      <c r="DJ126" s="920"/>
      <c r="DK126" s="920"/>
      <c r="DL126" s="920">
        <v>1791804</v>
      </c>
      <c r="DM126" s="920"/>
      <c r="DN126" s="920"/>
      <c r="DO126" s="920"/>
      <c r="DP126" s="920"/>
      <c r="DQ126" s="920">
        <v>1108456</v>
      </c>
      <c r="DR126" s="920"/>
      <c r="DS126" s="920"/>
      <c r="DT126" s="920"/>
      <c r="DU126" s="920"/>
      <c r="DV126" s="921">
        <v>8.3000000000000007</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450</v>
      </c>
      <c r="AY127" s="887"/>
      <c r="AZ127" s="887"/>
      <c r="BA127" s="887"/>
      <c r="BB127" s="887"/>
      <c r="BC127" s="887"/>
      <c r="BD127" s="887"/>
      <c r="BE127" s="888"/>
      <c r="BF127" s="1041" t="s">
        <v>110</v>
      </c>
      <c r="BG127" s="1042"/>
      <c r="BH127" s="1042"/>
      <c r="BI127" s="1042"/>
      <c r="BJ127" s="1042"/>
      <c r="BK127" s="1042"/>
      <c r="BL127" s="1051"/>
      <c r="BM127" s="1041">
        <v>12.72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5626</v>
      </c>
      <c r="DH127" s="1048"/>
      <c r="DI127" s="1048"/>
      <c r="DJ127" s="1048"/>
      <c r="DK127" s="1048"/>
      <c r="DL127" s="1048">
        <v>12701</v>
      </c>
      <c r="DM127" s="1048"/>
      <c r="DN127" s="1048"/>
      <c r="DO127" s="1048"/>
      <c r="DP127" s="1048"/>
      <c r="DQ127" s="1048">
        <v>13489</v>
      </c>
      <c r="DR127" s="1048"/>
      <c r="DS127" s="1048"/>
      <c r="DT127" s="1048"/>
      <c r="DU127" s="1048"/>
      <c r="DV127" s="1049">
        <v>0.1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371056</v>
      </c>
      <c r="AB128" s="1090"/>
      <c r="AC128" s="1090"/>
      <c r="AD128" s="1090"/>
      <c r="AE128" s="1091"/>
      <c r="AF128" s="1092">
        <v>401819</v>
      </c>
      <c r="AG128" s="1090"/>
      <c r="AH128" s="1090"/>
      <c r="AI128" s="1090"/>
      <c r="AJ128" s="1091"/>
      <c r="AK128" s="1092">
        <v>460146</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110</v>
      </c>
      <c r="BG128" s="1067"/>
      <c r="BH128" s="1067"/>
      <c r="BI128" s="1067"/>
      <c r="BJ128" s="1067"/>
      <c r="BK128" s="1067"/>
      <c r="BL128" s="1068"/>
      <c r="BM128" s="1066">
        <v>17.72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15495329</v>
      </c>
      <c r="AB129" s="959"/>
      <c r="AC129" s="959"/>
      <c r="AD129" s="959"/>
      <c r="AE129" s="960"/>
      <c r="AF129" s="961">
        <v>15789030</v>
      </c>
      <c r="AG129" s="959"/>
      <c r="AH129" s="959"/>
      <c r="AI129" s="959"/>
      <c r="AJ129" s="960"/>
      <c r="AK129" s="961">
        <v>15780579</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6.8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2291700</v>
      </c>
      <c r="AB130" s="959"/>
      <c r="AC130" s="959"/>
      <c r="AD130" s="959"/>
      <c r="AE130" s="960"/>
      <c r="AF130" s="961">
        <v>2348261</v>
      </c>
      <c r="AG130" s="959"/>
      <c r="AH130" s="959"/>
      <c r="AI130" s="959"/>
      <c r="AJ130" s="960"/>
      <c r="AK130" s="961">
        <v>2458030</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13203629</v>
      </c>
      <c r="AB131" s="998"/>
      <c r="AC131" s="998"/>
      <c r="AD131" s="998"/>
      <c r="AE131" s="999"/>
      <c r="AF131" s="1000">
        <v>13440769</v>
      </c>
      <c r="AG131" s="998"/>
      <c r="AH131" s="998"/>
      <c r="AI131" s="998"/>
      <c r="AJ131" s="999"/>
      <c r="AK131" s="1000">
        <v>13322549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8.3318316830000008</v>
      </c>
      <c r="AB132" s="1104"/>
      <c r="AC132" s="1104"/>
      <c r="AD132" s="1104"/>
      <c r="AE132" s="1105"/>
      <c r="AF132" s="1106">
        <v>6.891897331</v>
      </c>
      <c r="AG132" s="1104"/>
      <c r="AH132" s="1104"/>
      <c r="AI132" s="1104"/>
      <c r="AJ132" s="1105"/>
      <c r="AK132" s="1106">
        <v>5.3675839359999999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7.5</v>
      </c>
      <c r="AB133" s="1111"/>
      <c r="AC133" s="1111"/>
      <c r="AD133" s="1111"/>
      <c r="AE133" s="1112"/>
      <c r="AF133" s="1110">
        <v>7</v>
      </c>
      <c r="AG133" s="1111"/>
      <c r="AH133" s="1111"/>
      <c r="AI133" s="1111"/>
      <c r="AJ133" s="1112"/>
      <c r="AK133" s="1110">
        <v>6.8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4391444</v>
      </c>
      <c r="L9" s="264">
        <v>54428</v>
      </c>
      <c r="M9" s="265">
        <v>65114</v>
      </c>
      <c r="N9" s="266">
        <v>-16.399999999999999</v>
      </c>
    </row>
    <row r="10" spans="1:16">
      <c r="A10" s="248"/>
      <c r="B10" s="244"/>
      <c r="C10" s="244"/>
      <c r="D10" s="244"/>
      <c r="E10" s="244"/>
      <c r="F10" s="244"/>
      <c r="G10" s="1119" t="s">
        <v>472</v>
      </c>
      <c r="H10" s="1120"/>
      <c r="I10" s="1120"/>
      <c r="J10" s="1121"/>
      <c r="K10" s="267">
        <v>347209</v>
      </c>
      <c r="L10" s="268">
        <v>4303</v>
      </c>
      <c r="M10" s="269">
        <v>4538</v>
      </c>
      <c r="N10" s="270">
        <v>-5.2</v>
      </c>
    </row>
    <row r="11" spans="1:16" ht="13.5" customHeight="1">
      <c r="A11" s="248"/>
      <c r="B11" s="244"/>
      <c r="C11" s="244"/>
      <c r="D11" s="244"/>
      <c r="E11" s="244"/>
      <c r="F11" s="244"/>
      <c r="G11" s="1119" t="s">
        <v>473</v>
      </c>
      <c r="H11" s="1120"/>
      <c r="I11" s="1120"/>
      <c r="J11" s="1121"/>
      <c r="K11" s="267">
        <v>636321</v>
      </c>
      <c r="L11" s="268">
        <v>7887</v>
      </c>
      <c r="M11" s="269">
        <v>5513</v>
      </c>
      <c r="N11" s="270">
        <v>43.1</v>
      </c>
    </row>
    <row r="12" spans="1:16" ht="13.5" customHeight="1">
      <c r="A12" s="248"/>
      <c r="B12" s="244"/>
      <c r="C12" s="244"/>
      <c r="D12" s="244"/>
      <c r="E12" s="244"/>
      <c r="F12" s="244"/>
      <c r="G12" s="1119" t="s">
        <v>474</v>
      </c>
      <c r="H12" s="1120"/>
      <c r="I12" s="1120"/>
      <c r="J12" s="1121"/>
      <c r="K12" s="267">
        <v>76449</v>
      </c>
      <c r="L12" s="268">
        <v>948</v>
      </c>
      <c r="M12" s="269">
        <v>953</v>
      </c>
      <c r="N12" s="270">
        <v>-0.5</v>
      </c>
    </row>
    <row r="13" spans="1:16" ht="13.5" customHeight="1">
      <c r="A13" s="248"/>
      <c r="B13" s="244"/>
      <c r="C13" s="244"/>
      <c r="D13" s="244"/>
      <c r="E13" s="244"/>
      <c r="F13" s="244"/>
      <c r="G13" s="1119" t="s">
        <v>475</v>
      </c>
      <c r="H13" s="1120"/>
      <c r="I13" s="1120"/>
      <c r="J13" s="1121"/>
      <c r="K13" s="267" t="s">
        <v>476</v>
      </c>
      <c r="L13" s="268" t="s">
        <v>476</v>
      </c>
      <c r="M13" s="269">
        <v>2</v>
      </c>
      <c r="N13" s="270" t="s">
        <v>476</v>
      </c>
    </row>
    <row r="14" spans="1:16" ht="13.5" customHeight="1">
      <c r="A14" s="248"/>
      <c r="B14" s="244"/>
      <c r="C14" s="244"/>
      <c r="D14" s="244"/>
      <c r="E14" s="244"/>
      <c r="F14" s="244"/>
      <c r="G14" s="1119" t="s">
        <v>477</v>
      </c>
      <c r="H14" s="1120"/>
      <c r="I14" s="1120"/>
      <c r="J14" s="1121"/>
      <c r="K14" s="267">
        <v>100554</v>
      </c>
      <c r="L14" s="268">
        <v>1246</v>
      </c>
      <c r="M14" s="269">
        <v>2887</v>
      </c>
      <c r="N14" s="270">
        <v>-56.8</v>
      </c>
    </row>
    <row r="15" spans="1:16" ht="13.5" customHeight="1">
      <c r="A15" s="248"/>
      <c r="B15" s="244"/>
      <c r="C15" s="244"/>
      <c r="D15" s="244"/>
      <c r="E15" s="244"/>
      <c r="F15" s="244"/>
      <c r="G15" s="1119" t="s">
        <v>478</v>
      </c>
      <c r="H15" s="1120"/>
      <c r="I15" s="1120"/>
      <c r="J15" s="1121"/>
      <c r="K15" s="267">
        <v>116837</v>
      </c>
      <c r="L15" s="268">
        <v>1448</v>
      </c>
      <c r="M15" s="269">
        <v>1642</v>
      </c>
      <c r="N15" s="270">
        <v>-11.8</v>
      </c>
    </row>
    <row r="16" spans="1:16">
      <c r="A16" s="248"/>
      <c r="B16" s="244"/>
      <c r="C16" s="244"/>
      <c r="D16" s="244"/>
      <c r="E16" s="244"/>
      <c r="F16" s="244"/>
      <c r="G16" s="1122" t="s">
        <v>479</v>
      </c>
      <c r="H16" s="1123"/>
      <c r="I16" s="1123"/>
      <c r="J16" s="1124"/>
      <c r="K16" s="268">
        <v>-453275</v>
      </c>
      <c r="L16" s="268">
        <v>-5618</v>
      </c>
      <c r="M16" s="269">
        <v>-6965</v>
      </c>
      <c r="N16" s="270">
        <v>-19.3</v>
      </c>
    </row>
    <row r="17" spans="1:16">
      <c r="A17" s="248"/>
      <c r="B17" s="244"/>
      <c r="C17" s="244"/>
      <c r="D17" s="244"/>
      <c r="E17" s="244"/>
      <c r="F17" s="244"/>
      <c r="G17" s="1122" t="s">
        <v>168</v>
      </c>
      <c r="H17" s="1123"/>
      <c r="I17" s="1123"/>
      <c r="J17" s="1124"/>
      <c r="K17" s="268">
        <v>5215539</v>
      </c>
      <c r="L17" s="268">
        <v>64642</v>
      </c>
      <c r="M17" s="269">
        <v>73685</v>
      </c>
      <c r="N17" s="270">
        <v>-12.3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5.49</v>
      </c>
      <c r="L21" s="281">
        <v>7.13</v>
      </c>
      <c r="M21" s="282">
        <v>-1.64</v>
      </c>
      <c r="N21" s="249"/>
      <c r="O21" s="283"/>
      <c r="P21" s="279"/>
    </row>
    <row r="22" spans="1:16" s="284" customFormat="1">
      <c r="A22" s="279"/>
      <c r="B22" s="249"/>
      <c r="C22" s="249"/>
      <c r="D22" s="249"/>
      <c r="E22" s="249"/>
      <c r="F22" s="249"/>
      <c r="G22" s="1114" t="s">
        <v>485</v>
      </c>
      <c r="H22" s="1115"/>
      <c r="I22" s="1115"/>
      <c r="J22" s="1116"/>
      <c r="K22" s="285">
        <v>100.9</v>
      </c>
      <c r="L22" s="286">
        <v>98.1</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2506047</v>
      </c>
      <c r="L32" s="294">
        <v>31060</v>
      </c>
      <c r="M32" s="295">
        <v>43359</v>
      </c>
      <c r="N32" s="296">
        <v>-28.4</v>
      </c>
    </row>
    <row r="33" spans="1:16" ht="13.5" customHeight="1">
      <c r="A33" s="248"/>
      <c r="B33" s="244"/>
      <c r="C33" s="244"/>
      <c r="D33" s="244"/>
      <c r="E33" s="244"/>
      <c r="F33" s="244"/>
      <c r="G33" s="1130" t="s">
        <v>489</v>
      </c>
      <c r="H33" s="1131"/>
      <c r="I33" s="1131"/>
      <c r="J33" s="1132"/>
      <c r="K33" s="294" t="s">
        <v>476</v>
      </c>
      <c r="L33" s="294" t="s">
        <v>476</v>
      </c>
      <c r="M33" s="295">
        <v>0</v>
      </c>
      <c r="N33" s="296" t="s">
        <v>476</v>
      </c>
    </row>
    <row r="34" spans="1:16" ht="27" customHeight="1">
      <c r="A34" s="248"/>
      <c r="B34" s="244"/>
      <c r="C34" s="244"/>
      <c r="D34" s="244"/>
      <c r="E34" s="244"/>
      <c r="F34" s="244"/>
      <c r="G34" s="1130" t="s">
        <v>490</v>
      </c>
      <c r="H34" s="1131"/>
      <c r="I34" s="1131"/>
      <c r="J34" s="1132"/>
      <c r="K34" s="294">
        <v>6667</v>
      </c>
      <c r="L34" s="294">
        <v>83</v>
      </c>
      <c r="M34" s="295">
        <v>39</v>
      </c>
      <c r="N34" s="296">
        <v>112.8</v>
      </c>
    </row>
    <row r="35" spans="1:16" ht="27" customHeight="1">
      <c r="A35" s="248"/>
      <c r="B35" s="244"/>
      <c r="C35" s="244"/>
      <c r="D35" s="244"/>
      <c r="E35" s="244"/>
      <c r="F35" s="244"/>
      <c r="G35" s="1130" t="s">
        <v>491</v>
      </c>
      <c r="H35" s="1131"/>
      <c r="I35" s="1131"/>
      <c r="J35" s="1132"/>
      <c r="K35" s="294">
        <v>877965</v>
      </c>
      <c r="L35" s="294">
        <v>10882</v>
      </c>
      <c r="M35" s="295">
        <v>11806</v>
      </c>
      <c r="N35" s="296">
        <v>-7.8</v>
      </c>
    </row>
    <row r="36" spans="1:16" ht="27" customHeight="1">
      <c r="A36" s="248"/>
      <c r="B36" s="244"/>
      <c r="C36" s="244"/>
      <c r="D36" s="244"/>
      <c r="E36" s="244"/>
      <c r="F36" s="244"/>
      <c r="G36" s="1130" t="s">
        <v>492</v>
      </c>
      <c r="H36" s="1131"/>
      <c r="I36" s="1131"/>
      <c r="J36" s="1132"/>
      <c r="K36" s="294">
        <v>242594</v>
      </c>
      <c r="L36" s="294">
        <v>3007</v>
      </c>
      <c r="M36" s="295">
        <v>1910</v>
      </c>
      <c r="N36" s="296">
        <v>57.4</v>
      </c>
    </row>
    <row r="37" spans="1:16" ht="13.5" customHeight="1">
      <c r="A37" s="248"/>
      <c r="B37" s="244"/>
      <c r="C37" s="244"/>
      <c r="D37" s="244"/>
      <c r="E37" s="244"/>
      <c r="F37" s="244"/>
      <c r="G37" s="1130" t="s">
        <v>493</v>
      </c>
      <c r="H37" s="1131"/>
      <c r="I37" s="1131"/>
      <c r="J37" s="1132"/>
      <c r="K37" s="294" t="s">
        <v>476</v>
      </c>
      <c r="L37" s="294" t="s">
        <v>476</v>
      </c>
      <c r="M37" s="295">
        <v>1129</v>
      </c>
      <c r="N37" s="296" t="s">
        <v>476</v>
      </c>
    </row>
    <row r="38" spans="1:16" ht="27" customHeight="1">
      <c r="A38" s="248"/>
      <c r="B38" s="244"/>
      <c r="C38" s="244"/>
      <c r="D38" s="244"/>
      <c r="E38" s="244"/>
      <c r="F38" s="244"/>
      <c r="G38" s="1133" t="s">
        <v>494</v>
      </c>
      <c r="H38" s="1134"/>
      <c r="I38" s="1134"/>
      <c r="J38" s="1135"/>
      <c r="K38" s="297">
        <v>2</v>
      </c>
      <c r="L38" s="297">
        <v>0</v>
      </c>
      <c r="M38" s="298">
        <v>5</v>
      </c>
      <c r="N38" s="299">
        <v>-100</v>
      </c>
      <c r="O38" s="293"/>
    </row>
    <row r="39" spans="1:16">
      <c r="A39" s="248"/>
      <c r="B39" s="244"/>
      <c r="C39" s="244"/>
      <c r="D39" s="244"/>
      <c r="E39" s="244"/>
      <c r="F39" s="244"/>
      <c r="G39" s="1133" t="s">
        <v>495</v>
      </c>
      <c r="H39" s="1134"/>
      <c r="I39" s="1134"/>
      <c r="J39" s="1135"/>
      <c r="K39" s="300">
        <v>-460146</v>
      </c>
      <c r="L39" s="300">
        <v>-5703</v>
      </c>
      <c r="M39" s="301">
        <v>-5126</v>
      </c>
      <c r="N39" s="302">
        <v>11.3</v>
      </c>
      <c r="O39" s="293"/>
    </row>
    <row r="40" spans="1:16" ht="27" customHeight="1">
      <c r="A40" s="248"/>
      <c r="B40" s="244"/>
      <c r="C40" s="244"/>
      <c r="D40" s="244"/>
      <c r="E40" s="244"/>
      <c r="F40" s="244"/>
      <c r="G40" s="1130" t="s">
        <v>496</v>
      </c>
      <c r="H40" s="1131"/>
      <c r="I40" s="1131"/>
      <c r="J40" s="1132"/>
      <c r="K40" s="300">
        <v>-2458030</v>
      </c>
      <c r="L40" s="300">
        <v>-30465</v>
      </c>
      <c r="M40" s="301">
        <v>-37205</v>
      </c>
      <c r="N40" s="302">
        <v>-18.100000000000001</v>
      </c>
      <c r="O40" s="293"/>
    </row>
    <row r="41" spans="1:16">
      <c r="A41" s="248"/>
      <c r="B41" s="244"/>
      <c r="C41" s="244"/>
      <c r="D41" s="244"/>
      <c r="E41" s="244"/>
      <c r="F41" s="244"/>
      <c r="G41" s="1136" t="s">
        <v>279</v>
      </c>
      <c r="H41" s="1137"/>
      <c r="I41" s="1137"/>
      <c r="J41" s="1138"/>
      <c r="K41" s="294">
        <v>715099</v>
      </c>
      <c r="L41" s="300">
        <v>8863</v>
      </c>
      <c r="M41" s="301">
        <v>15917</v>
      </c>
      <c r="N41" s="302">
        <v>-44.3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4362409</v>
      </c>
      <c r="J51" s="320">
        <v>56443</v>
      </c>
      <c r="K51" s="321">
        <v>44.6</v>
      </c>
      <c r="L51" s="322">
        <v>44162</v>
      </c>
      <c r="M51" s="323">
        <v>-7.7</v>
      </c>
      <c r="N51" s="324">
        <v>52.3</v>
      </c>
    </row>
    <row r="52" spans="1:14">
      <c r="A52" s="248"/>
      <c r="B52" s="244"/>
      <c r="C52" s="244"/>
      <c r="D52" s="244"/>
      <c r="E52" s="244"/>
      <c r="F52" s="244"/>
      <c r="G52" s="325"/>
      <c r="H52" s="326" t="s">
        <v>507</v>
      </c>
      <c r="I52" s="327">
        <v>1634515</v>
      </c>
      <c r="J52" s="328">
        <v>21148</v>
      </c>
      <c r="K52" s="329">
        <v>-5.0999999999999996</v>
      </c>
      <c r="L52" s="330">
        <v>24931</v>
      </c>
      <c r="M52" s="331">
        <v>-9</v>
      </c>
      <c r="N52" s="332">
        <v>3.9</v>
      </c>
    </row>
    <row r="53" spans="1:14">
      <c r="A53" s="248"/>
      <c r="B53" s="244"/>
      <c r="C53" s="244"/>
      <c r="D53" s="244"/>
      <c r="E53" s="244"/>
      <c r="F53" s="244"/>
      <c r="G53" s="310" t="s">
        <v>508</v>
      </c>
      <c r="H53" s="311"/>
      <c r="I53" s="319">
        <v>4895273</v>
      </c>
      <c r="J53" s="320">
        <v>62729</v>
      </c>
      <c r="K53" s="321">
        <v>11.1</v>
      </c>
      <c r="L53" s="322">
        <v>47569</v>
      </c>
      <c r="M53" s="323">
        <v>7.7</v>
      </c>
      <c r="N53" s="324">
        <v>3.4</v>
      </c>
    </row>
    <row r="54" spans="1:14">
      <c r="A54" s="248"/>
      <c r="B54" s="244"/>
      <c r="C54" s="244"/>
      <c r="D54" s="244"/>
      <c r="E54" s="244"/>
      <c r="F54" s="244"/>
      <c r="G54" s="325"/>
      <c r="H54" s="326" t="s">
        <v>507</v>
      </c>
      <c r="I54" s="327">
        <v>1758545</v>
      </c>
      <c r="J54" s="328">
        <v>22534</v>
      </c>
      <c r="K54" s="329">
        <v>6.6</v>
      </c>
      <c r="L54" s="330">
        <v>26255</v>
      </c>
      <c r="M54" s="331">
        <v>5.3</v>
      </c>
      <c r="N54" s="332">
        <v>1.3</v>
      </c>
    </row>
    <row r="55" spans="1:14">
      <c r="A55" s="248"/>
      <c r="B55" s="244"/>
      <c r="C55" s="244"/>
      <c r="D55" s="244"/>
      <c r="E55" s="244"/>
      <c r="F55" s="244"/>
      <c r="G55" s="310" t="s">
        <v>509</v>
      </c>
      <c r="H55" s="311"/>
      <c r="I55" s="319">
        <v>2810293</v>
      </c>
      <c r="J55" s="320">
        <v>35382</v>
      </c>
      <c r="K55" s="321">
        <v>-43.6</v>
      </c>
      <c r="L55" s="322">
        <v>50880</v>
      </c>
      <c r="M55" s="323">
        <v>7</v>
      </c>
      <c r="N55" s="324">
        <v>-50.6</v>
      </c>
    </row>
    <row r="56" spans="1:14">
      <c r="A56" s="248"/>
      <c r="B56" s="244"/>
      <c r="C56" s="244"/>
      <c r="D56" s="244"/>
      <c r="E56" s="244"/>
      <c r="F56" s="244"/>
      <c r="G56" s="325"/>
      <c r="H56" s="326" t="s">
        <v>507</v>
      </c>
      <c r="I56" s="327">
        <v>1444062</v>
      </c>
      <c r="J56" s="328">
        <v>18181</v>
      </c>
      <c r="K56" s="329">
        <v>-19.3</v>
      </c>
      <c r="L56" s="330">
        <v>26879</v>
      </c>
      <c r="M56" s="331">
        <v>2.4</v>
      </c>
      <c r="N56" s="332">
        <v>-21.7</v>
      </c>
    </row>
    <row r="57" spans="1:14">
      <c r="A57" s="248"/>
      <c r="B57" s="244"/>
      <c r="C57" s="244"/>
      <c r="D57" s="244"/>
      <c r="E57" s="244"/>
      <c r="F57" s="244"/>
      <c r="G57" s="310" t="s">
        <v>510</v>
      </c>
      <c r="H57" s="311"/>
      <c r="I57" s="319">
        <v>3448963</v>
      </c>
      <c r="J57" s="320">
        <v>43100</v>
      </c>
      <c r="K57" s="321">
        <v>21.8</v>
      </c>
      <c r="L57" s="322">
        <v>63956</v>
      </c>
      <c r="M57" s="323">
        <v>25.7</v>
      </c>
      <c r="N57" s="324">
        <v>-3.9</v>
      </c>
    </row>
    <row r="58" spans="1:14">
      <c r="A58" s="248"/>
      <c r="B58" s="244"/>
      <c r="C58" s="244"/>
      <c r="D58" s="244"/>
      <c r="E58" s="244"/>
      <c r="F58" s="244"/>
      <c r="G58" s="325"/>
      <c r="H58" s="326" t="s">
        <v>507</v>
      </c>
      <c r="I58" s="327">
        <v>1105592</v>
      </c>
      <c r="J58" s="328">
        <v>13816</v>
      </c>
      <c r="K58" s="329">
        <v>-24</v>
      </c>
      <c r="L58" s="330">
        <v>29239</v>
      </c>
      <c r="M58" s="331">
        <v>8.8000000000000007</v>
      </c>
      <c r="N58" s="332">
        <v>-32.799999999999997</v>
      </c>
    </row>
    <row r="59" spans="1:14">
      <c r="A59" s="248"/>
      <c r="B59" s="244"/>
      <c r="C59" s="244"/>
      <c r="D59" s="244"/>
      <c r="E59" s="244"/>
      <c r="F59" s="244"/>
      <c r="G59" s="310" t="s">
        <v>511</v>
      </c>
      <c r="H59" s="311"/>
      <c r="I59" s="319">
        <v>3019885</v>
      </c>
      <c r="J59" s="320">
        <v>37429</v>
      </c>
      <c r="K59" s="321">
        <v>-13.2</v>
      </c>
      <c r="L59" s="322">
        <v>66255</v>
      </c>
      <c r="M59" s="323">
        <v>3.6</v>
      </c>
      <c r="N59" s="324">
        <v>-16.8</v>
      </c>
    </row>
    <row r="60" spans="1:14">
      <c r="A60" s="248"/>
      <c r="B60" s="244"/>
      <c r="C60" s="244"/>
      <c r="D60" s="244"/>
      <c r="E60" s="244"/>
      <c r="F60" s="244"/>
      <c r="G60" s="325"/>
      <c r="H60" s="326" t="s">
        <v>507</v>
      </c>
      <c r="I60" s="333">
        <v>1280026</v>
      </c>
      <c r="J60" s="328">
        <v>15865</v>
      </c>
      <c r="K60" s="329">
        <v>14.8</v>
      </c>
      <c r="L60" s="330">
        <v>31822</v>
      </c>
      <c r="M60" s="331">
        <v>8.8000000000000007</v>
      </c>
      <c r="N60" s="332">
        <v>6</v>
      </c>
    </row>
    <row r="61" spans="1:14">
      <c r="A61" s="248"/>
      <c r="B61" s="244"/>
      <c r="C61" s="244"/>
      <c r="D61" s="244"/>
      <c r="E61" s="244"/>
      <c r="F61" s="244"/>
      <c r="G61" s="310" t="s">
        <v>512</v>
      </c>
      <c r="H61" s="334"/>
      <c r="I61" s="335">
        <v>3707365</v>
      </c>
      <c r="J61" s="336">
        <v>47017</v>
      </c>
      <c r="K61" s="337">
        <v>4.0999999999999996</v>
      </c>
      <c r="L61" s="338">
        <v>54564</v>
      </c>
      <c r="M61" s="339">
        <v>7.3</v>
      </c>
      <c r="N61" s="324">
        <v>-3.2</v>
      </c>
    </row>
    <row r="62" spans="1:14">
      <c r="A62" s="248"/>
      <c r="B62" s="244"/>
      <c r="C62" s="244"/>
      <c r="D62" s="244"/>
      <c r="E62" s="244"/>
      <c r="F62" s="244"/>
      <c r="G62" s="325"/>
      <c r="H62" s="326" t="s">
        <v>507</v>
      </c>
      <c r="I62" s="327">
        <v>1444548</v>
      </c>
      <c r="J62" s="328">
        <v>18309</v>
      </c>
      <c r="K62" s="329">
        <v>-5.4</v>
      </c>
      <c r="L62" s="330">
        <v>27825</v>
      </c>
      <c r="M62" s="331">
        <v>3.3</v>
      </c>
      <c r="N62" s="332">
        <v>-8.6999999999999993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13.07</v>
      </c>
      <c r="G47" s="12">
        <v>13</v>
      </c>
      <c r="H47" s="12">
        <v>12.74</v>
      </c>
      <c r="I47" s="12">
        <v>12.59</v>
      </c>
      <c r="J47" s="13">
        <v>12.64</v>
      </c>
    </row>
    <row r="48" spans="2:10" ht="57.75" customHeight="1">
      <c r="B48" s="14"/>
      <c r="C48" s="1141" t="s">
        <v>4</v>
      </c>
      <c r="D48" s="1141"/>
      <c r="E48" s="1142"/>
      <c r="F48" s="15">
        <v>3.42</v>
      </c>
      <c r="G48" s="16">
        <v>4.0999999999999996</v>
      </c>
      <c r="H48" s="16">
        <v>3.41</v>
      </c>
      <c r="I48" s="16">
        <v>3.18</v>
      </c>
      <c r="J48" s="17">
        <v>3.48</v>
      </c>
    </row>
    <row r="49" spans="2:10" ht="57.75" customHeight="1" thickBot="1">
      <c r="B49" s="18"/>
      <c r="C49" s="1143" t="s">
        <v>5</v>
      </c>
      <c r="D49" s="1143"/>
      <c r="E49" s="1144"/>
      <c r="F49" s="19">
        <v>1.65</v>
      </c>
      <c r="G49" s="20">
        <v>0.85</v>
      </c>
      <c r="H49" s="20" t="s">
        <v>519</v>
      </c>
      <c r="I49" s="20" t="s">
        <v>520</v>
      </c>
      <c r="J49" s="21">
        <v>0.34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6.73</v>
      </c>
      <c r="G34" s="33">
        <v>6.57</v>
      </c>
      <c r="H34" s="33">
        <v>6.92</v>
      </c>
      <c r="I34" s="33">
        <v>7.56</v>
      </c>
      <c r="J34" s="34">
        <v>7.14</v>
      </c>
      <c r="K34" s="22"/>
      <c r="L34" s="22"/>
      <c r="M34" s="22"/>
      <c r="N34" s="22"/>
      <c r="O34" s="22"/>
      <c r="P34" s="22"/>
    </row>
    <row r="35" spans="1:16" ht="39" customHeight="1">
      <c r="A35" s="22"/>
      <c r="B35" s="35"/>
      <c r="C35" s="1145" t="s">
        <v>522</v>
      </c>
      <c r="D35" s="1146"/>
      <c r="E35" s="1147"/>
      <c r="F35" s="36">
        <v>3.42</v>
      </c>
      <c r="G35" s="37">
        <v>4.09</v>
      </c>
      <c r="H35" s="37">
        <v>3.41</v>
      </c>
      <c r="I35" s="37">
        <v>3.17</v>
      </c>
      <c r="J35" s="38">
        <v>3.47</v>
      </c>
      <c r="K35" s="22"/>
      <c r="L35" s="22"/>
      <c r="M35" s="22"/>
      <c r="N35" s="22"/>
      <c r="O35" s="22"/>
      <c r="P35" s="22"/>
    </row>
    <row r="36" spans="1:16" ht="39" customHeight="1">
      <c r="A36" s="22"/>
      <c r="B36" s="35"/>
      <c r="C36" s="1145" t="s">
        <v>523</v>
      </c>
      <c r="D36" s="1146"/>
      <c r="E36" s="1147"/>
      <c r="F36" s="36">
        <v>1.59</v>
      </c>
      <c r="G36" s="37">
        <v>2.62</v>
      </c>
      <c r="H36" s="37">
        <v>2.44</v>
      </c>
      <c r="I36" s="37">
        <v>3</v>
      </c>
      <c r="J36" s="38">
        <v>1.87</v>
      </c>
      <c r="K36" s="22"/>
      <c r="L36" s="22"/>
      <c r="M36" s="22"/>
      <c r="N36" s="22"/>
      <c r="O36" s="22"/>
      <c r="P36" s="22"/>
    </row>
    <row r="37" spans="1:16" ht="39" customHeight="1">
      <c r="A37" s="22"/>
      <c r="B37" s="35"/>
      <c r="C37" s="1145" t="s">
        <v>524</v>
      </c>
      <c r="D37" s="1146"/>
      <c r="E37" s="1147"/>
      <c r="F37" s="36">
        <v>2.35</v>
      </c>
      <c r="G37" s="37">
        <v>3.72</v>
      </c>
      <c r="H37" s="37">
        <v>0.78</v>
      </c>
      <c r="I37" s="37">
        <v>1.2</v>
      </c>
      <c r="J37" s="38">
        <v>1.49</v>
      </c>
      <c r="K37" s="22"/>
      <c r="L37" s="22"/>
      <c r="M37" s="22"/>
      <c r="N37" s="22"/>
      <c r="O37" s="22"/>
      <c r="P37" s="22"/>
    </row>
    <row r="38" spans="1:16" ht="39" customHeight="1">
      <c r="A38" s="22"/>
      <c r="B38" s="35"/>
      <c r="C38" s="1145" t="s">
        <v>525</v>
      </c>
      <c r="D38" s="1146"/>
      <c r="E38" s="1147"/>
      <c r="F38" s="36">
        <v>0.2</v>
      </c>
      <c r="G38" s="37">
        <v>0</v>
      </c>
      <c r="H38" s="37">
        <v>0.05</v>
      </c>
      <c r="I38" s="37">
        <v>7.0000000000000007E-2</v>
      </c>
      <c r="J38" s="38">
        <v>0.2</v>
      </c>
      <c r="K38" s="22"/>
      <c r="L38" s="22"/>
      <c r="M38" s="22"/>
      <c r="N38" s="22"/>
      <c r="O38" s="22"/>
      <c r="P38" s="22"/>
    </row>
    <row r="39" spans="1:16" ht="39" customHeight="1">
      <c r="A39" s="22"/>
      <c r="B39" s="35"/>
      <c r="C39" s="1145" t="s">
        <v>526</v>
      </c>
      <c r="D39" s="1146"/>
      <c r="E39" s="1147"/>
      <c r="F39" s="36">
        <v>0.03</v>
      </c>
      <c r="G39" s="37">
        <v>0.03</v>
      </c>
      <c r="H39" s="37">
        <v>0.08</v>
      </c>
      <c r="I39" s="37">
        <v>0.03</v>
      </c>
      <c r="J39" s="38">
        <v>0.03</v>
      </c>
      <c r="K39" s="22"/>
      <c r="L39" s="22"/>
      <c r="M39" s="22"/>
      <c r="N39" s="22"/>
      <c r="O39" s="22"/>
      <c r="P39" s="22"/>
    </row>
    <row r="40" spans="1:16" ht="39" customHeight="1">
      <c r="A40" s="22"/>
      <c r="B40" s="35"/>
      <c r="C40" s="1145" t="s">
        <v>527</v>
      </c>
      <c r="D40" s="1146"/>
      <c r="E40" s="1147"/>
      <c r="F40" s="36">
        <v>0.08</v>
      </c>
      <c r="G40" s="37">
        <v>0.08</v>
      </c>
      <c r="H40" s="37">
        <v>0.08</v>
      </c>
      <c r="I40" s="37">
        <v>0.08</v>
      </c>
      <c r="J40" s="38">
        <v>0.02</v>
      </c>
      <c r="K40" s="22"/>
      <c r="L40" s="22"/>
      <c r="M40" s="22"/>
      <c r="N40" s="22"/>
      <c r="O40" s="22"/>
      <c r="P40" s="22"/>
    </row>
    <row r="41" spans="1:16" ht="39" customHeight="1">
      <c r="A41" s="22"/>
      <c r="B41" s="35"/>
      <c r="C41" s="1145" t="s">
        <v>528</v>
      </c>
      <c r="D41" s="1146"/>
      <c r="E41" s="1147"/>
      <c r="F41" s="36">
        <v>0</v>
      </c>
      <c r="G41" s="37">
        <v>0</v>
      </c>
      <c r="H41" s="37">
        <v>0</v>
      </c>
      <c r="I41" s="37">
        <v>0.01</v>
      </c>
      <c r="J41" s="38">
        <v>0.01</v>
      </c>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v>
      </c>
      <c r="G43" s="42">
        <v>0</v>
      </c>
      <c r="H43" s="42">
        <v>0.01</v>
      </c>
      <c r="I43" s="42">
        <v>0.05</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10</v>
      </c>
      <c r="C45" s="1162"/>
      <c r="D45" s="58"/>
      <c r="E45" s="1167" t="s">
        <v>11</v>
      </c>
      <c r="F45" s="1167"/>
      <c r="G45" s="1167"/>
      <c r="H45" s="1167"/>
      <c r="I45" s="1167"/>
      <c r="J45" s="1168"/>
      <c r="K45" s="59">
        <v>2564</v>
      </c>
      <c r="L45" s="60">
        <v>2550</v>
      </c>
      <c r="M45" s="60">
        <v>2664</v>
      </c>
      <c r="N45" s="60">
        <v>2518</v>
      </c>
      <c r="O45" s="61">
        <v>2506</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v>7</v>
      </c>
      <c r="L47" s="64">
        <v>7</v>
      </c>
      <c r="M47" s="64">
        <v>7</v>
      </c>
      <c r="N47" s="64">
        <v>7</v>
      </c>
      <c r="O47" s="65">
        <v>7</v>
      </c>
      <c r="P47" s="48"/>
      <c r="Q47" s="48"/>
      <c r="R47" s="48"/>
      <c r="S47" s="48"/>
      <c r="T47" s="48"/>
      <c r="U47" s="48"/>
    </row>
    <row r="48" spans="1:21" ht="30.75" customHeight="1">
      <c r="A48" s="48"/>
      <c r="B48" s="1163"/>
      <c r="C48" s="1164"/>
      <c r="D48" s="62"/>
      <c r="E48" s="1155" t="s">
        <v>14</v>
      </c>
      <c r="F48" s="1155"/>
      <c r="G48" s="1155"/>
      <c r="H48" s="1155"/>
      <c r="I48" s="1155"/>
      <c r="J48" s="1156"/>
      <c r="K48" s="63">
        <v>853</v>
      </c>
      <c r="L48" s="64">
        <v>556</v>
      </c>
      <c r="M48" s="64">
        <v>856</v>
      </c>
      <c r="N48" s="64">
        <v>911</v>
      </c>
      <c r="O48" s="65">
        <v>878</v>
      </c>
      <c r="P48" s="48"/>
      <c r="Q48" s="48"/>
      <c r="R48" s="48"/>
      <c r="S48" s="48"/>
      <c r="T48" s="48"/>
      <c r="U48" s="48"/>
    </row>
    <row r="49" spans="1:21" ht="30.75" customHeight="1">
      <c r="A49" s="48"/>
      <c r="B49" s="1163"/>
      <c r="C49" s="1164"/>
      <c r="D49" s="62"/>
      <c r="E49" s="1155" t="s">
        <v>15</v>
      </c>
      <c r="F49" s="1155"/>
      <c r="G49" s="1155"/>
      <c r="H49" s="1155"/>
      <c r="I49" s="1155"/>
      <c r="J49" s="1156"/>
      <c r="K49" s="63">
        <v>220</v>
      </c>
      <c r="L49" s="64">
        <v>230</v>
      </c>
      <c r="M49" s="64">
        <v>236</v>
      </c>
      <c r="N49" s="64">
        <v>241</v>
      </c>
      <c r="O49" s="65">
        <v>243</v>
      </c>
      <c r="P49" s="48"/>
      <c r="Q49" s="48"/>
      <c r="R49" s="48"/>
      <c r="S49" s="48"/>
      <c r="T49" s="48"/>
      <c r="U49" s="48"/>
    </row>
    <row r="50" spans="1:21" ht="30.75" customHeight="1">
      <c r="A50" s="48"/>
      <c r="B50" s="1163"/>
      <c r="C50" s="1164"/>
      <c r="D50" s="62"/>
      <c r="E50" s="1155" t="s">
        <v>16</v>
      </c>
      <c r="F50" s="1155"/>
      <c r="G50" s="1155"/>
      <c r="H50" s="1155"/>
      <c r="I50" s="1155"/>
      <c r="J50" s="1156"/>
      <c r="K50" s="63">
        <v>14</v>
      </c>
      <c r="L50" s="64">
        <v>13</v>
      </c>
      <c r="M50" s="64" t="s">
        <v>476</v>
      </c>
      <c r="N50" s="64" t="s">
        <v>476</v>
      </c>
      <c r="O50" s="65" t="s">
        <v>476</v>
      </c>
      <c r="P50" s="48"/>
      <c r="Q50" s="48"/>
      <c r="R50" s="48"/>
      <c r="S50" s="48"/>
      <c r="T50" s="48"/>
      <c r="U50" s="48"/>
    </row>
    <row r="51" spans="1:21" ht="30.75" customHeight="1">
      <c r="A51" s="48"/>
      <c r="B51" s="1165"/>
      <c r="C51" s="1166"/>
      <c r="D51" s="66"/>
      <c r="E51" s="1155" t="s">
        <v>17</v>
      </c>
      <c r="F51" s="1155"/>
      <c r="G51" s="1155"/>
      <c r="H51" s="1155"/>
      <c r="I51" s="1155"/>
      <c r="J51" s="1156"/>
      <c r="K51" s="63" t="s">
        <v>476</v>
      </c>
      <c r="L51" s="64" t="s">
        <v>476</v>
      </c>
      <c r="M51" s="64" t="s">
        <v>476</v>
      </c>
      <c r="N51" s="64" t="s">
        <v>476</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2606</v>
      </c>
      <c r="L52" s="64">
        <v>2603</v>
      </c>
      <c r="M52" s="64">
        <v>2662</v>
      </c>
      <c r="N52" s="64">
        <v>2751</v>
      </c>
      <c r="O52" s="65">
        <v>2918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1052</v>
      </c>
      <c r="L53" s="69">
        <v>753</v>
      </c>
      <c r="M53" s="69">
        <v>1101</v>
      </c>
      <c r="N53" s="69">
        <v>926</v>
      </c>
      <c r="O53" s="70">
        <v>716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2016-04-13T07:35:17Z</cp:lastPrinted>
  <dcterms:created xsi:type="dcterms:W3CDTF">2016-02-15T01:40:29Z</dcterms:created>
  <dcterms:modified xsi:type="dcterms:W3CDTF">2016-04-13T07:36:47Z</dcterms:modified>
  <cp:category/>
</cp:coreProperties>
</file>