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9825" windowHeight="8325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>
    <definedName name="_xlnm.Print_Area" localSheetId="1">'その２'!$A$1:$R$41</definedName>
    <definedName name="_xlnm.Print_Area" localSheetId="2">'その３'!$A$1:$R$41</definedName>
  </definedNames>
  <calcPr calcMode="manual" fullCalcOnLoad="1"/>
</workbook>
</file>

<file path=xl/sharedStrings.xml><?xml version="1.0" encoding="utf-8"?>
<sst xmlns="http://schemas.openxmlformats.org/spreadsheetml/2006/main" count="327" uniqueCount="125">
  <si>
    <t>収　　　　　　　支</t>
  </si>
  <si>
    <t>（単位：千円）</t>
  </si>
  <si>
    <t>歳　入　合　計</t>
  </si>
  <si>
    <t>歳　出　合　計</t>
  </si>
  <si>
    <t>歳　入　歳　出</t>
  </si>
  <si>
    <t>繰 越 ま た は</t>
  </si>
  <si>
    <t>Ｄのうち未収入</t>
  </si>
  <si>
    <t>実 質 収 支 額</t>
  </si>
  <si>
    <t>他会計繰入金</t>
  </si>
  <si>
    <t>繰　　出　　金</t>
  </si>
  <si>
    <t>再差引収支額</t>
  </si>
  <si>
    <t>差　　 引　　額</t>
  </si>
  <si>
    <t>支 払 繰 延 等</t>
  </si>
  <si>
    <t>特　定　 財　源</t>
  </si>
  <si>
    <t>Ｃ－Ｄ＋Ｅ</t>
  </si>
  <si>
    <t>Ａ－Ｂ</t>
  </si>
  <si>
    <t>Ｆ－Ｇ＋Ｈ</t>
  </si>
  <si>
    <t>Ａ　</t>
  </si>
  <si>
    <t>Ｂ　</t>
  </si>
  <si>
    <t>Ｃ　</t>
  </si>
  <si>
    <t>Ｄ　</t>
  </si>
  <si>
    <t>Ｅ　</t>
  </si>
  <si>
    <t>Ｆ　</t>
  </si>
  <si>
    <t>Ｇ　</t>
  </si>
  <si>
    <t>Ｈ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</si>
  <si>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</si>
  <si>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</si>
  <si>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</si>
  <si>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</si>
  <si>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</si>
  <si>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</si>
  <si>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安　土　町</t>
  </si>
  <si>
    <t>日　野　町</t>
  </si>
  <si>
    <t>竜　王　町</t>
  </si>
  <si>
    <t>豊　郷　町</t>
  </si>
  <si>
    <t>甲　良　町</t>
  </si>
  <si>
    <t>多　賀　町</t>
  </si>
  <si>
    <t>虎　姫　町</t>
  </si>
  <si>
    <t>湖　北　町</t>
  </si>
  <si>
    <t>高　月　町</t>
  </si>
  <si>
    <t>木之本町</t>
  </si>
  <si>
    <t>余　呉　町</t>
  </si>
  <si>
    <t>西浅井町</t>
  </si>
  <si>
    <t>歳　　　　　　　入</t>
  </si>
  <si>
    <t>　１</t>
  </si>
  <si>
    <t>　２</t>
  </si>
  <si>
    <t>　３</t>
  </si>
  <si>
    <t>　４</t>
  </si>
  <si>
    <t>左　　　　の　　　　内　　　　訳</t>
  </si>
  <si>
    <t>　７</t>
  </si>
  <si>
    <t>　(1)</t>
  </si>
  <si>
    <t>　(2)</t>
  </si>
  <si>
    <t>　(3)</t>
  </si>
  <si>
    <t>都　道　府　県</t>
  </si>
  <si>
    <t>繰　　越　　金</t>
  </si>
  <si>
    <t>地　　方　　債</t>
  </si>
  <si>
    <t>支　　 出　　金</t>
  </si>
  <si>
    <t>歳　　　　　　　入　（つづき）</t>
  </si>
  <si>
    <t>歳　　　　　　　　出</t>
  </si>
  <si>
    <t>　８</t>
  </si>
  <si>
    <t>総　　務　　費</t>
  </si>
  <si>
    <t>施 設 整 備 費</t>
  </si>
  <si>
    <t>（ １ ～ ８ ）</t>
  </si>
  <si>
    <t>歳　　　　　　　出　（つづき）</t>
  </si>
  <si>
    <t>左　の　内　訳</t>
  </si>
  <si>
    <t>元 利 償 還 金</t>
  </si>
  <si>
    <t>一 時 借 入 金</t>
  </si>
  <si>
    <t>利　　　　　　 子</t>
  </si>
  <si>
    <t>サービス収入</t>
  </si>
  <si>
    <t>分 担 金 及 び</t>
  </si>
  <si>
    <t>負     担     金</t>
  </si>
  <si>
    <t>使 用 料 及 び</t>
  </si>
  <si>
    <t>手　　 数　　 料</t>
  </si>
  <si>
    <t>国 庫 支 出 金</t>
  </si>
  <si>
    <t>財　産　収　入</t>
  </si>
  <si>
    <t>寄　　付　　金</t>
  </si>
  <si>
    <t>他会計繰入金</t>
  </si>
  <si>
    <t>基 金 繰 入 金</t>
  </si>
  <si>
    <t>普  通  会  計</t>
  </si>
  <si>
    <t>そ の 他 会 計</t>
  </si>
  <si>
    <t>サービス事業費</t>
  </si>
  <si>
    <t>基 金 積 立 金</t>
  </si>
  <si>
    <t>公　　債　　費</t>
  </si>
  <si>
    <t>他会計繰出金</t>
  </si>
  <si>
    <t xml:space="preserve">に対するもの </t>
  </si>
  <si>
    <t>保険事業勘定</t>
  </si>
  <si>
    <t>その他の収入</t>
  </si>
  <si>
    <t>支　　出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</si>
  <si>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</si>
  <si>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</si>
  <si>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</si>
  <si>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</si>
  <si>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</si>
  <si>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</si>
  <si>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</si>
  <si>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</si>
  <si>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</si>
  <si>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愛　荘　町</t>
  </si>
  <si>
    <t>市町名</t>
  </si>
  <si>
    <t>市　　計</t>
  </si>
  <si>
    <t>町　　計</t>
  </si>
  <si>
    <t>　６</t>
  </si>
  <si>
    <t>左　　　　　の　　　　　内　　　　　訳</t>
  </si>
  <si>
    <t>市町名</t>
  </si>
  <si>
    <t>前年度繰上</t>
  </si>
  <si>
    <t>その他の</t>
  </si>
  <si>
    <t>充　 用　　金</t>
  </si>
  <si>
    <t>　１０</t>
  </si>
  <si>
    <t>　１１</t>
  </si>
  <si>
    <t>　１２</t>
  </si>
  <si>
    <t>　５</t>
  </si>
  <si>
    <t>左　の　内　訳</t>
  </si>
  <si>
    <t>市町名</t>
  </si>
  <si>
    <t>（ １ ～ １２ ）</t>
  </si>
  <si>
    <t>　５</t>
  </si>
  <si>
    <t>　６</t>
  </si>
  <si>
    <t>　７</t>
  </si>
  <si>
    <t>　８</t>
  </si>
  <si>
    <t>　９</t>
  </si>
  <si>
    <t>市町名</t>
  </si>
  <si>
    <t>か ら の も の</t>
  </si>
  <si>
    <t>歳出合計OK</t>
  </si>
  <si>
    <t>第４　　　８　介護保険事業会計の決算状況</t>
  </si>
  <si>
    <t>第５４表　　介護保険事業会計（介護サービス事業勘定）決算</t>
  </si>
  <si>
    <t>第５４表　　介護保険事業会計（介護サービス事業勘定）決算（つづき）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</si>
</sst>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Fill="1" applyAlignment="1">
      <alignment horizontal="right"/>
    </xf>
    <xf numFmtId="38" fontId="6" fillId="0" borderId="0" xfId="16" applyFont="1" applyFill="1" applyAlignment="1">
      <alignment/>
    </xf>
    <xf numFmtId="38" fontId="4" fillId="0" borderId="0" xfId="16" applyFont="1" applyAlignment="1">
      <alignment/>
    </xf>
    <xf numFmtId="38" fontId="8" fillId="0" borderId="0" xfId="16" applyFont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0" fillId="0" borderId="0" xfId="16" applyFont="1" applyAlignment="1">
      <alignment/>
    </xf>
    <xf numFmtId="3" fontId="6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2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2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 horizontal="right"/>
    </xf>
    <xf numFmtId="3" fontId="6" fillId="0" borderId="1" xfId="16" applyNumberFormat="1" applyFont="1" applyBorder="1" applyAlignment="1">
      <alignment/>
    </xf>
    <xf numFmtId="3" fontId="6" fillId="0" borderId="3" xfId="16" applyNumberFormat="1" applyFont="1" applyBorder="1" applyAlignment="1">
      <alignment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 horizontal="right"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3" fontId="6" fillId="0" borderId="0" xfId="16" applyNumberFormat="1" applyFont="1" applyFill="1" applyAlignment="1">
      <alignment horizontal="right"/>
    </xf>
    <xf numFmtId="3" fontId="6" fillId="0" borderId="0" xfId="16" applyNumberFormat="1" applyFont="1" applyFill="1" applyBorder="1" applyAlignment="1">
      <alignment horizontal="distributed"/>
    </xf>
    <xf numFmtId="3" fontId="6" fillId="0" borderId="2" xfId="16" applyNumberFormat="1" applyFont="1" applyFill="1" applyBorder="1" applyAlignment="1">
      <alignment horizontal="distributed"/>
    </xf>
    <xf numFmtId="3" fontId="6" fillId="0" borderId="0" xfId="16" applyNumberFormat="1" applyFont="1" applyFill="1" applyBorder="1" applyAlignment="1">
      <alignment horizontal="center"/>
    </xf>
    <xf numFmtId="3" fontId="6" fillId="0" borderId="2" xfId="16" applyNumberFormat="1" applyFont="1" applyFill="1" applyBorder="1" applyAlignment="1">
      <alignment horizontal="center"/>
    </xf>
    <xf numFmtId="3" fontId="6" fillId="0" borderId="1" xfId="16" applyNumberFormat="1" applyFont="1" applyFill="1" applyBorder="1" applyAlignment="1">
      <alignment horizontal="right"/>
    </xf>
    <xf numFmtId="3" fontId="6" fillId="0" borderId="1" xfId="16" applyNumberFormat="1" applyFont="1" applyFill="1" applyBorder="1" applyAlignment="1">
      <alignment/>
    </xf>
    <xf numFmtId="3" fontId="6" fillId="0" borderId="3" xfId="16" applyNumberFormat="1" applyFont="1" applyFill="1" applyBorder="1" applyAlignment="1">
      <alignment/>
    </xf>
    <xf numFmtId="38" fontId="5" fillId="0" borderId="0" xfId="16" applyFont="1" applyFill="1" applyAlignment="1">
      <alignment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0" fillId="0" borderId="0" xfId="16" applyFont="1" applyFill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3" fontId="0" fillId="0" borderId="0" xfId="16" applyNumberFormat="1" applyFont="1" applyFill="1" applyBorder="1" applyAlignment="1">
      <alignment horizontal="right"/>
    </xf>
    <xf numFmtId="3" fontId="0" fillId="0" borderId="0" xfId="16" applyNumberFormat="1" applyFont="1" applyFill="1" applyAlignment="1">
      <alignment horizontal="right"/>
    </xf>
    <xf numFmtId="3" fontId="0" fillId="0" borderId="1" xfId="16" applyNumberFormat="1" applyFont="1" applyFill="1" applyBorder="1" applyAlignment="1">
      <alignment horizontal="right"/>
    </xf>
    <xf numFmtId="3" fontId="0" fillId="0" borderId="0" xfId="16" applyNumberFormat="1" applyFont="1" applyBorder="1" applyAlignment="1">
      <alignment horizontal="right"/>
    </xf>
    <xf numFmtId="3" fontId="0" fillId="0" borderId="0" xfId="16" applyNumberFormat="1" applyFont="1" applyAlignment="1">
      <alignment horizontal="right"/>
    </xf>
    <xf numFmtId="3" fontId="0" fillId="0" borderId="1" xfId="16" applyNumberFormat="1" applyFont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2" xfId="16" applyNumberFormat="1" applyFont="1" applyFill="1" applyBorder="1" applyAlignment="1">
      <alignment horizontal="right"/>
    </xf>
    <xf numFmtId="177" fontId="4" fillId="0" borderId="1" xfId="16" applyNumberFormat="1" applyFont="1" applyFill="1" applyBorder="1" applyAlignment="1">
      <alignment horizontal="right"/>
    </xf>
    <xf numFmtId="177" fontId="4" fillId="0" borderId="3" xfId="16" applyNumberFormat="1" applyFont="1" applyFill="1" applyBorder="1" applyAlignment="1">
      <alignment horizontal="right"/>
    </xf>
    <xf numFmtId="177" fontId="4" fillId="0" borderId="1" xfId="16" applyNumberFormat="1" applyFont="1" applyBorder="1" applyAlignment="1">
      <alignment horizontal="right"/>
    </xf>
    <xf numFmtId="177" fontId="4" fillId="0" borderId="3" xfId="16" applyNumberFormat="1" applyFont="1" applyBorder="1" applyAlignment="1">
      <alignment horizontal="right"/>
    </xf>
    <xf numFmtId="177" fontId="4" fillId="0" borderId="4" xfId="16" applyNumberFormat="1" applyFont="1" applyFill="1" applyBorder="1" applyAlignment="1">
      <alignment/>
    </xf>
    <xf numFmtId="177" fontId="4" fillId="0" borderId="0" xfId="16" applyNumberFormat="1" applyFont="1" applyFill="1" applyAlignment="1">
      <alignment/>
    </xf>
    <xf numFmtId="177" fontId="0" fillId="0" borderId="5" xfId="16" applyNumberFormat="1" applyFont="1" applyFill="1" applyBorder="1" applyAlignment="1">
      <alignment/>
    </xf>
    <xf numFmtId="177" fontId="0" fillId="0" borderId="1" xfId="16" applyNumberFormat="1" applyFont="1" applyFill="1" applyBorder="1" applyAlignment="1">
      <alignment/>
    </xf>
    <xf numFmtId="38" fontId="6" fillId="2" borderId="0" xfId="16" applyFont="1" applyFill="1" applyAlignment="1">
      <alignment/>
    </xf>
    <xf numFmtId="38" fontId="6" fillId="2" borderId="0" xfId="16" applyFont="1" applyFill="1" applyBorder="1" applyAlignment="1">
      <alignment/>
    </xf>
    <xf numFmtId="38" fontId="6" fillId="2" borderId="2" xfId="16" applyFont="1" applyFill="1" applyBorder="1" applyAlignment="1">
      <alignment/>
    </xf>
    <xf numFmtId="38" fontId="6" fillId="2" borderId="2" xfId="16" applyFont="1" applyFill="1" applyBorder="1" applyAlignment="1" quotePrefix="1">
      <alignment/>
    </xf>
    <xf numFmtId="38" fontId="6" fillId="2" borderId="2" xfId="16" applyFont="1" applyFill="1" applyBorder="1" applyAlignment="1">
      <alignment/>
    </xf>
    <xf numFmtId="38" fontId="6" fillId="2" borderId="0" xfId="16" applyFont="1" applyFill="1" applyAlignment="1">
      <alignment/>
    </xf>
    <xf numFmtId="38" fontId="6" fillId="2" borderId="6" xfId="16" applyFont="1" applyFill="1" applyBorder="1" applyAlignment="1" quotePrefix="1">
      <alignment/>
    </xf>
    <xf numFmtId="38" fontId="6" fillId="2" borderId="7" xfId="16" applyFont="1" applyFill="1" applyBorder="1" applyAlignment="1">
      <alignment horizontal="centerContinuous"/>
    </xf>
    <xf numFmtId="38" fontId="6" fillId="2" borderId="2" xfId="16" applyFont="1" applyFill="1" applyBorder="1" applyAlignment="1">
      <alignment horizontal="center"/>
    </xf>
    <xf numFmtId="38" fontId="6" fillId="2" borderId="0" xfId="16" applyFont="1" applyFill="1" applyAlignment="1">
      <alignment horizontal="center"/>
    </xf>
    <xf numFmtId="38" fontId="6" fillId="2" borderId="8" xfId="16" applyFont="1" applyFill="1" applyBorder="1" applyAlignment="1">
      <alignment horizontal="center"/>
    </xf>
    <xf numFmtId="38" fontId="6" fillId="2" borderId="2" xfId="16" applyFont="1" applyFill="1" applyBorder="1" applyAlignment="1" quotePrefix="1">
      <alignment horizontal="left"/>
    </xf>
    <xf numFmtId="38" fontId="6" fillId="2" borderId="0" xfId="16" applyFont="1" applyFill="1" applyBorder="1" applyAlignment="1">
      <alignment horizontal="distributed"/>
    </xf>
    <xf numFmtId="38" fontId="6" fillId="2" borderId="0" xfId="16" applyFont="1" applyFill="1" applyAlignment="1">
      <alignment horizontal="distributed"/>
    </xf>
    <xf numFmtId="38" fontId="6" fillId="2" borderId="0" xfId="16" applyFont="1" applyFill="1" applyBorder="1" applyAlignment="1">
      <alignment/>
    </xf>
    <xf numFmtId="38" fontId="6" fillId="2" borderId="1" xfId="16" applyFont="1" applyFill="1" applyBorder="1" applyAlignment="1">
      <alignment/>
    </xf>
    <xf numFmtId="38" fontId="6" fillId="2" borderId="3" xfId="16" applyFont="1" applyFill="1" applyBorder="1" applyAlignment="1">
      <alignment/>
    </xf>
    <xf numFmtId="38" fontId="6" fillId="2" borderId="3" xfId="16" applyFont="1" applyFill="1" applyBorder="1" applyAlignment="1">
      <alignment horizontal="right"/>
    </xf>
    <xf numFmtId="38" fontId="6" fillId="2" borderId="1" xfId="16" applyFont="1" applyFill="1" applyBorder="1" applyAlignment="1">
      <alignment horizontal="right"/>
    </xf>
    <xf numFmtId="38" fontId="6" fillId="2" borderId="9" xfId="16" applyFont="1" applyFill="1" applyBorder="1" applyAlignment="1">
      <alignment horizontal="right"/>
    </xf>
    <xf numFmtId="38" fontId="6" fillId="2" borderId="10" xfId="16" applyFont="1" applyFill="1" applyBorder="1" applyAlignment="1">
      <alignment horizontal="center"/>
    </xf>
    <xf numFmtId="38" fontId="6" fillId="2" borderId="11" xfId="16" applyFont="1" applyFill="1" applyBorder="1" applyAlignment="1">
      <alignment horizontal="center"/>
    </xf>
    <xf numFmtId="38" fontId="6" fillId="2" borderId="12" xfId="16" applyFont="1" applyFill="1" applyBorder="1" applyAlignment="1">
      <alignment horizontal="center"/>
    </xf>
    <xf numFmtId="38" fontId="6" fillId="2" borderId="13" xfId="16" applyFont="1" applyFill="1" applyBorder="1" applyAlignment="1">
      <alignment horizontal="center"/>
    </xf>
    <xf numFmtId="38" fontId="6" fillId="2" borderId="0" xfId="16" applyFont="1" applyFill="1" applyAlignment="1">
      <alignment horizontal="right"/>
    </xf>
    <xf numFmtId="38" fontId="6" fillId="2" borderId="0" xfId="16" applyFont="1" applyFill="1" applyBorder="1" applyAlignment="1">
      <alignment horizontal="right"/>
    </xf>
    <xf numFmtId="38" fontId="6" fillId="2" borderId="1" xfId="16" applyFont="1" applyFill="1" applyBorder="1" applyAlignment="1">
      <alignment/>
    </xf>
    <xf numFmtId="38" fontId="6" fillId="2" borderId="3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75" zoomScaleNormal="80" zoomScaleSheetLayoutView="75" workbookViewId="0" topLeftCell="A1">
      <pane xSplit="3" ySplit="11" topLeftCell="J1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L11" sqref="L11"/>
    </sheetView>
  </sheetViews>
  <sheetFormatPr defaultColWidth="9.00390625" defaultRowHeight="13.5"/>
  <cols>
    <col min="1" max="1" width="1.75390625" style="26" customWidth="1"/>
    <col min="2" max="2" width="13.375" style="40" customWidth="1"/>
    <col min="3" max="3" width="1.75390625" style="40" customWidth="1"/>
    <col min="4" max="15" width="15.25390625" style="26" customWidth="1"/>
    <col min="16" max="16" width="1.75390625" style="26" customWidth="1"/>
    <col min="17" max="17" width="13.375" style="26" customWidth="1"/>
    <col min="18" max="18" width="1.75390625" style="26" customWidth="1"/>
    <col min="19" max="16384" width="9.00390625" style="26" customWidth="1"/>
  </cols>
  <sheetData>
    <row r="1" spans="1:2" ht="14.25">
      <c r="A1" s="39"/>
      <c r="B1" s="19" t="s">
        <v>122</v>
      </c>
    </row>
    <row r="4" spans="1:18" ht="24">
      <c r="A4" s="20"/>
      <c r="B4" s="21" t="s">
        <v>123</v>
      </c>
      <c r="C4" s="2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7.25">
      <c r="A5" s="20"/>
      <c r="B5" s="20"/>
      <c r="C5" s="2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thickBot="1">
      <c r="A6" s="25"/>
      <c r="B6" s="22" t="s">
        <v>0</v>
      </c>
      <c r="C6" s="23"/>
      <c r="D6" s="22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 t="s">
        <v>1</v>
      </c>
    </row>
    <row r="7" spans="1:18" ht="13.5">
      <c r="A7" s="82"/>
      <c r="B7" s="7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  <c r="N7" s="63"/>
      <c r="O7" s="62"/>
      <c r="P7" s="83"/>
      <c r="Q7" s="82"/>
      <c r="R7" s="82"/>
    </row>
    <row r="8" spans="1:18" ht="13.5">
      <c r="A8" s="82"/>
      <c r="B8" s="72"/>
      <c r="C8" s="62"/>
      <c r="D8" s="66" t="s">
        <v>2</v>
      </c>
      <c r="E8" s="66" t="s">
        <v>3</v>
      </c>
      <c r="F8" s="66" t="s">
        <v>4</v>
      </c>
      <c r="G8" s="66" t="s">
        <v>5</v>
      </c>
      <c r="H8" s="66" t="s">
        <v>6</v>
      </c>
      <c r="I8" s="66" t="s">
        <v>7</v>
      </c>
      <c r="J8" s="66" t="s">
        <v>8</v>
      </c>
      <c r="K8" s="66" t="s">
        <v>9</v>
      </c>
      <c r="L8" s="66" t="s">
        <v>10</v>
      </c>
      <c r="M8" s="67"/>
      <c r="N8" s="67"/>
      <c r="O8" s="66"/>
      <c r="P8" s="83"/>
      <c r="Q8" s="82"/>
      <c r="R8" s="82"/>
    </row>
    <row r="9" spans="1:18" ht="13.5">
      <c r="A9" s="82"/>
      <c r="B9" s="70" t="s">
        <v>98</v>
      </c>
      <c r="C9" s="66"/>
      <c r="D9" s="66"/>
      <c r="E9" s="66"/>
      <c r="F9" s="66" t="s">
        <v>11</v>
      </c>
      <c r="G9" s="66" t="s">
        <v>12</v>
      </c>
      <c r="H9" s="66" t="s">
        <v>13</v>
      </c>
      <c r="I9" s="66" t="s">
        <v>14</v>
      </c>
      <c r="J9" s="66"/>
      <c r="K9" s="66"/>
      <c r="L9" s="66"/>
      <c r="M9" s="67"/>
      <c r="N9" s="67"/>
      <c r="O9" s="66"/>
      <c r="P9" s="83"/>
      <c r="Q9" s="71" t="s">
        <v>98</v>
      </c>
      <c r="R9" s="82"/>
    </row>
    <row r="10" spans="1:18" s="40" customFormat="1" ht="13.5">
      <c r="A10" s="63"/>
      <c r="B10" s="72"/>
      <c r="C10" s="62"/>
      <c r="D10" s="66"/>
      <c r="E10" s="66"/>
      <c r="F10" s="66" t="s">
        <v>15</v>
      </c>
      <c r="G10" s="66"/>
      <c r="H10" s="66"/>
      <c r="I10" s="66"/>
      <c r="J10" s="66"/>
      <c r="K10" s="66"/>
      <c r="L10" s="66" t="s">
        <v>16</v>
      </c>
      <c r="M10" s="67"/>
      <c r="N10" s="67"/>
      <c r="O10" s="66"/>
      <c r="P10" s="72"/>
      <c r="Q10" s="63"/>
      <c r="R10" s="63"/>
    </row>
    <row r="11" spans="1:18" ht="14.25" thickBot="1">
      <c r="A11" s="76"/>
      <c r="B11" s="84"/>
      <c r="C11" s="85"/>
      <c r="D11" s="75" t="s">
        <v>17</v>
      </c>
      <c r="E11" s="75" t="s">
        <v>18</v>
      </c>
      <c r="F11" s="75" t="s">
        <v>19</v>
      </c>
      <c r="G11" s="75" t="s">
        <v>20</v>
      </c>
      <c r="H11" s="75" t="s">
        <v>21</v>
      </c>
      <c r="I11" s="75" t="s">
        <v>22</v>
      </c>
      <c r="J11" s="75" t="s">
        <v>23</v>
      </c>
      <c r="K11" s="75" t="s">
        <v>24</v>
      </c>
      <c r="L11" s="75"/>
      <c r="M11" s="76"/>
      <c r="N11" s="76"/>
      <c r="O11" s="75"/>
      <c r="P11" s="76"/>
      <c r="Q11" s="76"/>
      <c r="R11" s="76"/>
    </row>
    <row r="12" spans="1:17" s="42" customFormat="1" ht="45" customHeight="1">
      <c r="A12" s="27"/>
      <c r="B12" s="28" t="s">
        <v>25</v>
      </c>
      <c r="C12" s="29"/>
      <c r="D12" s="47">
        <v>104507</v>
      </c>
      <c r="E12" s="47">
        <v>104507</v>
      </c>
      <c r="F12" s="48">
        <f>D12-E12</f>
        <v>0</v>
      </c>
      <c r="G12" s="47">
        <v>0</v>
      </c>
      <c r="H12" s="48">
        <v>0</v>
      </c>
      <c r="I12" s="48">
        <v>0</v>
      </c>
      <c r="J12" s="48">
        <v>14159</v>
      </c>
      <c r="K12" s="47">
        <v>0</v>
      </c>
      <c r="L12" s="47">
        <f>I12-J12+K12</f>
        <v>-14159</v>
      </c>
      <c r="M12" s="47"/>
      <c r="N12" s="48"/>
      <c r="O12" s="49"/>
      <c r="P12" s="41"/>
      <c r="Q12" s="28" t="s">
        <v>25</v>
      </c>
    </row>
    <row r="13" spans="1:17" s="42" customFormat="1" ht="27" customHeight="1">
      <c r="A13" s="27"/>
      <c r="B13" s="28" t="s">
        <v>26</v>
      </c>
      <c r="C13" s="29"/>
      <c r="D13" s="47">
        <v>72233</v>
      </c>
      <c r="E13" s="47">
        <v>72233</v>
      </c>
      <c r="F13" s="48">
        <f aca="true" t="shared" si="0" ref="F13:F40">D13-E13</f>
        <v>0</v>
      </c>
      <c r="G13" s="47">
        <v>0</v>
      </c>
      <c r="H13" s="48">
        <v>0</v>
      </c>
      <c r="I13" s="48">
        <v>0</v>
      </c>
      <c r="J13" s="48">
        <v>53817</v>
      </c>
      <c r="K13" s="47">
        <v>0</v>
      </c>
      <c r="L13" s="47">
        <f aca="true" t="shared" si="1" ref="L13:L38">I13-J13+K13</f>
        <v>-53817</v>
      </c>
      <c r="M13" s="47"/>
      <c r="N13" s="48"/>
      <c r="O13" s="49"/>
      <c r="P13" s="41"/>
      <c r="Q13" s="28" t="s">
        <v>26</v>
      </c>
    </row>
    <row r="14" spans="1:17" s="42" customFormat="1" ht="27" customHeight="1">
      <c r="A14" s="27"/>
      <c r="B14" s="28" t="s">
        <v>27</v>
      </c>
      <c r="C14" s="29"/>
      <c r="D14" s="47">
        <v>102833</v>
      </c>
      <c r="E14" s="47">
        <v>102833</v>
      </c>
      <c r="F14" s="48">
        <f t="shared" si="0"/>
        <v>0</v>
      </c>
      <c r="G14" s="47">
        <v>0</v>
      </c>
      <c r="H14" s="48">
        <v>0</v>
      </c>
      <c r="I14" s="48">
        <v>0</v>
      </c>
      <c r="J14" s="48">
        <v>81469</v>
      </c>
      <c r="K14" s="47">
        <v>0</v>
      </c>
      <c r="L14" s="47">
        <f t="shared" si="1"/>
        <v>-81469</v>
      </c>
      <c r="M14" s="47"/>
      <c r="N14" s="48"/>
      <c r="O14" s="49"/>
      <c r="P14" s="41"/>
      <c r="Q14" s="28" t="s">
        <v>27</v>
      </c>
    </row>
    <row r="15" spans="1:17" s="42" customFormat="1" ht="27" customHeight="1">
      <c r="A15" s="27"/>
      <c r="B15" s="28" t="s">
        <v>28</v>
      </c>
      <c r="C15" s="29"/>
      <c r="D15" s="47">
        <v>13512</v>
      </c>
      <c r="E15" s="47">
        <v>13014</v>
      </c>
      <c r="F15" s="48">
        <f t="shared" si="0"/>
        <v>498</v>
      </c>
      <c r="G15" s="47">
        <v>0</v>
      </c>
      <c r="H15" s="48">
        <v>0</v>
      </c>
      <c r="I15" s="48">
        <v>498</v>
      </c>
      <c r="J15" s="48">
        <v>1065</v>
      </c>
      <c r="K15" s="47">
        <v>0</v>
      </c>
      <c r="L15" s="47">
        <f t="shared" si="1"/>
        <v>-567</v>
      </c>
      <c r="M15" s="47"/>
      <c r="N15" s="48"/>
      <c r="O15" s="49"/>
      <c r="P15" s="41"/>
      <c r="Q15" s="28" t="s">
        <v>28</v>
      </c>
    </row>
    <row r="16" spans="1:17" s="42" customFormat="1" ht="27" customHeight="1">
      <c r="A16" s="27"/>
      <c r="B16" s="28" t="s">
        <v>29</v>
      </c>
      <c r="C16" s="29"/>
      <c r="D16" s="47">
        <v>44797</v>
      </c>
      <c r="E16" s="47">
        <v>40866</v>
      </c>
      <c r="F16" s="48">
        <f>D16-E16</f>
        <v>3931</v>
      </c>
      <c r="G16" s="47">
        <v>0</v>
      </c>
      <c r="H16" s="48">
        <v>0</v>
      </c>
      <c r="I16" s="48">
        <v>3931</v>
      </c>
      <c r="J16" s="48">
        <v>28377</v>
      </c>
      <c r="K16" s="47">
        <v>2865</v>
      </c>
      <c r="L16" s="47">
        <f t="shared" si="1"/>
        <v>-21581</v>
      </c>
      <c r="M16" s="47"/>
      <c r="N16" s="48"/>
      <c r="O16" s="49"/>
      <c r="P16" s="41"/>
      <c r="Q16" s="28" t="s">
        <v>29</v>
      </c>
    </row>
    <row r="17" spans="1:17" s="42" customFormat="1" ht="27" customHeight="1">
      <c r="A17" s="27"/>
      <c r="B17" s="28" t="s">
        <v>30</v>
      </c>
      <c r="C17" s="29"/>
      <c r="D17" s="47">
        <v>47644</v>
      </c>
      <c r="E17" s="47">
        <v>47644</v>
      </c>
      <c r="F17" s="48">
        <f t="shared" si="0"/>
        <v>0</v>
      </c>
      <c r="G17" s="47">
        <v>0</v>
      </c>
      <c r="H17" s="48">
        <v>0</v>
      </c>
      <c r="I17" s="48">
        <v>0</v>
      </c>
      <c r="J17" s="48">
        <v>37137</v>
      </c>
      <c r="K17" s="47">
        <v>0</v>
      </c>
      <c r="L17" s="47">
        <f t="shared" si="1"/>
        <v>-37137</v>
      </c>
      <c r="M17" s="47"/>
      <c r="N17" s="48"/>
      <c r="O17" s="49"/>
      <c r="P17" s="41"/>
      <c r="Q17" s="28" t="s">
        <v>30</v>
      </c>
    </row>
    <row r="18" spans="1:17" s="42" customFormat="1" ht="27" customHeight="1">
      <c r="A18" s="27"/>
      <c r="B18" s="28" t="s">
        <v>88</v>
      </c>
      <c r="C18" s="29"/>
      <c r="D18" s="47">
        <v>0</v>
      </c>
      <c r="E18" s="47">
        <v>0</v>
      </c>
      <c r="F18" s="48">
        <f t="shared" si="0"/>
        <v>0</v>
      </c>
      <c r="G18" s="47">
        <v>0</v>
      </c>
      <c r="H18" s="48">
        <v>0</v>
      </c>
      <c r="I18" s="48">
        <v>0</v>
      </c>
      <c r="J18" s="48">
        <v>0</v>
      </c>
      <c r="K18" s="47">
        <v>0</v>
      </c>
      <c r="L18" s="47">
        <f t="shared" si="1"/>
        <v>0</v>
      </c>
      <c r="M18" s="47"/>
      <c r="N18" s="48"/>
      <c r="O18" s="49"/>
      <c r="P18" s="41"/>
      <c r="Q18" s="28" t="s">
        <v>88</v>
      </c>
    </row>
    <row r="19" spans="1:17" s="42" customFormat="1" ht="27" customHeight="1">
      <c r="A19" s="27"/>
      <c r="B19" s="28" t="s">
        <v>89</v>
      </c>
      <c r="C19" s="29"/>
      <c r="D19" s="47">
        <v>26521</v>
      </c>
      <c r="E19" s="47">
        <v>26521</v>
      </c>
      <c r="F19" s="48">
        <f t="shared" si="0"/>
        <v>0</v>
      </c>
      <c r="G19" s="47">
        <v>0</v>
      </c>
      <c r="H19" s="48">
        <v>0</v>
      </c>
      <c r="I19" s="48">
        <v>0</v>
      </c>
      <c r="J19" s="48">
        <v>26521</v>
      </c>
      <c r="K19" s="47">
        <v>0</v>
      </c>
      <c r="L19" s="47">
        <f t="shared" si="1"/>
        <v>-26521</v>
      </c>
      <c r="M19" s="47"/>
      <c r="N19" s="48"/>
      <c r="O19" s="49"/>
      <c r="P19" s="41"/>
      <c r="Q19" s="28" t="s">
        <v>89</v>
      </c>
    </row>
    <row r="20" spans="1:17" s="42" customFormat="1" ht="27" customHeight="1">
      <c r="A20" s="27"/>
      <c r="B20" s="28" t="s">
        <v>90</v>
      </c>
      <c r="C20" s="29"/>
      <c r="D20" s="47">
        <v>21411</v>
      </c>
      <c r="E20" s="47">
        <v>21411</v>
      </c>
      <c r="F20" s="48">
        <f t="shared" si="0"/>
        <v>0</v>
      </c>
      <c r="G20" s="47">
        <v>0</v>
      </c>
      <c r="H20" s="48">
        <v>0</v>
      </c>
      <c r="I20" s="48">
        <v>0</v>
      </c>
      <c r="J20" s="48">
        <v>10153</v>
      </c>
      <c r="K20" s="47">
        <v>0</v>
      </c>
      <c r="L20" s="47">
        <f t="shared" si="1"/>
        <v>-10153</v>
      </c>
      <c r="M20" s="47"/>
      <c r="N20" s="48"/>
      <c r="O20" s="49"/>
      <c r="P20" s="41"/>
      <c r="Q20" s="28" t="s">
        <v>90</v>
      </c>
    </row>
    <row r="21" spans="1:17" s="42" customFormat="1" ht="27" customHeight="1">
      <c r="A21" s="27"/>
      <c r="B21" s="28" t="s">
        <v>91</v>
      </c>
      <c r="C21" s="29"/>
      <c r="D21" s="47">
        <v>25140</v>
      </c>
      <c r="E21" s="47">
        <v>25140</v>
      </c>
      <c r="F21" s="48">
        <f t="shared" si="0"/>
        <v>0</v>
      </c>
      <c r="G21" s="47">
        <v>0</v>
      </c>
      <c r="H21" s="48">
        <v>0</v>
      </c>
      <c r="I21" s="48">
        <v>0</v>
      </c>
      <c r="J21" s="48">
        <v>21494</v>
      </c>
      <c r="K21" s="47">
        <v>0</v>
      </c>
      <c r="L21" s="47">
        <f t="shared" si="1"/>
        <v>-21494</v>
      </c>
      <c r="M21" s="47"/>
      <c r="N21" s="48"/>
      <c r="O21" s="49"/>
      <c r="P21" s="41"/>
      <c r="Q21" s="28" t="s">
        <v>91</v>
      </c>
    </row>
    <row r="22" spans="1:17" s="42" customFormat="1" ht="27" customHeight="1">
      <c r="A22" s="27"/>
      <c r="B22" s="28" t="s">
        <v>92</v>
      </c>
      <c r="C22" s="29"/>
      <c r="D22" s="47">
        <v>199781</v>
      </c>
      <c r="E22" s="47">
        <v>199781</v>
      </c>
      <c r="F22" s="48">
        <f t="shared" si="0"/>
        <v>0</v>
      </c>
      <c r="G22" s="47">
        <v>0</v>
      </c>
      <c r="H22" s="48">
        <v>0</v>
      </c>
      <c r="I22" s="48">
        <v>0</v>
      </c>
      <c r="J22" s="48">
        <v>199781</v>
      </c>
      <c r="K22" s="47">
        <v>0</v>
      </c>
      <c r="L22" s="47">
        <f t="shared" si="1"/>
        <v>-199781</v>
      </c>
      <c r="M22" s="47"/>
      <c r="N22" s="48"/>
      <c r="O22" s="49"/>
      <c r="P22" s="41"/>
      <c r="Q22" s="28" t="s">
        <v>92</v>
      </c>
    </row>
    <row r="23" spans="1:17" s="42" customFormat="1" ht="27" customHeight="1">
      <c r="A23" s="27"/>
      <c r="B23" s="28" t="s">
        <v>93</v>
      </c>
      <c r="C23" s="29"/>
      <c r="D23" s="47">
        <v>17637</v>
      </c>
      <c r="E23" s="47">
        <v>17637</v>
      </c>
      <c r="F23" s="48">
        <f t="shared" si="0"/>
        <v>0</v>
      </c>
      <c r="G23" s="47">
        <v>0</v>
      </c>
      <c r="H23" s="48">
        <v>0</v>
      </c>
      <c r="I23" s="48">
        <v>0</v>
      </c>
      <c r="J23" s="48">
        <v>17637</v>
      </c>
      <c r="K23" s="47">
        <v>0</v>
      </c>
      <c r="L23" s="47">
        <f t="shared" si="1"/>
        <v>-17637</v>
      </c>
      <c r="M23" s="47"/>
      <c r="N23" s="48"/>
      <c r="O23" s="49"/>
      <c r="P23" s="41"/>
      <c r="Q23" s="28" t="s">
        <v>93</v>
      </c>
    </row>
    <row r="24" spans="1:17" s="42" customFormat="1" ht="27" customHeight="1">
      <c r="A24" s="27"/>
      <c r="B24" s="28" t="s">
        <v>94</v>
      </c>
      <c r="C24" s="29"/>
      <c r="D24" s="47">
        <v>130030</v>
      </c>
      <c r="E24" s="47">
        <v>130030</v>
      </c>
      <c r="F24" s="48">
        <f t="shared" si="0"/>
        <v>0</v>
      </c>
      <c r="G24" s="47">
        <v>0</v>
      </c>
      <c r="H24" s="48">
        <v>0</v>
      </c>
      <c r="I24" s="48">
        <v>0</v>
      </c>
      <c r="J24" s="48">
        <v>120754</v>
      </c>
      <c r="K24" s="47">
        <v>0</v>
      </c>
      <c r="L24" s="47">
        <f t="shared" si="1"/>
        <v>-120754</v>
      </c>
      <c r="M24" s="47"/>
      <c r="N24" s="48"/>
      <c r="O24" s="49"/>
      <c r="P24" s="41"/>
      <c r="Q24" s="28" t="s">
        <v>94</v>
      </c>
    </row>
    <row r="25" spans="1:17" s="42" customFormat="1" ht="45" customHeight="1">
      <c r="A25" s="27"/>
      <c r="B25" s="30" t="s">
        <v>99</v>
      </c>
      <c r="C25" s="31"/>
      <c r="D25" s="47">
        <f>SUM(D12:D24)</f>
        <v>806046</v>
      </c>
      <c r="E25" s="47">
        <f>SUM(E12:E24)</f>
        <v>801617</v>
      </c>
      <c r="F25" s="48">
        <f t="shared" si="0"/>
        <v>4429</v>
      </c>
      <c r="G25" s="47">
        <f>SUM(G12:G24)</f>
        <v>0</v>
      </c>
      <c r="H25" s="47">
        <f>SUM(H12:H24)</f>
        <v>0</v>
      </c>
      <c r="I25" s="47">
        <f>SUM(I12:I24)</f>
        <v>4429</v>
      </c>
      <c r="J25" s="48">
        <f>SUM(J12:J24)</f>
        <v>612364</v>
      </c>
      <c r="K25" s="48">
        <f>SUM(K12:K24)</f>
        <v>2865</v>
      </c>
      <c r="L25" s="47">
        <f t="shared" si="1"/>
        <v>-605070</v>
      </c>
      <c r="M25" s="47"/>
      <c r="N25" s="48"/>
      <c r="O25" s="49"/>
      <c r="P25" s="41"/>
      <c r="Q25" s="30" t="s">
        <v>99</v>
      </c>
    </row>
    <row r="26" spans="1:17" s="42" customFormat="1" ht="45" customHeight="1">
      <c r="A26" s="27"/>
      <c r="B26" s="28" t="s">
        <v>31</v>
      </c>
      <c r="C26" s="29"/>
      <c r="D26" s="47">
        <v>3210</v>
      </c>
      <c r="E26" s="47">
        <v>1275</v>
      </c>
      <c r="F26" s="48">
        <f t="shared" si="0"/>
        <v>1935</v>
      </c>
      <c r="G26" s="47">
        <v>0</v>
      </c>
      <c r="H26" s="48">
        <v>0</v>
      </c>
      <c r="I26" s="48">
        <v>1935</v>
      </c>
      <c r="J26" s="48">
        <v>0</v>
      </c>
      <c r="K26" s="47">
        <v>0</v>
      </c>
      <c r="L26" s="47">
        <f t="shared" si="1"/>
        <v>1935</v>
      </c>
      <c r="M26" s="47"/>
      <c r="N26" s="48"/>
      <c r="O26" s="49"/>
      <c r="P26" s="41"/>
      <c r="Q26" s="28" t="s">
        <v>31</v>
      </c>
    </row>
    <row r="27" spans="1:17" s="42" customFormat="1" ht="27" customHeight="1">
      <c r="A27" s="27"/>
      <c r="B27" s="28" t="s">
        <v>32</v>
      </c>
      <c r="C27" s="29"/>
      <c r="D27" s="47">
        <v>3919</v>
      </c>
      <c r="E27" s="47">
        <v>2650</v>
      </c>
      <c r="F27" s="48">
        <f t="shared" si="0"/>
        <v>1269</v>
      </c>
      <c r="G27" s="47">
        <v>0</v>
      </c>
      <c r="H27" s="48">
        <v>0</v>
      </c>
      <c r="I27" s="48">
        <v>1269</v>
      </c>
      <c r="J27" s="48">
        <v>0</v>
      </c>
      <c r="K27" s="47">
        <v>0</v>
      </c>
      <c r="L27" s="47">
        <f t="shared" si="1"/>
        <v>1269</v>
      </c>
      <c r="M27" s="47"/>
      <c r="N27" s="48"/>
      <c r="O27" s="49"/>
      <c r="P27" s="41"/>
      <c r="Q27" s="28" t="s">
        <v>32</v>
      </c>
    </row>
    <row r="28" spans="1:17" s="42" customFormat="1" ht="27" customHeight="1">
      <c r="A28" s="27"/>
      <c r="B28" s="28" t="s">
        <v>33</v>
      </c>
      <c r="C28" s="29"/>
      <c r="D28" s="47">
        <v>7841</v>
      </c>
      <c r="E28" s="47">
        <v>7841</v>
      </c>
      <c r="F28" s="48">
        <f t="shared" si="0"/>
        <v>0</v>
      </c>
      <c r="G28" s="47">
        <v>0</v>
      </c>
      <c r="H28" s="48">
        <v>0</v>
      </c>
      <c r="I28" s="48">
        <v>0</v>
      </c>
      <c r="J28" s="48">
        <v>4576</v>
      </c>
      <c r="K28" s="47">
        <v>0</v>
      </c>
      <c r="L28" s="47">
        <f t="shared" si="1"/>
        <v>-4576</v>
      </c>
      <c r="M28" s="47"/>
      <c r="N28" s="48"/>
      <c r="O28" s="49"/>
      <c r="P28" s="41"/>
      <c r="Q28" s="28" t="s">
        <v>33</v>
      </c>
    </row>
    <row r="29" spans="1:17" s="42" customFormat="1" ht="27" customHeight="1">
      <c r="A29" s="27"/>
      <c r="B29" s="28" t="s">
        <v>96</v>
      </c>
      <c r="C29" s="29"/>
      <c r="D29" s="47">
        <v>20295</v>
      </c>
      <c r="E29" s="47">
        <v>20295</v>
      </c>
      <c r="F29" s="48">
        <f t="shared" si="0"/>
        <v>0</v>
      </c>
      <c r="G29" s="47">
        <v>0</v>
      </c>
      <c r="H29" s="48">
        <v>0</v>
      </c>
      <c r="I29" s="48">
        <v>0</v>
      </c>
      <c r="J29" s="48">
        <v>20295</v>
      </c>
      <c r="K29" s="47">
        <v>0</v>
      </c>
      <c r="L29" s="47">
        <f t="shared" si="1"/>
        <v>-20295</v>
      </c>
      <c r="M29" s="47"/>
      <c r="N29" s="48"/>
      <c r="O29" s="49"/>
      <c r="P29" s="41"/>
      <c r="Q29" s="28" t="s">
        <v>96</v>
      </c>
    </row>
    <row r="30" spans="1:17" s="42" customFormat="1" ht="27" customHeight="1">
      <c r="A30" s="27"/>
      <c r="B30" s="28" t="s">
        <v>34</v>
      </c>
      <c r="C30" s="29"/>
      <c r="D30" s="47">
        <v>0</v>
      </c>
      <c r="E30" s="47">
        <v>0</v>
      </c>
      <c r="F30" s="48">
        <f t="shared" si="0"/>
        <v>0</v>
      </c>
      <c r="G30" s="47">
        <v>0</v>
      </c>
      <c r="H30" s="48">
        <v>0</v>
      </c>
      <c r="I30" s="48">
        <v>0</v>
      </c>
      <c r="J30" s="48">
        <v>0</v>
      </c>
      <c r="K30" s="47">
        <v>0</v>
      </c>
      <c r="L30" s="47">
        <f t="shared" si="1"/>
        <v>0</v>
      </c>
      <c r="M30" s="47"/>
      <c r="N30" s="48"/>
      <c r="O30" s="49"/>
      <c r="P30" s="41"/>
      <c r="Q30" s="28" t="s">
        <v>34</v>
      </c>
    </row>
    <row r="31" spans="1:17" s="42" customFormat="1" ht="27" customHeight="1">
      <c r="A31" s="27"/>
      <c r="B31" s="28" t="s">
        <v>35</v>
      </c>
      <c r="C31" s="29"/>
      <c r="D31" s="47">
        <v>0</v>
      </c>
      <c r="E31" s="47">
        <v>0</v>
      </c>
      <c r="F31" s="48">
        <f t="shared" si="0"/>
        <v>0</v>
      </c>
      <c r="G31" s="47">
        <v>0</v>
      </c>
      <c r="H31" s="48">
        <v>0</v>
      </c>
      <c r="I31" s="48">
        <v>0</v>
      </c>
      <c r="J31" s="48">
        <v>0</v>
      </c>
      <c r="K31" s="47">
        <v>0</v>
      </c>
      <c r="L31" s="47">
        <f t="shared" si="1"/>
        <v>0</v>
      </c>
      <c r="M31" s="47"/>
      <c r="N31" s="48"/>
      <c r="O31" s="49"/>
      <c r="P31" s="41"/>
      <c r="Q31" s="28" t="s">
        <v>35</v>
      </c>
    </row>
    <row r="32" spans="1:17" s="42" customFormat="1" ht="27" customHeight="1">
      <c r="A32" s="27"/>
      <c r="B32" s="28" t="s">
        <v>36</v>
      </c>
      <c r="C32" s="29"/>
      <c r="D32" s="47">
        <v>0</v>
      </c>
      <c r="E32" s="47">
        <v>0</v>
      </c>
      <c r="F32" s="48">
        <f t="shared" si="0"/>
        <v>0</v>
      </c>
      <c r="G32" s="47">
        <v>0</v>
      </c>
      <c r="H32" s="48">
        <v>0</v>
      </c>
      <c r="I32" s="48">
        <v>0</v>
      </c>
      <c r="J32" s="48">
        <v>0</v>
      </c>
      <c r="K32" s="47">
        <v>0</v>
      </c>
      <c r="L32" s="47">
        <f t="shared" si="1"/>
        <v>0</v>
      </c>
      <c r="M32" s="47"/>
      <c r="N32" s="48"/>
      <c r="O32" s="49"/>
      <c r="P32" s="41"/>
      <c r="Q32" s="28" t="s">
        <v>36</v>
      </c>
    </row>
    <row r="33" spans="1:17" s="42" customFormat="1" ht="27" customHeight="1">
      <c r="A33" s="27"/>
      <c r="B33" s="28" t="s">
        <v>37</v>
      </c>
      <c r="C33" s="29"/>
      <c r="D33" s="47">
        <v>4647</v>
      </c>
      <c r="E33" s="47">
        <v>4647</v>
      </c>
      <c r="F33" s="48">
        <f t="shared" si="0"/>
        <v>0</v>
      </c>
      <c r="G33" s="47">
        <v>0</v>
      </c>
      <c r="H33" s="48">
        <v>0</v>
      </c>
      <c r="I33" s="48">
        <v>0</v>
      </c>
      <c r="J33" s="48">
        <v>3070</v>
      </c>
      <c r="K33" s="47">
        <v>1577</v>
      </c>
      <c r="L33" s="47">
        <f t="shared" si="1"/>
        <v>-1493</v>
      </c>
      <c r="M33" s="47"/>
      <c r="N33" s="48"/>
      <c r="O33" s="49"/>
      <c r="P33" s="41"/>
      <c r="Q33" s="28" t="s">
        <v>37</v>
      </c>
    </row>
    <row r="34" spans="1:17" s="42" customFormat="1" ht="27" customHeight="1">
      <c r="A34" s="27"/>
      <c r="B34" s="28" t="s">
        <v>38</v>
      </c>
      <c r="C34" s="29"/>
      <c r="D34" s="47">
        <v>9122</v>
      </c>
      <c r="E34" s="47">
        <v>8714</v>
      </c>
      <c r="F34" s="48">
        <f t="shared" si="0"/>
        <v>408</v>
      </c>
      <c r="G34" s="47">
        <v>0</v>
      </c>
      <c r="H34" s="48">
        <v>0</v>
      </c>
      <c r="I34" s="48">
        <v>408</v>
      </c>
      <c r="J34" s="48">
        <v>7528</v>
      </c>
      <c r="K34" s="47">
        <v>0</v>
      </c>
      <c r="L34" s="47">
        <f t="shared" si="1"/>
        <v>-7120</v>
      </c>
      <c r="M34" s="47"/>
      <c r="N34" s="48"/>
      <c r="O34" s="49"/>
      <c r="P34" s="41"/>
      <c r="Q34" s="28" t="s">
        <v>38</v>
      </c>
    </row>
    <row r="35" spans="1:17" s="42" customFormat="1" ht="27" customHeight="1">
      <c r="A35" s="27"/>
      <c r="B35" s="28" t="s">
        <v>39</v>
      </c>
      <c r="C35" s="29"/>
      <c r="D35" s="47">
        <v>24342</v>
      </c>
      <c r="E35" s="47">
        <v>24342</v>
      </c>
      <c r="F35" s="48">
        <f t="shared" si="0"/>
        <v>0</v>
      </c>
      <c r="G35" s="47">
        <v>0</v>
      </c>
      <c r="H35" s="48">
        <v>0</v>
      </c>
      <c r="I35" s="48">
        <v>0</v>
      </c>
      <c r="J35" s="48">
        <v>22501</v>
      </c>
      <c r="K35" s="47">
        <v>0</v>
      </c>
      <c r="L35" s="47">
        <f t="shared" si="1"/>
        <v>-22501</v>
      </c>
      <c r="M35" s="47"/>
      <c r="N35" s="48"/>
      <c r="O35" s="49"/>
      <c r="P35" s="41"/>
      <c r="Q35" s="28" t="s">
        <v>39</v>
      </c>
    </row>
    <row r="36" spans="1:17" s="42" customFormat="1" ht="27" customHeight="1">
      <c r="A36" s="27"/>
      <c r="B36" s="28" t="s">
        <v>40</v>
      </c>
      <c r="C36" s="29"/>
      <c r="D36" s="47">
        <v>20443</v>
      </c>
      <c r="E36" s="47">
        <v>20443</v>
      </c>
      <c r="F36" s="48">
        <f t="shared" si="0"/>
        <v>0</v>
      </c>
      <c r="G36" s="47">
        <v>0</v>
      </c>
      <c r="H36" s="48">
        <v>0</v>
      </c>
      <c r="I36" s="48">
        <v>0</v>
      </c>
      <c r="J36" s="48">
        <v>18005</v>
      </c>
      <c r="K36" s="47">
        <v>0</v>
      </c>
      <c r="L36" s="47">
        <f t="shared" si="1"/>
        <v>-18005</v>
      </c>
      <c r="M36" s="47"/>
      <c r="N36" s="48"/>
      <c r="O36" s="49"/>
      <c r="P36" s="41"/>
      <c r="Q36" s="28" t="s">
        <v>40</v>
      </c>
    </row>
    <row r="37" spans="1:17" s="42" customFormat="1" ht="27" customHeight="1">
      <c r="A37" s="27"/>
      <c r="B37" s="28" t="s">
        <v>41</v>
      </c>
      <c r="C37" s="29"/>
      <c r="D37" s="47">
        <v>24752</v>
      </c>
      <c r="E37" s="47">
        <v>24752</v>
      </c>
      <c r="F37" s="48">
        <f t="shared" si="0"/>
        <v>0</v>
      </c>
      <c r="G37" s="47">
        <v>0</v>
      </c>
      <c r="H37" s="48">
        <v>0</v>
      </c>
      <c r="I37" s="48">
        <v>0</v>
      </c>
      <c r="J37" s="48">
        <v>24083</v>
      </c>
      <c r="K37" s="47">
        <v>0</v>
      </c>
      <c r="L37" s="47">
        <f t="shared" si="1"/>
        <v>-24083</v>
      </c>
      <c r="M37" s="47"/>
      <c r="N37" s="48"/>
      <c r="O37" s="49"/>
      <c r="P37" s="41"/>
      <c r="Q37" s="28" t="s">
        <v>41</v>
      </c>
    </row>
    <row r="38" spans="1:17" s="42" customFormat="1" ht="27" customHeight="1">
      <c r="A38" s="27"/>
      <c r="B38" s="28" t="s">
        <v>42</v>
      </c>
      <c r="C38" s="29"/>
      <c r="D38" s="47">
        <v>0</v>
      </c>
      <c r="E38" s="47">
        <v>0</v>
      </c>
      <c r="F38" s="48">
        <f t="shared" si="0"/>
        <v>0</v>
      </c>
      <c r="G38" s="47">
        <v>0</v>
      </c>
      <c r="H38" s="48">
        <v>0</v>
      </c>
      <c r="I38" s="48">
        <v>0</v>
      </c>
      <c r="J38" s="48">
        <v>0</v>
      </c>
      <c r="K38" s="47">
        <v>0</v>
      </c>
      <c r="L38" s="47">
        <f t="shared" si="1"/>
        <v>0</v>
      </c>
      <c r="M38" s="47"/>
      <c r="N38" s="48"/>
      <c r="O38" s="49"/>
      <c r="P38" s="41"/>
      <c r="Q38" s="28" t="s">
        <v>42</v>
      </c>
    </row>
    <row r="39" spans="1:17" s="42" customFormat="1" ht="45" customHeight="1">
      <c r="A39" s="27"/>
      <c r="B39" s="30" t="s">
        <v>100</v>
      </c>
      <c r="C39" s="31"/>
      <c r="D39" s="47">
        <f>SUM(D26:D38)</f>
        <v>118571</v>
      </c>
      <c r="E39" s="47">
        <f>SUM(E26:E38)</f>
        <v>114959</v>
      </c>
      <c r="F39" s="48">
        <f t="shared" si="0"/>
        <v>3612</v>
      </c>
      <c r="G39" s="47">
        <f aca="true" t="shared" si="2" ref="G39:L39">SUM(G26:G38)</f>
        <v>0</v>
      </c>
      <c r="H39" s="47">
        <f t="shared" si="2"/>
        <v>0</v>
      </c>
      <c r="I39" s="47">
        <f t="shared" si="2"/>
        <v>3612</v>
      </c>
      <c r="J39" s="48">
        <f t="shared" si="2"/>
        <v>100058</v>
      </c>
      <c r="K39" s="47">
        <f t="shared" si="2"/>
        <v>1577</v>
      </c>
      <c r="L39" s="47">
        <f t="shared" si="2"/>
        <v>-94869</v>
      </c>
      <c r="M39" s="47"/>
      <c r="N39" s="48"/>
      <c r="O39" s="49"/>
      <c r="P39" s="41"/>
      <c r="Q39" s="30" t="s">
        <v>100</v>
      </c>
    </row>
    <row r="40" spans="1:17" s="42" customFormat="1" ht="45" customHeight="1">
      <c r="A40" s="27"/>
      <c r="B40" s="30" t="s">
        <v>95</v>
      </c>
      <c r="C40" s="31"/>
      <c r="D40" s="47">
        <f>D25+D39</f>
        <v>924617</v>
      </c>
      <c r="E40" s="47">
        <f>E25+E39</f>
        <v>916576</v>
      </c>
      <c r="F40" s="48">
        <f t="shared" si="0"/>
        <v>8041</v>
      </c>
      <c r="G40" s="47">
        <f aca="true" t="shared" si="3" ref="G40:L40">G25+G39</f>
        <v>0</v>
      </c>
      <c r="H40" s="47">
        <f t="shared" si="3"/>
        <v>0</v>
      </c>
      <c r="I40" s="47">
        <f t="shared" si="3"/>
        <v>8041</v>
      </c>
      <c r="J40" s="48">
        <f t="shared" si="3"/>
        <v>712422</v>
      </c>
      <c r="K40" s="47">
        <f t="shared" si="3"/>
        <v>4442</v>
      </c>
      <c r="L40" s="47">
        <f t="shared" si="3"/>
        <v>-699939</v>
      </c>
      <c r="M40" s="47"/>
      <c r="N40" s="48"/>
      <c r="O40" s="49"/>
      <c r="P40" s="41"/>
      <c r="Q40" s="30" t="s">
        <v>95</v>
      </c>
    </row>
    <row r="41" spans="1:18" s="42" customFormat="1" ht="22.5" customHeight="1" thickBot="1">
      <c r="A41" s="32"/>
      <c r="B41" s="33"/>
      <c r="C41" s="3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43"/>
      <c r="Q41" s="32"/>
      <c r="R41" s="4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2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="75" zoomScaleNormal="80" zoomScaleSheetLayoutView="75" workbookViewId="0" topLeftCell="A1">
      <pane xSplit="3" ySplit="11" topLeftCell="H1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7" sqref="A7:R11"/>
    </sheetView>
  </sheetViews>
  <sheetFormatPr defaultColWidth="9.00390625" defaultRowHeight="13.5"/>
  <cols>
    <col min="1" max="1" width="1.75390625" style="10" customWidth="1"/>
    <col min="2" max="2" width="13.375" style="10" customWidth="1"/>
    <col min="3" max="3" width="1.75390625" style="10" customWidth="1"/>
    <col min="4" max="15" width="15.25390625" style="10" customWidth="1"/>
    <col min="16" max="16" width="1.75390625" style="10" customWidth="1"/>
    <col min="17" max="17" width="13.375" style="10" customWidth="1"/>
    <col min="18" max="18" width="1.75390625" style="10" customWidth="1"/>
    <col min="19" max="16384" width="9.00390625" style="10" customWidth="1"/>
  </cols>
  <sheetData>
    <row r="1" ht="14.25">
      <c r="B1" s="5" t="s">
        <v>122</v>
      </c>
    </row>
    <row r="4" spans="1:18" ht="24">
      <c r="A4" s="1"/>
      <c r="B4" s="6" t="s">
        <v>124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8"/>
      <c r="B6" s="9" t="s">
        <v>43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8"/>
      <c r="Q6" s="8"/>
      <c r="R6" s="7" t="s">
        <v>1</v>
      </c>
    </row>
    <row r="7" spans="1:18" ht="13.5">
      <c r="A7" s="58"/>
      <c r="B7" s="59"/>
      <c r="C7" s="60"/>
      <c r="D7" s="61" t="s">
        <v>44</v>
      </c>
      <c r="E7" s="61" t="s">
        <v>45</v>
      </c>
      <c r="F7" s="61" t="s">
        <v>46</v>
      </c>
      <c r="G7" s="61" t="s">
        <v>47</v>
      </c>
      <c r="H7" s="61" t="s">
        <v>114</v>
      </c>
      <c r="I7" s="61" t="s">
        <v>115</v>
      </c>
      <c r="J7" s="61" t="s">
        <v>116</v>
      </c>
      <c r="K7" s="61" t="s">
        <v>117</v>
      </c>
      <c r="L7" s="79" t="s">
        <v>48</v>
      </c>
      <c r="M7" s="80"/>
      <c r="N7" s="81"/>
      <c r="O7" s="61" t="s">
        <v>118</v>
      </c>
      <c r="P7" s="59"/>
      <c r="Q7" s="58"/>
      <c r="R7" s="58"/>
    </row>
    <row r="8" spans="1:18" ht="13.5">
      <c r="A8" s="58"/>
      <c r="B8" s="59"/>
      <c r="C8" s="60"/>
      <c r="D8" s="66"/>
      <c r="E8" s="66"/>
      <c r="F8" s="66"/>
      <c r="G8" s="66"/>
      <c r="H8" s="66"/>
      <c r="I8" s="66"/>
      <c r="J8" s="66"/>
      <c r="K8" s="66"/>
      <c r="L8" s="69" t="s">
        <v>50</v>
      </c>
      <c r="M8" s="69" t="s">
        <v>51</v>
      </c>
      <c r="N8" s="69" t="s">
        <v>52</v>
      </c>
      <c r="O8" s="66"/>
      <c r="P8" s="59"/>
      <c r="Q8" s="58"/>
      <c r="R8" s="58"/>
    </row>
    <row r="9" spans="1:18" ht="13.5">
      <c r="A9" s="58"/>
      <c r="B9" s="70" t="s">
        <v>98</v>
      </c>
      <c r="C9" s="66"/>
      <c r="D9" s="66" t="s">
        <v>68</v>
      </c>
      <c r="E9" s="66" t="s">
        <v>69</v>
      </c>
      <c r="F9" s="66" t="s">
        <v>71</v>
      </c>
      <c r="G9" s="66" t="s">
        <v>73</v>
      </c>
      <c r="H9" s="66" t="s">
        <v>53</v>
      </c>
      <c r="I9" s="66" t="s">
        <v>74</v>
      </c>
      <c r="J9" s="66" t="s">
        <v>75</v>
      </c>
      <c r="K9" s="66" t="s">
        <v>76</v>
      </c>
      <c r="L9" s="66" t="s">
        <v>78</v>
      </c>
      <c r="M9" s="66" t="s">
        <v>85</v>
      </c>
      <c r="N9" s="66" t="s">
        <v>79</v>
      </c>
      <c r="O9" s="66" t="s">
        <v>77</v>
      </c>
      <c r="P9" s="59"/>
      <c r="Q9" s="71" t="s">
        <v>119</v>
      </c>
      <c r="R9" s="58"/>
    </row>
    <row r="10" spans="1:18" ht="13.5">
      <c r="A10" s="58"/>
      <c r="B10" s="59"/>
      <c r="C10" s="60"/>
      <c r="D10" s="66"/>
      <c r="E10" s="66" t="s">
        <v>70</v>
      </c>
      <c r="F10" s="66" t="s">
        <v>72</v>
      </c>
      <c r="G10" s="66"/>
      <c r="H10" s="66" t="s">
        <v>56</v>
      </c>
      <c r="I10" s="66"/>
      <c r="J10" s="66"/>
      <c r="K10" s="66"/>
      <c r="L10" s="66" t="s">
        <v>120</v>
      </c>
      <c r="M10" s="66" t="s">
        <v>120</v>
      </c>
      <c r="N10" s="66" t="s">
        <v>120</v>
      </c>
      <c r="O10" s="66"/>
      <c r="P10" s="59"/>
      <c r="Q10" s="58"/>
      <c r="R10" s="58"/>
    </row>
    <row r="11" spans="1:20" ht="14.25" thickBot="1">
      <c r="A11" s="73"/>
      <c r="B11" s="73"/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3"/>
      <c r="Q11" s="73"/>
      <c r="R11" s="73"/>
      <c r="T11" s="10" t="s">
        <v>121</v>
      </c>
    </row>
    <row r="12" spans="1:20" s="45" customFormat="1" ht="45" customHeight="1">
      <c r="A12" s="11"/>
      <c r="B12" s="12" t="s">
        <v>25</v>
      </c>
      <c r="C12" s="13"/>
      <c r="D12" s="47">
        <v>0</v>
      </c>
      <c r="E12" s="47">
        <v>0</v>
      </c>
      <c r="F12" s="48">
        <v>90267</v>
      </c>
      <c r="G12" s="47">
        <v>0</v>
      </c>
      <c r="H12" s="48">
        <v>0</v>
      </c>
      <c r="I12" s="48">
        <v>0</v>
      </c>
      <c r="J12" s="48">
        <v>0</v>
      </c>
      <c r="K12" s="47">
        <v>14159</v>
      </c>
      <c r="L12" s="47">
        <v>6537</v>
      </c>
      <c r="M12" s="47">
        <v>7622</v>
      </c>
      <c r="N12" s="48">
        <v>0</v>
      </c>
      <c r="O12" s="49">
        <v>0</v>
      </c>
      <c r="P12" s="44"/>
      <c r="Q12" s="12" t="s">
        <v>25</v>
      </c>
      <c r="T12" s="45" t="str">
        <f>IF(SUM(D12:K12,O12,その３!D12:F12)=その３!G12,"○","×")</f>
        <v>○</v>
      </c>
    </row>
    <row r="13" spans="1:20" s="45" customFormat="1" ht="27" customHeight="1">
      <c r="A13" s="11"/>
      <c r="B13" s="12" t="s">
        <v>26</v>
      </c>
      <c r="C13" s="13"/>
      <c r="D13" s="47">
        <v>18416</v>
      </c>
      <c r="E13" s="47">
        <v>0</v>
      </c>
      <c r="F13" s="48">
        <v>0</v>
      </c>
      <c r="G13" s="47">
        <v>0</v>
      </c>
      <c r="H13" s="48">
        <v>0</v>
      </c>
      <c r="I13" s="48">
        <v>0</v>
      </c>
      <c r="J13" s="48">
        <v>0</v>
      </c>
      <c r="K13" s="47">
        <v>53817</v>
      </c>
      <c r="L13" s="47">
        <v>53817</v>
      </c>
      <c r="M13" s="47">
        <v>0</v>
      </c>
      <c r="N13" s="48">
        <v>0</v>
      </c>
      <c r="O13" s="49">
        <v>0</v>
      </c>
      <c r="P13" s="44"/>
      <c r="Q13" s="12" t="s">
        <v>26</v>
      </c>
      <c r="T13" s="45" t="str">
        <f>IF(SUM(D13:K13,O13,その３!D13:F13)=その３!G13,"○","×")</f>
        <v>○</v>
      </c>
    </row>
    <row r="14" spans="1:20" s="45" customFormat="1" ht="27" customHeight="1">
      <c r="A14" s="11"/>
      <c r="B14" s="12" t="s">
        <v>27</v>
      </c>
      <c r="C14" s="13"/>
      <c r="D14" s="47">
        <v>21364</v>
      </c>
      <c r="E14" s="47">
        <v>0</v>
      </c>
      <c r="F14" s="48">
        <v>0</v>
      </c>
      <c r="G14" s="47">
        <v>0</v>
      </c>
      <c r="H14" s="48">
        <v>0</v>
      </c>
      <c r="I14" s="48">
        <v>0</v>
      </c>
      <c r="J14" s="48">
        <v>0</v>
      </c>
      <c r="K14" s="47">
        <v>81469</v>
      </c>
      <c r="L14" s="47">
        <v>81469</v>
      </c>
      <c r="M14" s="47">
        <v>0</v>
      </c>
      <c r="N14" s="48">
        <v>0</v>
      </c>
      <c r="O14" s="49">
        <v>0</v>
      </c>
      <c r="P14" s="44"/>
      <c r="Q14" s="12" t="s">
        <v>27</v>
      </c>
      <c r="T14" s="45" t="str">
        <f>IF(SUM(D14:K14,O14,その３!D14:F14)=その３!G14,"○","×")</f>
        <v>○</v>
      </c>
    </row>
    <row r="15" spans="1:20" s="45" customFormat="1" ht="27" customHeight="1">
      <c r="A15" s="11"/>
      <c r="B15" s="12" t="s">
        <v>28</v>
      </c>
      <c r="C15" s="13"/>
      <c r="D15" s="47">
        <v>12447</v>
      </c>
      <c r="E15" s="47">
        <v>0</v>
      </c>
      <c r="F15" s="48">
        <v>0</v>
      </c>
      <c r="G15" s="47">
        <v>0</v>
      </c>
      <c r="H15" s="48">
        <v>0</v>
      </c>
      <c r="I15" s="48">
        <v>0</v>
      </c>
      <c r="J15" s="48">
        <v>0</v>
      </c>
      <c r="K15" s="47">
        <v>1065</v>
      </c>
      <c r="L15" s="47">
        <v>1065</v>
      </c>
      <c r="M15" s="47">
        <v>0</v>
      </c>
      <c r="N15" s="48">
        <v>0</v>
      </c>
      <c r="O15" s="49">
        <v>0</v>
      </c>
      <c r="P15" s="44"/>
      <c r="Q15" s="12" t="s">
        <v>28</v>
      </c>
      <c r="T15" s="45" t="str">
        <f>IF(SUM(D15:K15,O15,その３!D15:F15)=その３!G15,"○","×")</f>
        <v>○</v>
      </c>
    </row>
    <row r="16" spans="1:20" s="45" customFormat="1" ht="27" customHeight="1">
      <c r="A16" s="11"/>
      <c r="B16" s="12" t="s">
        <v>29</v>
      </c>
      <c r="C16" s="13"/>
      <c r="D16" s="47">
        <v>13555</v>
      </c>
      <c r="E16" s="47">
        <v>0</v>
      </c>
      <c r="F16" s="48">
        <v>0</v>
      </c>
      <c r="G16" s="47">
        <v>0</v>
      </c>
      <c r="H16" s="48">
        <v>0</v>
      </c>
      <c r="I16" s="48">
        <v>0</v>
      </c>
      <c r="J16" s="48">
        <v>0</v>
      </c>
      <c r="K16" s="47">
        <v>28377</v>
      </c>
      <c r="L16" s="47">
        <v>28377</v>
      </c>
      <c r="M16" s="47">
        <v>0</v>
      </c>
      <c r="N16" s="48">
        <v>0</v>
      </c>
      <c r="O16" s="49">
        <v>0</v>
      </c>
      <c r="P16" s="44"/>
      <c r="Q16" s="12" t="s">
        <v>29</v>
      </c>
      <c r="T16" s="45" t="str">
        <f>IF(SUM(D16:K16,O16,その３!D16:F16)=その３!G16,"○","×")</f>
        <v>○</v>
      </c>
    </row>
    <row r="17" spans="1:20" s="45" customFormat="1" ht="27" customHeight="1">
      <c r="A17" s="11"/>
      <c r="B17" s="12" t="s">
        <v>30</v>
      </c>
      <c r="C17" s="13"/>
      <c r="D17" s="47">
        <v>10507</v>
      </c>
      <c r="E17" s="47">
        <v>0</v>
      </c>
      <c r="F17" s="48">
        <v>0</v>
      </c>
      <c r="G17" s="47">
        <v>0</v>
      </c>
      <c r="H17" s="48">
        <v>0</v>
      </c>
      <c r="I17" s="48">
        <v>0</v>
      </c>
      <c r="J17" s="48">
        <v>0</v>
      </c>
      <c r="K17" s="47">
        <v>37137</v>
      </c>
      <c r="L17" s="47">
        <v>37137</v>
      </c>
      <c r="M17" s="47">
        <v>0</v>
      </c>
      <c r="N17" s="48">
        <v>0</v>
      </c>
      <c r="O17" s="49">
        <v>0</v>
      </c>
      <c r="P17" s="44"/>
      <c r="Q17" s="12" t="s">
        <v>30</v>
      </c>
      <c r="T17" s="45" t="str">
        <f>IF(SUM(D17:K17,O17,その３!D17:F17)=その３!G17,"○","×")</f>
        <v>○</v>
      </c>
    </row>
    <row r="18" spans="1:20" s="45" customFormat="1" ht="27" customHeight="1">
      <c r="A18" s="11"/>
      <c r="B18" s="12" t="s">
        <v>88</v>
      </c>
      <c r="C18" s="13"/>
      <c r="D18" s="47">
        <v>0</v>
      </c>
      <c r="E18" s="47">
        <v>0</v>
      </c>
      <c r="F18" s="48">
        <v>0</v>
      </c>
      <c r="G18" s="47">
        <v>0</v>
      </c>
      <c r="H18" s="48">
        <v>0</v>
      </c>
      <c r="I18" s="48">
        <v>0</v>
      </c>
      <c r="J18" s="48">
        <v>0</v>
      </c>
      <c r="K18" s="47">
        <v>0</v>
      </c>
      <c r="L18" s="47">
        <v>0</v>
      </c>
      <c r="M18" s="47">
        <v>0</v>
      </c>
      <c r="N18" s="48">
        <v>0</v>
      </c>
      <c r="O18" s="49">
        <v>0</v>
      </c>
      <c r="P18" s="44"/>
      <c r="Q18" s="12" t="s">
        <v>88</v>
      </c>
      <c r="T18" s="45" t="str">
        <f>IF(SUM(D18:K18,O18,その３!D18:F18)=その３!G18,"○","×")</f>
        <v>○</v>
      </c>
    </row>
    <row r="19" spans="1:20" s="45" customFormat="1" ht="27" customHeight="1">
      <c r="A19" s="11"/>
      <c r="B19" s="12" t="s">
        <v>89</v>
      </c>
      <c r="C19" s="13"/>
      <c r="D19" s="47">
        <v>0</v>
      </c>
      <c r="E19" s="47">
        <v>0</v>
      </c>
      <c r="F19" s="48">
        <v>0</v>
      </c>
      <c r="G19" s="47">
        <v>0</v>
      </c>
      <c r="H19" s="48">
        <v>0</v>
      </c>
      <c r="I19" s="48">
        <v>0</v>
      </c>
      <c r="J19" s="48">
        <v>0</v>
      </c>
      <c r="K19" s="47">
        <v>26521</v>
      </c>
      <c r="L19" s="47">
        <v>26521</v>
      </c>
      <c r="M19" s="47">
        <v>0</v>
      </c>
      <c r="N19" s="48">
        <v>0</v>
      </c>
      <c r="O19" s="49">
        <v>0</v>
      </c>
      <c r="P19" s="44"/>
      <c r="Q19" s="12" t="s">
        <v>89</v>
      </c>
      <c r="T19" s="45" t="str">
        <f>IF(SUM(D19:K19,O19,その３!D19:F19)=その３!G19,"○","×")</f>
        <v>○</v>
      </c>
    </row>
    <row r="20" spans="1:20" s="45" customFormat="1" ht="27" customHeight="1">
      <c r="A20" s="11"/>
      <c r="B20" s="12" t="s">
        <v>90</v>
      </c>
      <c r="C20" s="13"/>
      <c r="D20" s="47">
        <v>11258</v>
      </c>
      <c r="E20" s="47">
        <v>0</v>
      </c>
      <c r="F20" s="48">
        <v>0</v>
      </c>
      <c r="G20" s="47">
        <v>0</v>
      </c>
      <c r="H20" s="48">
        <v>0</v>
      </c>
      <c r="I20" s="48">
        <v>0</v>
      </c>
      <c r="J20" s="48">
        <v>0</v>
      </c>
      <c r="K20" s="47">
        <v>10153</v>
      </c>
      <c r="L20" s="47">
        <v>10153</v>
      </c>
      <c r="M20" s="47">
        <v>0</v>
      </c>
      <c r="N20" s="48">
        <v>0</v>
      </c>
      <c r="O20" s="49">
        <v>0</v>
      </c>
      <c r="P20" s="44"/>
      <c r="Q20" s="12" t="s">
        <v>90</v>
      </c>
      <c r="T20" s="45" t="str">
        <f>IF(SUM(D20:K20,O20,その３!D20:F20)=その３!G20,"○","×")</f>
        <v>○</v>
      </c>
    </row>
    <row r="21" spans="1:20" s="45" customFormat="1" ht="27" customHeight="1">
      <c r="A21" s="11"/>
      <c r="B21" s="12" t="s">
        <v>91</v>
      </c>
      <c r="C21" s="13"/>
      <c r="D21" s="47">
        <v>3646</v>
      </c>
      <c r="E21" s="47">
        <v>0</v>
      </c>
      <c r="F21" s="48">
        <v>0</v>
      </c>
      <c r="G21" s="47">
        <v>0</v>
      </c>
      <c r="H21" s="48">
        <v>0</v>
      </c>
      <c r="I21" s="48">
        <v>0</v>
      </c>
      <c r="J21" s="48">
        <v>0</v>
      </c>
      <c r="K21" s="47">
        <v>21494</v>
      </c>
      <c r="L21" s="47">
        <v>21494</v>
      </c>
      <c r="M21" s="47">
        <v>0</v>
      </c>
      <c r="N21" s="48">
        <v>0</v>
      </c>
      <c r="O21" s="49">
        <v>0</v>
      </c>
      <c r="P21" s="44"/>
      <c r="Q21" s="12" t="s">
        <v>91</v>
      </c>
      <c r="T21" s="45" t="str">
        <f>IF(SUM(D21:K21,O21,その３!D21:F21)=その３!G21,"○","×")</f>
        <v>○</v>
      </c>
    </row>
    <row r="22" spans="1:20" s="45" customFormat="1" ht="27" customHeight="1">
      <c r="A22" s="11"/>
      <c r="B22" s="12" t="s">
        <v>92</v>
      </c>
      <c r="C22" s="13"/>
      <c r="D22" s="47">
        <v>0</v>
      </c>
      <c r="E22" s="47">
        <v>0</v>
      </c>
      <c r="F22" s="48">
        <v>0</v>
      </c>
      <c r="G22" s="47">
        <v>0</v>
      </c>
      <c r="H22" s="48">
        <v>0</v>
      </c>
      <c r="I22" s="48">
        <v>0</v>
      </c>
      <c r="J22" s="48">
        <v>0</v>
      </c>
      <c r="K22" s="47">
        <v>199781</v>
      </c>
      <c r="L22" s="47">
        <v>199781</v>
      </c>
      <c r="M22" s="47">
        <v>0</v>
      </c>
      <c r="N22" s="48">
        <v>0</v>
      </c>
      <c r="O22" s="49">
        <v>0</v>
      </c>
      <c r="P22" s="44"/>
      <c r="Q22" s="12" t="s">
        <v>92</v>
      </c>
      <c r="T22" s="45" t="str">
        <f>IF(SUM(D22:K22,O22,その３!D22:F22)=その３!G22,"○","×")</f>
        <v>○</v>
      </c>
    </row>
    <row r="23" spans="1:20" s="45" customFormat="1" ht="27" customHeight="1">
      <c r="A23" s="11"/>
      <c r="B23" s="12" t="s">
        <v>93</v>
      </c>
      <c r="C23" s="13"/>
      <c r="D23" s="47">
        <v>0</v>
      </c>
      <c r="E23" s="47">
        <v>0</v>
      </c>
      <c r="F23" s="48">
        <v>0</v>
      </c>
      <c r="G23" s="47">
        <v>0</v>
      </c>
      <c r="H23" s="48">
        <v>0</v>
      </c>
      <c r="I23" s="48">
        <v>0</v>
      </c>
      <c r="J23" s="48">
        <v>0</v>
      </c>
      <c r="K23" s="47">
        <v>17637</v>
      </c>
      <c r="L23" s="47">
        <v>17637</v>
      </c>
      <c r="M23" s="47">
        <v>0</v>
      </c>
      <c r="N23" s="48">
        <v>0</v>
      </c>
      <c r="O23" s="49">
        <v>0</v>
      </c>
      <c r="P23" s="44"/>
      <c r="Q23" s="12" t="s">
        <v>93</v>
      </c>
      <c r="T23" s="45" t="str">
        <f>IF(SUM(D23:K23,O23,その３!D23:F23)=その３!G23,"○","×")</f>
        <v>○</v>
      </c>
    </row>
    <row r="24" spans="1:20" s="45" customFormat="1" ht="27" customHeight="1">
      <c r="A24" s="11"/>
      <c r="B24" s="12" t="s">
        <v>94</v>
      </c>
      <c r="C24" s="13"/>
      <c r="D24" s="47">
        <v>9276</v>
      </c>
      <c r="E24" s="47">
        <v>0</v>
      </c>
      <c r="F24" s="48">
        <v>0</v>
      </c>
      <c r="G24" s="47">
        <v>0</v>
      </c>
      <c r="H24" s="48">
        <v>0</v>
      </c>
      <c r="I24" s="48">
        <v>0</v>
      </c>
      <c r="J24" s="48">
        <v>0</v>
      </c>
      <c r="K24" s="47">
        <v>120754</v>
      </c>
      <c r="L24" s="47">
        <v>120754</v>
      </c>
      <c r="M24" s="47">
        <v>0</v>
      </c>
      <c r="N24" s="48">
        <v>0</v>
      </c>
      <c r="O24" s="49">
        <v>0</v>
      </c>
      <c r="P24" s="44"/>
      <c r="Q24" s="12" t="s">
        <v>94</v>
      </c>
      <c r="T24" s="45" t="str">
        <f>IF(SUM(D24:K24,O24,その３!D24:F24)=その３!G24,"○","×")</f>
        <v>○</v>
      </c>
    </row>
    <row r="25" spans="1:20" s="45" customFormat="1" ht="45" customHeight="1">
      <c r="A25" s="11"/>
      <c r="B25" s="14" t="s">
        <v>99</v>
      </c>
      <c r="C25" s="15"/>
      <c r="D25" s="47">
        <f>SUM(D12:D24)</f>
        <v>100469</v>
      </c>
      <c r="E25" s="47">
        <f>SUM(E12:E24)</f>
        <v>0</v>
      </c>
      <c r="F25" s="48">
        <f aca="true" t="shared" si="0" ref="F25:O25">SUM(F12:F24)</f>
        <v>90267</v>
      </c>
      <c r="G25" s="47">
        <f>SUM(G12:G24)</f>
        <v>0</v>
      </c>
      <c r="H25" s="47">
        <f t="shared" si="0"/>
        <v>0</v>
      </c>
      <c r="I25" s="47">
        <f t="shared" si="0"/>
        <v>0</v>
      </c>
      <c r="J25" s="48">
        <f t="shared" si="0"/>
        <v>0</v>
      </c>
      <c r="K25" s="47">
        <f t="shared" si="0"/>
        <v>612364</v>
      </c>
      <c r="L25" s="47">
        <f t="shared" si="0"/>
        <v>604742</v>
      </c>
      <c r="M25" s="47">
        <f t="shared" si="0"/>
        <v>7622</v>
      </c>
      <c r="N25" s="48">
        <f t="shared" si="0"/>
        <v>0</v>
      </c>
      <c r="O25" s="49">
        <f t="shared" si="0"/>
        <v>0</v>
      </c>
      <c r="P25" s="44"/>
      <c r="Q25" s="14" t="s">
        <v>99</v>
      </c>
      <c r="T25" s="45" t="str">
        <f>IF(SUM(D25:K25,O25,その３!D25:F25)=その３!G25,"○","×")</f>
        <v>○</v>
      </c>
    </row>
    <row r="26" spans="1:20" s="45" customFormat="1" ht="45" customHeight="1">
      <c r="A26" s="11"/>
      <c r="B26" s="12" t="s">
        <v>31</v>
      </c>
      <c r="C26" s="13"/>
      <c r="D26" s="47">
        <v>1922</v>
      </c>
      <c r="E26" s="47">
        <v>0</v>
      </c>
      <c r="F26" s="48">
        <v>0</v>
      </c>
      <c r="G26" s="47">
        <v>0</v>
      </c>
      <c r="H26" s="48">
        <v>0</v>
      </c>
      <c r="I26" s="48">
        <v>0</v>
      </c>
      <c r="J26" s="48">
        <v>0</v>
      </c>
      <c r="K26" s="47">
        <v>0</v>
      </c>
      <c r="L26" s="47">
        <v>0</v>
      </c>
      <c r="M26" s="47">
        <v>0</v>
      </c>
      <c r="N26" s="48">
        <v>0</v>
      </c>
      <c r="O26" s="49">
        <v>0</v>
      </c>
      <c r="P26" s="44"/>
      <c r="Q26" s="12" t="s">
        <v>31</v>
      </c>
      <c r="T26" s="45" t="str">
        <f>IF(SUM(D26:K26,O26,その３!D26:F26)=その３!G26,"○","×")</f>
        <v>○</v>
      </c>
    </row>
    <row r="27" spans="1:20" s="45" customFormat="1" ht="27" customHeight="1">
      <c r="A27" s="11"/>
      <c r="B27" s="12" t="s">
        <v>32</v>
      </c>
      <c r="C27" s="13"/>
      <c r="D27" s="47">
        <v>3746</v>
      </c>
      <c r="E27" s="47">
        <v>0</v>
      </c>
      <c r="F27" s="48">
        <v>0</v>
      </c>
      <c r="G27" s="47">
        <v>0</v>
      </c>
      <c r="H27" s="48">
        <v>0</v>
      </c>
      <c r="I27" s="48">
        <v>0</v>
      </c>
      <c r="J27" s="48">
        <v>0</v>
      </c>
      <c r="K27" s="47">
        <v>0</v>
      </c>
      <c r="L27" s="47">
        <v>0</v>
      </c>
      <c r="M27" s="47">
        <v>0</v>
      </c>
      <c r="N27" s="48">
        <v>0</v>
      </c>
      <c r="O27" s="49">
        <v>0</v>
      </c>
      <c r="P27" s="44"/>
      <c r="Q27" s="12" t="s">
        <v>32</v>
      </c>
      <c r="T27" s="45" t="str">
        <f>IF(SUM(D27:K27,O27,その３!D27:F27)=その３!G27,"○","×")</f>
        <v>○</v>
      </c>
    </row>
    <row r="28" spans="1:20" s="45" customFormat="1" ht="27" customHeight="1">
      <c r="A28" s="11"/>
      <c r="B28" s="12" t="s">
        <v>33</v>
      </c>
      <c r="C28" s="13"/>
      <c r="D28" s="47">
        <v>3265</v>
      </c>
      <c r="E28" s="47">
        <v>0</v>
      </c>
      <c r="F28" s="48">
        <v>0</v>
      </c>
      <c r="G28" s="47">
        <v>0</v>
      </c>
      <c r="H28" s="48">
        <v>0</v>
      </c>
      <c r="I28" s="48">
        <v>0</v>
      </c>
      <c r="J28" s="48">
        <v>0</v>
      </c>
      <c r="K28" s="47">
        <v>4576</v>
      </c>
      <c r="L28" s="47">
        <v>4576</v>
      </c>
      <c r="M28" s="47">
        <v>0</v>
      </c>
      <c r="N28" s="48">
        <v>0</v>
      </c>
      <c r="O28" s="49">
        <v>0</v>
      </c>
      <c r="P28" s="44"/>
      <c r="Q28" s="12" t="s">
        <v>33</v>
      </c>
      <c r="T28" s="45" t="str">
        <f>IF(SUM(D28:K28,O28,その３!D28:F28)=その３!G28,"○","×")</f>
        <v>○</v>
      </c>
    </row>
    <row r="29" spans="1:20" s="45" customFormat="1" ht="27" customHeight="1">
      <c r="A29" s="11"/>
      <c r="B29" s="12" t="s">
        <v>96</v>
      </c>
      <c r="C29" s="13"/>
      <c r="D29" s="47">
        <v>0</v>
      </c>
      <c r="E29" s="47">
        <v>0</v>
      </c>
      <c r="F29" s="48">
        <v>0</v>
      </c>
      <c r="G29" s="47">
        <v>0</v>
      </c>
      <c r="H29" s="48">
        <v>0</v>
      </c>
      <c r="I29" s="48">
        <v>0</v>
      </c>
      <c r="J29" s="48">
        <v>0</v>
      </c>
      <c r="K29" s="47">
        <v>20295</v>
      </c>
      <c r="L29" s="47">
        <v>20295</v>
      </c>
      <c r="M29" s="47">
        <v>0</v>
      </c>
      <c r="N29" s="48">
        <v>0</v>
      </c>
      <c r="O29" s="49">
        <v>0</v>
      </c>
      <c r="P29" s="44"/>
      <c r="Q29" s="12" t="s">
        <v>96</v>
      </c>
      <c r="T29" s="45" t="str">
        <f>IF(SUM(D29:K29,O29,その３!D29:F29)=その３!G29,"○","×")</f>
        <v>○</v>
      </c>
    </row>
    <row r="30" spans="1:20" s="45" customFormat="1" ht="27" customHeight="1">
      <c r="A30" s="11"/>
      <c r="B30" s="12" t="s">
        <v>34</v>
      </c>
      <c r="C30" s="13"/>
      <c r="D30" s="47">
        <v>0</v>
      </c>
      <c r="E30" s="47">
        <v>0</v>
      </c>
      <c r="F30" s="48">
        <v>0</v>
      </c>
      <c r="G30" s="47">
        <v>0</v>
      </c>
      <c r="H30" s="48">
        <v>0</v>
      </c>
      <c r="I30" s="48">
        <v>0</v>
      </c>
      <c r="J30" s="48">
        <v>0</v>
      </c>
      <c r="K30" s="47">
        <v>0</v>
      </c>
      <c r="L30" s="47">
        <v>0</v>
      </c>
      <c r="M30" s="47">
        <v>0</v>
      </c>
      <c r="N30" s="48">
        <v>0</v>
      </c>
      <c r="O30" s="49">
        <v>0</v>
      </c>
      <c r="P30" s="44"/>
      <c r="Q30" s="12" t="s">
        <v>34</v>
      </c>
      <c r="T30" s="45" t="str">
        <f>IF(SUM(D30:K30,O30,その３!D30:F30)=その３!G30,"○","×")</f>
        <v>○</v>
      </c>
    </row>
    <row r="31" spans="1:20" s="45" customFormat="1" ht="27" customHeight="1">
      <c r="A31" s="11"/>
      <c r="B31" s="12" t="s">
        <v>35</v>
      </c>
      <c r="C31" s="13"/>
      <c r="D31" s="47">
        <v>0</v>
      </c>
      <c r="E31" s="47">
        <v>0</v>
      </c>
      <c r="F31" s="48">
        <v>0</v>
      </c>
      <c r="G31" s="47">
        <v>0</v>
      </c>
      <c r="H31" s="48">
        <v>0</v>
      </c>
      <c r="I31" s="48">
        <v>0</v>
      </c>
      <c r="J31" s="48">
        <v>0</v>
      </c>
      <c r="K31" s="47">
        <v>0</v>
      </c>
      <c r="L31" s="47">
        <v>0</v>
      </c>
      <c r="M31" s="47">
        <v>0</v>
      </c>
      <c r="N31" s="48">
        <v>0</v>
      </c>
      <c r="O31" s="49">
        <v>0</v>
      </c>
      <c r="P31" s="44"/>
      <c r="Q31" s="12" t="s">
        <v>35</v>
      </c>
      <c r="T31" s="45" t="str">
        <f>IF(SUM(D31:K31,O31,その３!D31:F31)=その３!G31,"○","×")</f>
        <v>○</v>
      </c>
    </row>
    <row r="32" spans="1:20" s="45" customFormat="1" ht="27" customHeight="1">
      <c r="A32" s="11"/>
      <c r="B32" s="12" t="s">
        <v>36</v>
      </c>
      <c r="C32" s="13"/>
      <c r="D32" s="47">
        <v>0</v>
      </c>
      <c r="E32" s="47">
        <v>0</v>
      </c>
      <c r="F32" s="48">
        <v>0</v>
      </c>
      <c r="G32" s="47">
        <v>0</v>
      </c>
      <c r="H32" s="48">
        <v>0</v>
      </c>
      <c r="I32" s="48">
        <v>0</v>
      </c>
      <c r="J32" s="48">
        <v>0</v>
      </c>
      <c r="K32" s="47">
        <v>0</v>
      </c>
      <c r="L32" s="47">
        <v>0</v>
      </c>
      <c r="M32" s="47">
        <v>0</v>
      </c>
      <c r="N32" s="48">
        <v>0</v>
      </c>
      <c r="O32" s="49">
        <v>0</v>
      </c>
      <c r="P32" s="44"/>
      <c r="Q32" s="12" t="s">
        <v>36</v>
      </c>
      <c r="T32" s="45" t="str">
        <f>IF(SUM(D32:K32,O32,その３!D32:F32)=その３!G32,"○","×")</f>
        <v>○</v>
      </c>
    </row>
    <row r="33" spans="1:20" s="45" customFormat="1" ht="27" customHeight="1">
      <c r="A33" s="11"/>
      <c r="B33" s="12" t="s">
        <v>37</v>
      </c>
      <c r="C33" s="13"/>
      <c r="D33" s="47">
        <v>1577</v>
      </c>
      <c r="E33" s="47">
        <v>0</v>
      </c>
      <c r="F33" s="48">
        <v>0</v>
      </c>
      <c r="G33" s="47">
        <v>0</v>
      </c>
      <c r="H33" s="48">
        <v>0</v>
      </c>
      <c r="I33" s="48">
        <v>0</v>
      </c>
      <c r="J33" s="48">
        <v>0</v>
      </c>
      <c r="K33" s="47">
        <v>3070</v>
      </c>
      <c r="L33" s="47">
        <v>3070</v>
      </c>
      <c r="M33" s="47">
        <v>0</v>
      </c>
      <c r="N33" s="48">
        <v>0</v>
      </c>
      <c r="O33" s="49">
        <v>0</v>
      </c>
      <c r="P33" s="44"/>
      <c r="Q33" s="12" t="s">
        <v>37</v>
      </c>
      <c r="T33" s="45" t="str">
        <f>IF(SUM(D33:K33,O33,その３!D33:F33)=その３!G33,"○","×")</f>
        <v>○</v>
      </c>
    </row>
    <row r="34" spans="1:20" s="45" customFormat="1" ht="27" customHeight="1">
      <c r="A34" s="11"/>
      <c r="B34" s="12" t="s">
        <v>38</v>
      </c>
      <c r="C34" s="13"/>
      <c r="D34" s="47">
        <v>1148</v>
      </c>
      <c r="E34" s="47">
        <v>0</v>
      </c>
      <c r="F34" s="48">
        <v>0</v>
      </c>
      <c r="G34" s="47">
        <v>0</v>
      </c>
      <c r="H34" s="48">
        <v>0</v>
      </c>
      <c r="I34" s="48">
        <v>0</v>
      </c>
      <c r="J34" s="48">
        <v>0</v>
      </c>
      <c r="K34" s="47">
        <v>7528</v>
      </c>
      <c r="L34" s="47">
        <v>7528</v>
      </c>
      <c r="M34" s="47">
        <v>0</v>
      </c>
      <c r="N34" s="48">
        <v>0</v>
      </c>
      <c r="O34" s="49">
        <v>0</v>
      </c>
      <c r="P34" s="44"/>
      <c r="Q34" s="12" t="s">
        <v>38</v>
      </c>
      <c r="T34" s="45" t="str">
        <f>IF(SUM(D34:K34,O34,その３!D34:F34)=その３!G34,"○","×")</f>
        <v>○</v>
      </c>
    </row>
    <row r="35" spans="1:20" s="45" customFormat="1" ht="27" customHeight="1">
      <c r="A35" s="11"/>
      <c r="B35" s="12" t="s">
        <v>39</v>
      </c>
      <c r="C35" s="13"/>
      <c r="D35" s="47">
        <v>1841</v>
      </c>
      <c r="E35" s="47">
        <v>0</v>
      </c>
      <c r="F35" s="48">
        <v>0</v>
      </c>
      <c r="G35" s="47">
        <v>0</v>
      </c>
      <c r="H35" s="48">
        <v>0</v>
      </c>
      <c r="I35" s="48">
        <v>0</v>
      </c>
      <c r="J35" s="48">
        <v>0</v>
      </c>
      <c r="K35" s="47">
        <v>22501</v>
      </c>
      <c r="L35" s="47">
        <v>22501</v>
      </c>
      <c r="M35" s="47">
        <v>0</v>
      </c>
      <c r="N35" s="48">
        <v>0</v>
      </c>
      <c r="O35" s="49">
        <v>0</v>
      </c>
      <c r="P35" s="44"/>
      <c r="Q35" s="12" t="s">
        <v>39</v>
      </c>
      <c r="T35" s="45" t="str">
        <f>IF(SUM(D35:K35,O35,その３!D35:F35)=その３!G35,"○","×")</f>
        <v>○</v>
      </c>
    </row>
    <row r="36" spans="1:20" s="45" customFormat="1" ht="27" customHeight="1">
      <c r="A36" s="11"/>
      <c r="B36" s="12" t="s">
        <v>40</v>
      </c>
      <c r="C36" s="13"/>
      <c r="D36" s="47">
        <v>2438</v>
      </c>
      <c r="E36" s="47">
        <v>0</v>
      </c>
      <c r="F36" s="48">
        <v>0</v>
      </c>
      <c r="G36" s="47">
        <v>0</v>
      </c>
      <c r="H36" s="48">
        <v>0</v>
      </c>
      <c r="I36" s="48">
        <v>0</v>
      </c>
      <c r="J36" s="48">
        <v>0</v>
      </c>
      <c r="K36" s="47">
        <v>18005</v>
      </c>
      <c r="L36" s="47">
        <v>18005</v>
      </c>
      <c r="M36" s="47">
        <v>0</v>
      </c>
      <c r="N36" s="48">
        <v>0</v>
      </c>
      <c r="O36" s="49">
        <v>0</v>
      </c>
      <c r="P36" s="44"/>
      <c r="Q36" s="12" t="s">
        <v>40</v>
      </c>
      <c r="T36" s="45" t="str">
        <f>IF(SUM(D36:K36,O36,その３!D36:F36)=その３!G36,"○","×")</f>
        <v>○</v>
      </c>
    </row>
    <row r="37" spans="1:20" s="45" customFormat="1" ht="27" customHeight="1">
      <c r="A37" s="11"/>
      <c r="B37" s="12" t="s">
        <v>41</v>
      </c>
      <c r="C37" s="13"/>
      <c r="D37" s="47">
        <v>669</v>
      </c>
      <c r="E37" s="47">
        <v>0</v>
      </c>
      <c r="F37" s="48">
        <v>0</v>
      </c>
      <c r="G37" s="47">
        <v>0</v>
      </c>
      <c r="H37" s="48">
        <v>0</v>
      </c>
      <c r="I37" s="48">
        <v>0</v>
      </c>
      <c r="J37" s="48">
        <v>0</v>
      </c>
      <c r="K37" s="47">
        <v>24083</v>
      </c>
      <c r="L37" s="47">
        <v>24083</v>
      </c>
      <c r="M37" s="47">
        <v>0</v>
      </c>
      <c r="N37" s="48">
        <v>0</v>
      </c>
      <c r="O37" s="49">
        <v>0</v>
      </c>
      <c r="P37" s="44"/>
      <c r="Q37" s="12" t="s">
        <v>41</v>
      </c>
      <c r="T37" s="45" t="str">
        <f>IF(SUM(D37:K37,O37,その３!D37:F37)=その３!G37,"○","×")</f>
        <v>○</v>
      </c>
    </row>
    <row r="38" spans="1:20" s="45" customFormat="1" ht="27" customHeight="1">
      <c r="A38" s="11"/>
      <c r="B38" s="12" t="s">
        <v>42</v>
      </c>
      <c r="C38" s="13"/>
      <c r="D38" s="47">
        <v>0</v>
      </c>
      <c r="E38" s="47">
        <v>0</v>
      </c>
      <c r="F38" s="48">
        <v>0</v>
      </c>
      <c r="G38" s="47">
        <v>0</v>
      </c>
      <c r="H38" s="48">
        <v>0</v>
      </c>
      <c r="I38" s="48">
        <v>0</v>
      </c>
      <c r="J38" s="48">
        <v>0</v>
      </c>
      <c r="K38" s="47">
        <v>0</v>
      </c>
      <c r="L38" s="47">
        <v>0</v>
      </c>
      <c r="M38" s="47">
        <v>0</v>
      </c>
      <c r="N38" s="48">
        <v>0</v>
      </c>
      <c r="O38" s="49">
        <v>0</v>
      </c>
      <c r="P38" s="44"/>
      <c r="Q38" s="12" t="s">
        <v>42</v>
      </c>
      <c r="T38" s="45" t="str">
        <f>IF(SUM(D38:K38,O38,その３!D38:F38)=その３!G38,"○","×")</f>
        <v>○</v>
      </c>
    </row>
    <row r="39" spans="1:20" s="45" customFormat="1" ht="45" customHeight="1">
      <c r="A39" s="11"/>
      <c r="B39" s="14" t="s">
        <v>100</v>
      </c>
      <c r="C39" s="15"/>
      <c r="D39" s="47">
        <f aca="true" t="shared" si="1" ref="D39:O39">SUM(D26:D38)</f>
        <v>16606</v>
      </c>
      <c r="E39" s="47">
        <f t="shared" si="1"/>
        <v>0</v>
      </c>
      <c r="F39" s="48">
        <f t="shared" si="1"/>
        <v>0</v>
      </c>
      <c r="G39" s="47">
        <f t="shared" si="1"/>
        <v>0</v>
      </c>
      <c r="H39" s="47">
        <f t="shared" si="1"/>
        <v>0</v>
      </c>
      <c r="I39" s="47">
        <f t="shared" si="1"/>
        <v>0</v>
      </c>
      <c r="J39" s="48">
        <f t="shared" si="1"/>
        <v>0</v>
      </c>
      <c r="K39" s="47">
        <f t="shared" si="1"/>
        <v>100058</v>
      </c>
      <c r="L39" s="47">
        <f t="shared" si="1"/>
        <v>100058</v>
      </c>
      <c r="M39" s="47">
        <f t="shared" si="1"/>
        <v>0</v>
      </c>
      <c r="N39" s="48">
        <f t="shared" si="1"/>
        <v>0</v>
      </c>
      <c r="O39" s="49">
        <f t="shared" si="1"/>
        <v>0</v>
      </c>
      <c r="P39" s="44"/>
      <c r="Q39" s="14" t="s">
        <v>100</v>
      </c>
      <c r="T39" s="45" t="str">
        <f>IF(SUM(D39:K39,O39,その３!D39:F39)=その３!G39,"○","×")</f>
        <v>○</v>
      </c>
    </row>
    <row r="40" spans="1:20" s="45" customFormat="1" ht="45" customHeight="1">
      <c r="A40" s="11"/>
      <c r="B40" s="14" t="s">
        <v>95</v>
      </c>
      <c r="C40" s="15"/>
      <c r="D40" s="47">
        <f aca="true" t="shared" si="2" ref="D40:O40">D25+D39</f>
        <v>117075</v>
      </c>
      <c r="E40" s="47">
        <f t="shared" si="2"/>
        <v>0</v>
      </c>
      <c r="F40" s="48">
        <f t="shared" si="2"/>
        <v>90267</v>
      </c>
      <c r="G40" s="47">
        <f t="shared" si="2"/>
        <v>0</v>
      </c>
      <c r="H40" s="47">
        <f t="shared" si="2"/>
        <v>0</v>
      </c>
      <c r="I40" s="47">
        <f t="shared" si="2"/>
        <v>0</v>
      </c>
      <c r="J40" s="48">
        <f t="shared" si="2"/>
        <v>0</v>
      </c>
      <c r="K40" s="47">
        <f t="shared" si="2"/>
        <v>712422</v>
      </c>
      <c r="L40" s="47">
        <f t="shared" si="2"/>
        <v>704800</v>
      </c>
      <c r="M40" s="47">
        <f t="shared" si="2"/>
        <v>7622</v>
      </c>
      <c r="N40" s="48">
        <f t="shared" si="2"/>
        <v>0</v>
      </c>
      <c r="O40" s="49">
        <f t="shared" si="2"/>
        <v>0</v>
      </c>
      <c r="P40" s="44"/>
      <c r="Q40" s="14" t="s">
        <v>95</v>
      </c>
      <c r="T40" s="45" t="str">
        <f>IF(SUM(D40:K40,O40,その３!D40:F40)=その３!G40,"○","×")</f>
        <v>○</v>
      </c>
    </row>
    <row r="41" spans="1:18" s="45" customFormat="1" ht="22.5" customHeight="1" thickBot="1">
      <c r="A41" s="16"/>
      <c r="B41" s="17"/>
      <c r="C41" s="18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  <c r="P41" s="46"/>
      <c r="Q41" s="16"/>
      <c r="R41" s="46"/>
    </row>
  </sheetData>
  <mergeCells count="1">
    <mergeCell ref="L7:N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75" zoomScaleNormal="80" zoomScaleSheetLayoutView="75" workbookViewId="0" topLeftCell="A1">
      <pane xSplit="3" ySplit="11" topLeftCell="M1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T1" sqref="T1:T16384"/>
    </sheetView>
  </sheetViews>
  <sheetFormatPr defaultColWidth="9.00390625" defaultRowHeight="13.5"/>
  <cols>
    <col min="1" max="1" width="1.75390625" style="38" customWidth="1"/>
    <col min="2" max="2" width="13.375" style="38" customWidth="1"/>
    <col min="3" max="3" width="1.75390625" style="38" customWidth="1"/>
    <col min="4" max="15" width="15.25390625" style="38" customWidth="1"/>
    <col min="16" max="16" width="1.75390625" style="38" customWidth="1"/>
    <col min="17" max="17" width="13.375" style="38" customWidth="1"/>
    <col min="18" max="18" width="1.75390625" style="38" customWidth="1"/>
    <col min="19" max="16384" width="9.00390625" style="38" customWidth="1"/>
  </cols>
  <sheetData>
    <row r="1" ht="14.25">
      <c r="B1" s="19" t="s">
        <v>122</v>
      </c>
    </row>
    <row r="4" spans="1:18" ht="24">
      <c r="A4" s="35"/>
      <c r="B4" s="21" t="s">
        <v>124</v>
      </c>
      <c r="C4" s="3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7.25">
      <c r="A5" s="35"/>
      <c r="B5" s="35"/>
      <c r="C5" s="3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thickBot="1">
      <c r="A6" s="36"/>
      <c r="B6" s="37" t="s">
        <v>57</v>
      </c>
      <c r="C6" s="36"/>
      <c r="D6" s="37"/>
      <c r="E6" s="37"/>
      <c r="F6" s="37"/>
      <c r="G6" s="37"/>
      <c r="H6" s="37"/>
      <c r="I6" s="37"/>
      <c r="J6" s="37" t="s">
        <v>58</v>
      </c>
      <c r="K6" s="37"/>
      <c r="L6" s="37"/>
      <c r="M6" s="37"/>
      <c r="N6" s="37"/>
      <c r="O6" s="37"/>
      <c r="P6" s="36"/>
      <c r="Q6" s="36"/>
      <c r="R6" s="25" t="s">
        <v>1</v>
      </c>
    </row>
    <row r="7" spans="1:18" ht="13.5">
      <c r="A7" s="58"/>
      <c r="B7" s="59"/>
      <c r="C7" s="60"/>
      <c r="D7" s="61" t="s">
        <v>107</v>
      </c>
      <c r="E7" s="61" t="s">
        <v>108</v>
      </c>
      <c r="F7" s="61" t="s">
        <v>109</v>
      </c>
      <c r="G7" s="62"/>
      <c r="H7" s="63"/>
      <c r="I7" s="63"/>
      <c r="J7" s="64" t="s">
        <v>44</v>
      </c>
      <c r="K7" s="61" t="s">
        <v>45</v>
      </c>
      <c r="L7" s="61" t="s">
        <v>46</v>
      </c>
      <c r="M7" s="61" t="s">
        <v>47</v>
      </c>
      <c r="N7" s="61" t="s">
        <v>110</v>
      </c>
      <c r="O7" s="65" t="s">
        <v>111</v>
      </c>
      <c r="P7" s="59"/>
      <c r="Q7" s="58"/>
      <c r="R7" s="58"/>
    </row>
    <row r="8" spans="1:18" ht="13.5">
      <c r="A8" s="58"/>
      <c r="B8" s="59"/>
      <c r="C8" s="60"/>
      <c r="D8" s="66"/>
      <c r="E8" s="66"/>
      <c r="F8" s="66"/>
      <c r="G8" s="66" t="s">
        <v>2</v>
      </c>
      <c r="H8" s="67"/>
      <c r="I8" s="67"/>
      <c r="J8" s="68"/>
      <c r="K8" s="66"/>
      <c r="L8" s="66"/>
      <c r="M8" s="66"/>
      <c r="N8" s="66"/>
      <c r="O8" s="69" t="s">
        <v>50</v>
      </c>
      <c r="P8" s="59"/>
      <c r="Q8" s="58"/>
      <c r="R8" s="58"/>
    </row>
    <row r="9" spans="1:18" ht="13.5">
      <c r="A9" s="58"/>
      <c r="B9" s="70" t="s">
        <v>98</v>
      </c>
      <c r="C9" s="66"/>
      <c r="D9" s="66" t="s">
        <v>54</v>
      </c>
      <c r="E9" s="66" t="s">
        <v>55</v>
      </c>
      <c r="F9" s="66" t="s">
        <v>86</v>
      </c>
      <c r="G9" s="66"/>
      <c r="H9" s="67"/>
      <c r="I9" s="67"/>
      <c r="J9" s="68" t="s">
        <v>60</v>
      </c>
      <c r="K9" s="66" t="s">
        <v>80</v>
      </c>
      <c r="L9" s="66" t="s">
        <v>61</v>
      </c>
      <c r="M9" s="66" t="s">
        <v>81</v>
      </c>
      <c r="N9" s="66" t="s">
        <v>82</v>
      </c>
      <c r="O9" s="66" t="s">
        <v>65</v>
      </c>
      <c r="P9" s="59"/>
      <c r="Q9" s="71" t="s">
        <v>112</v>
      </c>
      <c r="R9" s="58"/>
    </row>
    <row r="10" spans="1:18" ht="13.5">
      <c r="A10" s="58"/>
      <c r="B10" s="59"/>
      <c r="C10" s="60"/>
      <c r="D10" s="66"/>
      <c r="E10" s="66"/>
      <c r="F10" s="66"/>
      <c r="G10" s="66" t="s">
        <v>113</v>
      </c>
      <c r="H10" s="67"/>
      <c r="I10" s="67"/>
      <c r="J10" s="68"/>
      <c r="K10" s="66"/>
      <c r="L10" s="66"/>
      <c r="M10" s="66"/>
      <c r="N10" s="66"/>
      <c r="O10" s="66"/>
      <c r="P10" s="72"/>
      <c r="Q10" s="58"/>
      <c r="R10" s="58"/>
    </row>
    <row r="11" spans="1:18" ht="14.25" thickBot="1">
      <c r="A11" s="73"/>
      <c r="B11" s="73"/>
      <c r="C11" s="74"/>
      <c r="D11" s="75"/>
      <c r="E11" s="75"/>
      <c r="F11" s="75"/>
      <c r="G11" s="75"/>
      <c r="H11" s="76"/>
      <c r="I11" s="76"/>
      <c r="J11" s="77"/>
      <c r="K11" s="75"/>
      <c r="L11" s="75"/>
      <c r="M11" s="75"/>
      <c r="N11" s="75"/>
      <c r="O11" s="75"/>
      <c r="P11" s="76"/>
      <c r="Q11" s="73"/>
      <c r="R11" s="73"/>
    </row>
    <row r="12" spans="1:17" s="42" customFormat="1" ht="45" customHeight="1">
      <c r="A12" s="27"/>
      <c r="B12" s="28" t="s">
        <v>25</v>
      </c>
      <c r="C12" s="29"/>
      <c r="D12" s="47">
        <v>0</v>
      </c>
      <c r="E12" s="47">
        <v>0</v>
      </c>
      <c r="F12" s="48">
        <v>81</v>
      </c>
      <c r="G12" s="47">
        <f>その２!D12+その２!E12+その２!F12+その２!G12+その２!H12+その２!I12+その２!J12+その２!K12+その２!O12+D12+E12+F12</f>
        <v>104507</v>
      </c>
      <c r="H12" s="48"/>
      <c r="I12" s="48"/>
      <c r="J12" s="48">
        <v>7622</v>
      </c>
      <c r="K12" s="47">
        <v>96885</v>
      </c>
      <c r="L12" s="47">
        <v>0</v>
      </c>
      <c r="M12" s="47">
        <v>0</v>
      </c>
      <c r="N12" s="48">
        <v>0</v>
      </c>
      <c r="O12" s="49">
        <v>0</v>
      </c>
      <c r="P12" s="41"/>
      <c r="Q12" s="28" t="s">
        <v>25</v>
      </c>
    </row>
    <row r="13" spans="1:17" s="42" customFormat="1" ht="27" customHeight="1">
      <c r="A13" s="27"/>
      <c r="B13" s="28" t="s">
        <v>26</v>
      </c>
      <c r="C13" s="29"/>
      <c r="D13" s="47">
        <v>0</v>
      </c>
      <c r="E13" s="47">
        <v>0</v>
      </c>
      <c r="F13" s="48">
        <v>0</v>
      </c>
      <c r="G13" s="47">
        <f>その２!D13+その２!E13+その２!F13+その２!G13+その２!H13+その２!I13+その２!J13+その２!K13+その２!O13+D13+E13+F13</f>
        <v>72233</v>
      </c>
      <c r="H13" s="48"/>
      <c r="I13" s="48"/>
      <c r="J13" s="48">
        <v>0</v>
      </c>
      <c r="K13" s="47">
        <v>20765</v>
      </c>
      <c r="L13" s="47">
        <v>0</v>
      </c>
      <c r="M13" s="47">
        <v>0</v>
      </c>
      <c r="N13" s="48">
        <v>51468</v>
      </c>
      <c r="O13" s="49">
        <v>51468</v>
      </c>
      <c r="P13" s="41"/>
      <c r="Q13" s="28" t="s">
        <v>26</v>
      </c>
    </row>
    <row r="14" spans="1:17" s="42" customFormat="1" ht="27" customHeight="1">
      <c r="A14" s="27"/>
      <c r="B14" s="28" t="s">
        <v>27</v>
      </c>
      <c r="C14" s="29"/>
      <c r="D14" s="47">
        <v>0</v>
      </c>
      <c r="E14" s="47">
        <v>0</v>
      </c>
      <c r="F14" s="48">
        <v>0</v>
      </c>
      <c r="G14" s="47">
        <f>その２!D14+その２!E14+その２!F14+その２!G14+その２!H14+その２!I14+その２!J14+その２!K14+その２!O14+D14+E14+F14</f>
        <v>102833</v>
      </c>
      <c r="H14" s="48"/>
      <c r="I14" s="48"/>
      <c r="J14" s="48">
        <v>0</v>
      </c>
      <c r="K14" s="47">
        <v>21364</v>
      </c>
      <c r="L14" s="47">
        <v>0</v>
      </c>
      <c r="M14" s="47">
        <v>0</v>
      </c>
      <c r="N14" s="48">
        <v>81469</v>
      </c>
      <c r="O14" s="49">
        <v>81469</v>
      </c>
      <c r="P14" s="41"/>
      <c r="Q14" s="28" t="s">
        <v>27</v>
      </c>
    </row>
    <row r="15" spans="1:17" s="42" customFormat="1" ht="27" customHeight="1">
      <c r="A15" s="27"/>
      <c r="B15" s="28" t="s">
        <v>28</v>
      </c>
      <c r="C15" s="29"/>
      <c r="D15" s="47">
        <v>0</v>
      </c>
      <c r="E15" s="47">
        <v>0</v>
      </c>
      <c r="F15" s="48">
        <v>0</v>
      </c>
      <c r="G15" s="47">
        <f>その２!D15+その２!E15+その２!F15+その２!G15+その２!H15+その２!I15+その２!J15+その２!K15+その２!O15+D15+E15+F15</f>
        <v>13512</v>
      </c>
      <c r="H15" s="48"/>
      <c r="I15" s="48"/>
      <c r="J15" s="48">
        <v>4148</v>
      </c>
      <c r="K15" s="47">
        <v>7801</v>
      </c>
      <c r="L15" s="47">
        <v>260</v>
      </c>
      <c r="M15" s="47">
        <v>0</v>
      </c>
      <c r="N15" s="48">
        <v>805</v>
      </c>
      <c r="O15" s="49">
        <v>805</v>
      </c>
      <c r="P15" s="41"/>
      <c r="Q15" s="28" t="s">
        <v>28</v>
      </c>
    </row>
    <row r="16" spans="1:17" s="42" customFormat="1" ht="27" customHeight="1">
      <c r="A16" s="27"/>
      <c r="B16" s="28" t="s">
        <v>29</v>
      </c>
      <c r="C16" s="29"/>
      <c r="D16" s="47">
        <v>2865</v>
      </c>
      <c r="E16" s="47">
        <v>0</v>
      </c>
      <c r="F16" s="48">
        <v>0</v>
      </c>
      <c r="G16" s="47">
        <f>その２!D16+その２!E16+その２!F16+その２!G16+その２!H16+その２!I16+その２!J16+その２!K16+その２!O16+D16+E16+F16</f>
        <v>44797</v>
      </c>
      <c r="H16" s="48"/>
      <c r="I16" s="48"/>
      <c r="J16" s="48">
        <v>30676</v>
      </c>
      <c r="K16" s="47">
        <v>7325</v>
      </c>
      <c r="L16" s="47">
        <v>0</v>
      </c>
      <c r="M16" s="47">
        <v>0</v>
      </c>
      <c r="N16" s="48">
        <v>0</v>
      </c>
      <c r="O16" s="49">
        <v>0</v>
      </c>
      <c r="P16" s="41"/>
      <c r="Q16" s="28" t="s">
        <v>29</v>
      </c>
    </row>
    <row r="17" spans="1:17" s="42" customFormat="1" ht="27" customHeight="1">
      <c r="A17" s="27"/>
      <c r="B17" s="28" t="s">
        <v>30</v>
      </c>
      <c r="C17" s="29"/>
      <c r="D17" s="47">
        <v>0</v>
      </c>
      <c r="E17" s="47">
        <v>0</v>
      </c>
      <c r="F17" s="48">
        <v>0</v>
      </c>
      <c r="G17" s="47">
        <f>その２!D17+その２!E17+その２!F17+その２!G17+その２!H17+その２!I17+その２!J17+その２!K17+その２!O17+D17+E17+F17</f>
        <v>47644</v>
      </c>
      <c r="H17" s="48"/>
      <c r="I17" s="48"/>
      <c r="J17" s="48">
        <v>0</v>
      </c>
      <c r="K17" s="47">
        <v>12083</v>
      </c>
      <c r="L17" s="47">
        <v>0</v>
      </c>
      <c r="M17" s="47">
        <v>0</v>
      </c>
      <c r="N17" s="48">
        <v>35561</v>
      </c>
      <c r="O17" s="49">
        <v>35561</v>
      </c>
      <c r="P17" s="41"/>
      <c r="Q17" s="28" t="s">
        <v>30</v>
      </c>
    </row>
    <row r="18" spans="1:17" s="42" customFormat="1" ht="27" customHeight="1">
      <c r="A18" s="27"/>
      <c r="B18" s="28" t="s">
        <v>88</v>
      </c>
      <c r="C18" s="29"/>
      <c r="D18" s="47">
        <v>0</v>
      </c>
      <c r="E18" s="47">
        <v>0</v>
      </c>
      <c r="F18" s="48">
        <v>0</v>
      </c>
      <c r="G18" s="47">
        <f>その２!D18+その２!E18+その２!F18+その２!G18+その２!H18+その２!I18+その２!J18+その２!K18+その２!O18+D18+E18+F18</f>
        <v>0</v>
      </c>
      <c r="H18" s="48"/>
      <c r="I18" s="48"/>
      <c r="J18" s="48">
        <v>0</v>
      </c>
      <c r="K18" s="47">
        <v>0</v>
      </c>
      <c r="L18" s="47">
        <v>0</v>
      </c>
      <c r="M18" s="47">
        <v>0</v>
      </c>
      <c r="N18" s="48">
        <v>0</v>
      </c>
      <c r="O18" s="49">
        <v>0</v>
      </c>
      <c r="P18" s="41"/>
      <c r="Q18" s="28" t="s">
        <v>88</v>
      </c>
    </row>
    <row r="19" spans="1:17" s="42" customFormat="1" ht="27" customHeight="1">
      <c r="A19" s="27"/>
      <c r="B19" s="28" t="s">
        <v>89</v>
      </c>
      <c r="C19" s="29"/>
      <c r="D19" s="47">
        <v>0</v>
      </c>
      <c r="E19" s="47">
        <v>0</v>
      </c>
      <c r="F19" s="48">
        <v>0</v>
      </c>
      <c r="G19" s="47">
        <f>その２!D19+その２!E19+その２!F19+その２!G19+その２!H19+その２!I19+その２!J19+その２!K19+その２!O19+D19+E19+F19</f>
        <v>26521</v>
      </c>
      <c r="H19" s="48"/>
      <c r="I19" s="48"/>
      <c r="J19" s="48">
        <v>0</v>
      </c>
      <c r="K19" s="47">
        <v>0</v>
      </c>
      <c r="L19" s="47">
        <v>0</v>
      </c>
      <c r="M19" s="47">
        <v>0</v>
      </c>
      <c r="N19" s="48">
        <v>26521</v>
      </c>
      <c r="O19" s="49">
        <v>26521</v>
      </c>
      <c r="P19" s="41"/>
      <c r="Q19" s="28" t="s">
        <v>89</v>
      </c>
    </row>
    <row r="20" spans="1:17" s="42" customFormat="1" ht="27" customHeight="1">
      <c r="A20" s="27"/>
      <c r="B20" s="28" t="s">
        <v>90</v>
      </c>
      <c r="C20" s="29"/>
      <c r="D20" s="47">
        <v>0</v>
      </c>
      <c r="E20" s="47">
        <v>0</v>
      </c>
      <c r="F20" s="48">
        <v>0</v>
      </c>
      <c r="G20" s="47">
        <f>その２!D20+その２!E20+その２!F20+その２!G20+その２!H20+その２!I20+その２!J20+その２!K20+その２!O20+D20+E20+F20</f>
        <v>21411</v>
      </c>
      <c r="H20" s="48"/>
      <c r="I20" s="48"/>
      <c r="J20" s="48">
        <v>6412</v>
      </c>
      <c r="K20" s="47">
        <v>14999</v>
      </c>
      <c r="L20" s="47">
        <v>0</v>
      </c>
      <c r="M20" s="47">
        <v>0</v>
      </c>
      <c r="N20" s="48">
        <v>0</v>
      </c>
      <c r="O20" s="49">
        <v>0</v>
      </c>
      <c r="P20" s="41"/>
      <c r="Q20" s="28" t="s">
        <v>90</v>
      </c>
    </row>
    <row r="21" spans="1:17" s="42" customFormat="1" ht="27" customHeight="1">
      <c r="A21" s="27"/>
      <c r="B21" s="28" t="s">
        <v>91</v>
      </c>
      <c r="C21" s="29"/>
      <c r="D21" s="47">
        <v>0</v>
      </c>
      <c r="E21" s="47">
        <v>0</v>
      </c>
      <c r="F21" s="48">
        <v>0</v>
      </c>
      <c r="G21" s="47">
        <f>その２!D21+その２!E21+その２!F21+その２!G21+その２!H21+その２!I21+その２!J21+その２!K21+その２!O21+D21+E21+F21</f>
        <v>25140</v>
      </c>
      <c r="H21" s="48"/>
      <c r="I21" s="48"/>
      <c r="J21" s="48">
        <v>20891</v>
      </c>
      <c r="K21" s="47">
        <v>4249</v>
      </c>
      <c r="L21" s="47">
        <v>0</v>
      </c>
      <c r="M21" s="47">
        <v>0</v>
      </c>
      <c r="N21" s="48">
        <v>0</v>
      </c>
      <c r="O21" s="49">
        <v>0</v>
      </c>
      <c r="P21" s="41"/>
      <c r="Q21" s="28" t="s">
        <v>91</v>
      </c>
    </row>
    <row r="22" spans="1:17" s="42" customFormat="1" ht="27" customHeight="1">
      <c r="A22" s="27"/>
      <c r="B22" s="28" t="s">
        <v>92</v>
      </c>
      <c r="C22" s="29"/>
      <c r="D22" s="47">
        <v>0</v>
      </c>
      <c r="E22" s="47">
        <v>0</v>
      </c>
      <c r="F22" s="48">
        <v>0</v>
      </c>
      <c r="G22" s="47">
        <f>その２!D22+その２!E22+その２!F22+その２!G22+その２!H22+その２!I22+その２!J22+その２!K22+その２!O22+D22+E22+F22</f>
        <v>199781</v>
      </c>
      <c r="H22" s="48"/>
      <c r="I22" s="48"/>
      <c r="J22" s="48">
        <v>0</v>
      </c>
      <c r="K22" s="47">
        <v>0</v>
      </c>
      <c r="L22" s="47">
        <v>0</v>
      </c>
      <c r="M22" s="47">
        <v>0</v>
      </c>
      <c r="N22" s="48">
        <v>199781</v>
      </c>
      <c r="O22" s="49">
        <v>199781</v>
      </c>
      <c r="P22" s="41"/>
      <c r="Q22" s="28" t="s">
        <v>92</v>
      </c>
    </row>
    <row r="23" spans="1:17" s="42" customFormat="1" ht="27" customHeight="1">
      <c r="A23" s="27"/>
      <c r="B23" s="28" t="s">
        <v>93</v>
      </c>
      <c r="C23" s="29"/>
      <c r="D23" s="47">
        <v>0</v>
      </c>
      <c r="E23" s="47">
        <v>0</v>
      </c>
      <c r="F23" s="48">
        <v>0</v>
      </c>
      <c r="G23" s="47">
        <f>その２!D23+その２!E23+その２!F23+その２!G23+その２!H23+その２!I23+その２!J23+その２!K23+その２!O23+D23+E23+F23</f>
        <v>17637</v>
      </c>
      <c r="H23" s="48"/>
      <c r="I23" s="48"/>
      <c r="J23" s="48">
        <v>0</v>
      </c>
      <c r="K23" s="47">
        <v>0</v>
      </c>
      <c r="L23" s="47">
        <v>0</v>
      </c>
      <c r="M23" s="47">
        <v>0</v>
      </c>
      <c r="N23" s="48">
        <v>17637</v>
      </c>
      <c r="O23" s="49">
        <v>17637</v>
      </c>
      <c r="P23" s="41"/>
      <c r="Q23" s="28" t="s">
        <v>93</v>
      </c>
    </row>
    <row r="24" spans="1:17" s="42" customFormat="1" ht="27" customHeight="1">
      <c r="A24" s="27"/>
      <c r="B24" s="28" t="s">
        <v>94</v>
      </c>
      <c r="C24" s="29"/>
      <c r="D24" s="47">
        <v>0</v>
      </c>
      <c r="E24" s="47">
        <v>0</v>
      </c>
      <c r="F24" s="48">
        <v>0</v>
      </c>
      <c r="G24" s="47">
        <f>その２!D24+その２!E24+その２!F24+その２!G24+その２!H24+その２!I24+その２!J24+その２!K24+その２!O24+D24+E24+F24</f>
        <v>130030</v>
      </c>
      <c r="H24" s="48"/>
      <c r="I24" s="48"/>
      <c r="J24" s="48">
        <v>9276</v>
      </c>
      <c r="K24" s="47">
        <v>0</v>
      </c>
      <c r="L24" s="47">
        <v>0</v>
      </c>
      <c r="M24" s="47">
        <v>0</v>
      </c>
      <c r="N24" s="48">
        <v>120754</v>
      </c>
      <c r="O24" s="49">
        <v>120754</v>
      </c>
      <c r="P24" s="41"/>
      <c r="Q24" s="28" t="s">
        <v>94</v>
      </c>
    </row>
    <row r="25" spans="1:17" s="42" customFormat="1" ht="45" customHeight="1">
      <c r="A25" s="27"/>
      <c r="B25" s="30" t="s">
        <v>99</v>
      </c>
      <c r="C25" s="31"/>
      <c r="D25" s="47">
        <f>SUM(D12:D24)</f>
        <v>2865</v>
      </c>
      <c r="E25" s="47">
        <f>SUM(E12:E24)</f>
        <v>0</v>
      </c>
      <c r="F25" s="48">
        <f>SUM(F12:F24)</f>
        <v>81</v>
      </c>
      <c r="G25" s="47">
        <f>SUM(G12:G24)</f>
        <v>806046</v>
      </c>
      <c r="H25" s="47"/>
      <c r="I25" s="47"/>
      <c r="J25" s="48">
        <f aca="true" t="shared" si="0" ref="J25:O25">SUM(J12:J24)</f>
        <v>79025</v>
      </c>
      <c r="K25" s="47">
        <f t="shared" si="0"/>
        <v>185471</v>
      </c>
      <c r="L25" s="47">
        <f t="shared" si="0"/>
        <v>260</v>
      </c>
      <c r="M25" s="47">
        <f t="shared" si="0"/>
        <v>0</v>
      </c>
      <c r="N25" s="48">
        <f t="shared" si="0"/>
        <v>533996</v>
      </c>
      <c r="O25" s="49">
        <f t="shared" si="0"/>
        <v>533996</v>
      </c>
      <c r="P25" s="41"/>
      <c r="Q25" s="30" t="s">
        <v>99</v>
      </c>
    </row>
    <row r="26" spans="1:17" s="42" customFormat="1" ht="45" customHeight="1">
      <c r="A26" s="27"/>
      <c r="B26" s="28" t="s">
        <v>31</v>
      </c>
      <c r="C26" s="29"/>
      <c r="D26" s="47">
        <v>1288</v>
      </c>
      <c r="E26" s="47">
        <v>0</v>
      </c>
      <c r="F26" s="48">
        <v>0</v>
      </c>
      <c r="G26" s="47">
        <f>その２!D26+その２!E26+その２!F26+その２!G26+その２!H26+その２!I26+その２!J26+その２!K26+その２!O26+D26+E26+F26</f>
        <v>3210</v>
      </c>
      <c r="H26" s="48"/>
      <c r="I26" s="48"/>
      <c r="J26" s="48">
        <v>0</v>
      </c>
      <c r="K26" s="47">
        <v>1275</v>
      </c>
      <c r="L26" s="47">
        <v>0</v>
      </c>
      <c r="M26" s="47">
        <v>0</v>
      </c>
      <c r="N26" s="48">
        <v>0</v>
      </c>
      <c r="O26" s="49">
        <v>0</v>
      </c>
      <c r="P26" s="41"/>
      <c r="Q26" s="28" t="s">
        <v>31</v>
      </c>
    </row>
    <row r="27" spans="1:17" s="42" customFormat="1" ht="27" customHeight="1">
      <c r="A27" s="27"/>
      <c r="B27" s="28" t="s">
        <v>32</v>
      </c>
      <c r="C27" s="29"/>
      <c r="D27" s="47">
        <v>172</v>
      </c>
      <c r="E27" s="47">
        <v>0</v>
      </c>
      <c r="F27" s="48">
        <v>1</v>
      </c>
      <c r="G27" s="47">
        <f>その２!D27+その２!E27+その２!F27+その２!G27+その２!H27+その２!I27+その２!J27+その２!K27+その２!O27+D27+E27+F27</f>
        <v>3919</v>
      </c>
      <c r="H27" s="48"/>
      <c r="I27" s="48"/>
      <c r="J27" s="48">
        <v>2650</v>
      </c>
      <c r="K27" s="47">
        <v>0</v>
      </c>
      <c r="L27" s="47">
        <v>0</v>
      </c>
      <c r="M27" s="47">
        <v>0</v>
      </c>
      <c r="N27" s="48">
        <v>0</v>
      </c>
      <c r="O27" s="49">
        <v>0</v>
      </c>
      <c r="P27" s="41"/>
      <c r="Q27" s="28" t="s">
        <v>32</v>
      </c>
    </row>
    <row r="28" spans="1:17" s="42" customFormat="1" ht="27" customHeight="1">
      <c r="A28" s="27"/>
      <c r="B28" s="28" t="s">
        <v>33</v>
      </c>
      <c r="C28" s="29"/>
      <c r="D28" s="47">
        <v>0</v>
      </c>
      <c r="E28" s="47">
        <v>0</v>
      </c>
      <c r="F28" s="48">
        <v>0</v>
      </c>
      <c r="G28" s="47">
        <f>その２!D28+その２!E28+その２!F28+その２!G28+その２!H28+その２!I28+その２!J28+その２!K28+その２!O28+D28+E28+F28</f>
        <v>7841</v>
      </c>
      <c r="H28" s="48"/>
      <c r="I28" s="48"/>
      <c r="J28" s="48">
        <v>5872</v>
      </c>
      <c r="K28" s="47">
        <v>1969</v>
      </c>
      <c r="L28" s="47">
        <v>0</v>
      </c>
      <c r="M28" s="47">
        <v>0</v>
      </c>
      <c r="N28" s="48">
        <v>0</v>
      </c>
      <c r="O28" s="49">
        <v>0</v>
      </c>
      <c r="P28" s="41"/>
      <c r="Q28" s="28" t="s">
        <v>33</v>
      </c>
    </row>
    <row r="29" spans="1:17" s="42" customFormat="1" ht="27" customHeight="1">
      <c r="A29" s="27"/>
      <c r="B29" s="28" t="s">
        <v>96</v>
      </c>
      <c r="C29" s="29"/>
      <c r="D29" s="47">
        <v>0</v>
      </c>
      <c r="E29" s="47">
        <v>0</v>
      </c>
      <c r="F29" s="48">
        <v>0</v>
      </c>
      <c r="G29" s="47">
        <f>その２!D29+その２!E29+その２!F29+その２!G29+その２!H29+その２!I29+その２!J29+その２!K29+その２!O29+D29+E29+F29</f>
        <v>20295</v>
      </c>
      <c r="H29" s="48"/>
      <c r="I29" s="48"/>
      <c r="J29" s="48">
        <v>0</v>
      </c>
      <c r="K29" s="47">
        <v>0</v>
      </c>
      <c r="L29" s="47">
        <v>0</v>
      </c>
      <c r="M29" s="47">
        <v>0</v>
      </c>
      <c r="N29" s="48">
        <v>20295</v>
      </c>
      <c r="O29" s="49">
        <v>20295</v>
      </c>
      <c r="P29" s="41"/>
      <c r="Q29" s="28" t="s">
        <v>97</v>
      </c>
    </row>
    <row r="30" spans="1:17" s="42" customFormat="1" ht="27" customHeight="1">
      <c r="A30" s="27"/>
      <c r="B30" s="28" t="s">
        <v>34</v>
      </c>
      <c r="C30" s="29"/>
      <c r="D30" s="47">
        <v>0</v>
      </c>
      <c r="E30" s="47">
        <v>0</v>
      </c>
      <c r="F30" s="48">
        <v>0</v>
      </c>
      <c r="G30" s="47">
        <f>その２!D30+その２!E30+その２!F30+その２!G30+その２!H30+その２!I30+その２!J30+その２!K30+その２!O30+D30+E30+F30</f>
        <v>0</v>
      </c>
      <c r="H30" s="48"/>
      <c r="I30" s="48"/>
      <c r="J30" s="48">
        <v>0</v>
      </c>
      <c r="K30" s="47">
        <v>0</v>
      </c>
      <c r="L30" s="47">
        <v>0</v>
      </c>
      <c r="M30" s="47">
        <v>0</v>
      </c>
      <c r="N30" s="48">
        <v>0</v>
      </c>
      <c r="O30" s="49">
        <v>0</v>
      </c>
      <c r="P30" s="41"/>
      <c r="Q30" s="28" t="s">
        <v>34</v>
      </c>
    </row>
    <row r="31" spans="1:17" s="42" customFormat="1" ht="27" customHeight="1">
      <c r="A31" s="27"/>
      <c r="B31" s="28" t="s">
        <v>35</v>
      </c>
      <c r="C31" s="29"/>
      <c r="D31" s="47">
        <v>0</v>
      </c>
      <c r="E31" s="47">
        <v>0</v>
      </c>
      <c r="F31" s="48">
        <v>0</v>
      </c>
      <c r="G31" s="47">
        <f>その２!D31+その２!E31+その２!F31+その２!G31+その２!H31+その２!I31+その２!J31+その２!K31+その２!O31+D31+E31+F31</f>
        <v>0</v>
      </c>
      <c r="H31" s="48"/>
      <c r="I31" s="48"/>
      <c r="J31" s="48">
        <v>0</v>
      </c>
      <c r="K31" s="47">
        <v>0</v>
      </c>
      <c r="L31" s="47">
        <v>0</v>
      </c>
      <c r="M31" s="47">
        <v>0</v>
      </c>
      <c r="N31" s="48">
        <v>0</v>
      </c>
      <c r="O31" s="49">
        <v>0</v>
      </c>
      <c r="P31" s="41"/>
      <c r="Q31" s="28" t="s">
        <v>35</v>
      </c>
    </row>
    <row r="32" spans="1:17" s="42" customFormat="1" ht="27" customHeight="1">
      <c r="A32" s="27"/>
      <c r="B32" s="28" t="s">
        <v>36</v>
      </c>
      <c r="C32" s="29"/>
      <c r="D32" s="47">
        <v>0</v>
      </c>
      <c r="E32" s="47">
        <v>0</v>
      </c>
      <c r="F32" s="48">
        <v>0</v>
      </c>
      <c r="G32" s="47">
        <f>その２!D32+その２!E32+その２!F32+その２!G32+その２!H32+その２!I32+その２!J32+その２!K32+その２!O32+D32+E32+F32</f>
        <v>0</v>
      </c>
      <c r="H32" s="48"/>
      <c r="I32" s="48"/>
      <c r="J32" s="48">
        <v>0</v>
      </c>
      <c r="K32" s="47">
        <v>0</v>
      </c>
      <c r="L32" s="47">
        <v>0</v>
      </c>
      <c r="M32" s="47">
        <v>0</v>
      </c>
      <c r="N32" s="48">
        <v>0</v>
      </c>
      <c r="O32" s="49">
        <v>0</v>
      </c>
      <c r="P32" s="41"/>
      <c r="Q32" s="28" t="s">
        <v>36</v>
      </c>
    </row>
    <row r="33" spans="1:17" s="42" customFormat="1" ht="27" customHeight="1">
      <c r="A33" s="27"/>
      <c r="B33" s="28" t="s">
        <v>37</v>
      </c>
      <c r="C33" s="29"/>
      <c r="D33" s="47">
        <v>0</v>
      </c>
      <c r="E33" s="47">
        <v>0</v>
      </c>
      <c r="F33" s="48">
        <v>0</v>
      </c>
      <c r="G33" s="47">
        <f>その２!D33+その２!E33+その２!F33+その２!G33+その２!H33+その２!I33+その２!J33+その２!K33+その２!O33+D33+E33+F33</f>
        <v>4647</v>
      </c>
      <c r="H33" s="48"/>
      <c r="I33" s="48"/>
      <c r="J33" s="48">
        <v>0</v>
      </c>
      <c r="K33" s="47">
        <v>0</v>
      </c>
      <c r="L33" s="47">
        <v>0</v>
      </c>
      <c r="M33" s="47">
        <v>0</v>
      </c>
      <c r="N33" s="48">
        <v>3070</v>
      </c>
      <c r="O33" s="49">
        <v>3070</v>
      </c>
      <c r="P33" s="41"/>
      <c r="Q33" s="28" t="s">
        <v>37</v>
      </c>
    </row>
    <row r="34" spans="1:17" s="42" customFormat="1" ht="27" customHeight="1">
      <c r="A34" s="27"/>
      <c r="B34" s="28" t="s">
        <v>38</v>
      </c>
      <c r="C34" s="29"/>
      <c r="D34" s="47">
        <v>446</v>
      </c>
      <c r="E34" s="47">
        <v>0</v>
      </c>
      <c r="F34" s="48">
        <v>0</v>
      </c>
      <c r="G34" s="47">
        <f>その２!D34+その２!E34+その２!F34+その２!G34+その２!H34+その２!I34+その２!J34+その２!K34+その２!O34+D34+E34+F34</f>
        <v>9122</v>
      </c>
      <c r="H34" s="48"/>
      <c r="I34" s="48"/>
      <c r="J34" s="48">
        <v>0</v>
      </c>
      <c r="K34" s="47">
        <v>1186</v>
      </c>
      <c r="L34" s="47">
        <v>0</v>
      </c>
      <c r="M34" s="47">
        <v>0</v>
      </c>
      <c r="N34" s="48">
        <v>7528</v>
      </c>
      <c r="O34" s="49">
        <v>7528</v>
      </c>
      <c r="P34" s="41"/>
      <c r="Q34" s="28" t="s">
        <v>38</v>
      </c>
    </row>
    <row r="35" spans="1:17" s="42" customFormat="1" ht="27" customHeight="1">
      <c r="A35" s="27"/>
      <c r="B35" s="28" t="s">
        <v>39</v>
      </c>
      <c r="C35" s="29"/>
      <c r="D35" s="47">
        <v>0</v>
      </c>
      <c r="E35" s="47">
        <v>0</v>
      </c>
      <c r="F35" s="48">
        <v>0</v>
      </c>
      <c r="G35" s="47">
        <f>その２!D35+その２!E35+その２!F35+その２!G35+その２!H35+その２!I35+その２!J35+その２!K35+その２!O35+D35+E35+F35</f>
        <v>24342</v>
      </c>
      <c r="H35" s="48"/>
      <c r="I35" s="48"/>
      <c r="J35" s="48">
        <v>1841</v>
      </c>
      <c r="K35" s="47">
        <v>0</v>
      </c>
      <c r="L35" s="47">
        <v>0</v>
      </c>
      <c r="M35" s="47">
        <v>0</v>
      </c>
      <c r="N35" s="48">
        <v>22501</v>
      </c>
      <c r="O35" s="49">
        <v>22501</v>
      </c>
      <c r="P35" s="41"/>
      <c r="Q35" s="28" t="s">
        <v>39</v>
      </c>
    </row>
    <row r="36" spans="1:17" s="42" customFormat="1" ht="27" customHeight="1">
      <c r="A36" s="27"/>
      <c r="B36" s="28" t="s">
        <v>40</v>
      </c>
      <c r="C36" s="29"/>
      <c r="D36" s="47">
        <v>0</v>
      </c>
      <c r="E36" s="47">
        <v>0</v>
      </c>
      <c r="F36" s="48">
        <v>0</v>
      </c>
      <c r="G36" s="47">
        <f>その２!D36+その２!E36+その２!F36+その２!G36+その２!H36+その２!I36+その２!J36+その２!K36+その２!O36+D36+E36+F36</f>
        <v>20443</v>
      </c>
      <c r="H36" s="48"/>
      <c r="I36" s="48"/>
      <c r="J36" s="48">
        <v>0</v>
      </c>
      <c r="K36" s="47">
        <v>2438</v>
      </c>
      <c r="L36" s="47">
        <v>0</v>
      </c>
      <c r="M36" s="47">
        <v>0</v>
      </c>
      <c r="N36" s="48">
        <v>18005</v>
      </c>
      <c r="O36" s="49">
        <v>18005</v>
      </c>
      <c r="P36" s="41"/>
      <c r="Q36" s="28" t="s">
        <v>40</v>
      </c>
    </row>
    <row r="37" spans="1:17" s="42" customFormat="1" ht="27" customHeight="1">
      <c r="A37" s="27"/>
      <c r="B37" s="28" t="s">
        <v>41</v>
      </c>
      <c r="C37" s="29"/>
      <c r="D37" s="47">
        <v>0</v>
      </c>
      <c r="E37" s="47">
        <v>0</v>
      </c>
      <c r="F37" s="48">
        <v>0</v>
      </c>
      <c r="G37" s="47">
        <f>その２!D37+その２!E37+その２!F37+その２!G37+その２!H37+その２!I37+その２!J37+その２!K37+その２!O37+D37+E37+F37</f>
        <v>24752</v>
      </c>
      <c r="H37" s="48"/>
      <c r="I37" s="48"/>
      <c r="J37" s="48">
        <v>2768</v>
      </c>
      <c r="K37" s="47">
        <v>0</v>
      </c>
      <c r="L37" s="47">
        <v>0</v>
      </c>
      <c r="M37" s="47">
        <v>0</v>
      </c>
      <c r="N37" s="48">
        <v>21984</v>
      </c>
      <c r="O37" s="49">
        <v>21984</v>
      </c>
      <c r="P37" s="41"/>
      <c r="Q37" s="28" t="s">
        <v>41</v>
      </c>
    </row>
    <row r="38" spans="1:17" s="42" customFormat="1" ht="27" customHeight="1">
      <c r="A38" s="27"/>
      <c r="B38" s="28" t="s">
        <v>42</v>
      </c>
      <c r="C38" s="29"/>
      <c r="D38" s="47">
        <v>0</v>
      </c>
      <c r="E38" s="47">
        <v>0</v>
      </c>
      <c r="F38" s="48">
        <v>0</v>
      </c>
      <c r="G38" s="47">
        <f>その２!D38+その２!E38+その２!F38+その２!G38+その２!H38+その２!I38+その２!J38+その２!K38+その２!O38+D38+E38+F38</f>
        <v>0</v>
      </c>
      <c r="H38" s="48"/>
      <c r="I38" s="48"/>
      <c r="J38" s="48">
        <v>0</v>
      </c>
      <c r="K38" s="47">
        <v>0</v>
      </c>
      <c r="L38" s="47">
        <v>0</v>
      </c>
      <c r="M38" s="47">
        <v>0</v>
      </c>
      <c r="N38" s="48">
        <v>0</v>
      </c>
      <c r="O38" s="49">
        <v>0</v>
      </c>
      <c r="P38" s="41"/>
      <c r="Q38" s="28" t="s">
        <v>42</v>
      </c>
    </row>
    <row r="39" spans="1:17" s="42" customFormat="1" ht="45" customHeight="1">
      <c r="A39" s="27"/>
      <c r="B39" s="30" t="s">
        <v>100</v>
      </c>
      <c r="C39" s="31"/>
      <c r="D39" s="47">
        <f>SUM(D26:D38)</f>
        <v>1906</v>
      </c>
      <c r="E39" s="47">
        <f>SUM(E26:E38)</f>
        <v>0</v>
      </c>
      <c r="F39" s="48">
        <f>SUM(F26:F38)</f>
        <v>1</v>
      </c>
      <c r="G39" s="47">
        <f>SUM(G26:G38)</f>
        <v>118571</v>
      </c>
      <c r="H39" s="47"/>
      <c r="I39" s="47"/>
      <c r="J39" s="48">
        <f aca="true" t="shared" si="1" ref="J39:O39">SUM(J26:J38)</f>
        <v>13131</v>
      </c>
      <c r="K39" s="47">
        <f t="shared" si="1"/>
        <v>6868</v>
      </c>
      <c r="L39" s="47">
        <f t="shared" si="1"/>
        <v>0</v>
      </c>
      <c r="M39" s="47">
        <f t="shared" si="1"/>
        <v>0</v>
      </c>
      <c r="N39" s="48">
        <f t="shared" si="1"/>
        <v>93383</v>
      </c>
      <c r="O39" s="49">
        <f t="shared" si="1"/>
        <v>93383</v>
      </c>
      <c r="P39" s="41"/>
      <c r="Q39" s="30" t="s">
        <v>100</v>
      </c>
    </row>
    <row r="40" spans="1:17" s="42" customFormat="1" ht="45" customHeight="1">
      <c r="A40" s="27"/>
      <c r="B40" s="30" t="s">
        <v>95</v>
      </c>
      <c r="C40" s="31"/>
      <c r="D40" s="47">
        <f>D25+D39</f>
        <v>4771</v>
      </c>
      <c r="E40" s="47">
        <f>E25+E39</f>
        <v>0</v>
      </c>
      <c r="F40" s="48">
        <f>F25+F39</f>
        <v>82</v>
      </c>
      <c r="G40" s="47">
        <f>G25+G39</f>
        <v>924617</v>
      </c>
      <c r="H40" s="47"/>
      <c r="I40" s="47"/>
      <c r="J40" s="48">
        <f aca="true" t="shared" si="2" ref="J40:O40">J25+J39</f>
        <v>92156</v>
      </c>
      <c r="K40" s="47">
        <f t="shared" si="2"/>
        <v>192339</v>
      </c>
      <c r="L40" s="47">
        <f t="shared" si="2"/>
        <v>260</v>
      </c>
      <c r="M40" s="47">
        <f t="shared" si="2"/>
        <v>0</v>
      </c>
      <c r="N40" s="48">
        <f t="shared" si="2"/>
        <v>627379</v>
      </c>
      <c r="O40" s="49">
        <f t="shared" si="2"/>
        <v>627379</v>
      </c>
      <c r="P40" s="41"/>
      <c r="Q40" s="30" t="s">
        <v>95</v>
      </c>
    </row>
    <row r="41" spans="1:18" s="42" customFormat="1" ht="22.5" customHeight="1" thickBot="1">
      <c r="A41" s="32"/>
      <c r="B41" s="33"/>
      <c r="C41" s="3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43"/>
      <c r="Q41" s="32"/>
      <c r="R41" s="4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75" zoomScaleNormal="80" zoomScaleSheetLayoutView="75" workbookViewId="0" topLeftCell="A1">
      <selection activeCell="K7" sqref="A7:K11"/>
    </sheetView>
  </sheetViews>
  <sheetFormatPr defaultColWidth="9.00390625" defaultRowHeight="13.5"/>
  <cols>
    <col min="1" max="1" width="1.75390625" style="38" customWidth="1"/>
    <col min="2" max="2" width="13.375" style="38" customWidth="1"/>
    <col min="3" max="3" width="1.75390625" style="38" customWidth="1"/>
    <col min="4" max="4" width="14.00390625" style="38" customWidth="1"/>
    <col min="5" max="5" width="12.50390625" style="38" customWidth="1"/>
    <col min="6" max="6" width="12.75390625" style="38" customWidth="1"/>
    <col min="7" max="8" width="13.375" style="38" customWidth="1"/>
    <col min="9" max="9" width="13.125" style="38" customWidth="1"/>
    <col min="10" max="10" width="12.75390625" style="38" customWidth="1"/>
    <col min="11" max="11" width="13.00390625" style="38" customWidth="1"/>
    <col min="12" max="16384" width="9.00390625" style="38" customWidth="1"/>
  </cols>
  <sheetData>
    <row r="1" ht="14.25">
      <c r="B1" s="19" t="s">
        <v>122</v>
      </c>
    </row>
    <row r="4" spans="1:11" ht="24">
      <c r="A4" s="35"/>
      <c r="B4" s="21" t="s">
        <v>124</v>
      </c>
      <c r="C4" s="35"/>
      <c r="D4" s="4"/>
      <c r="E4" s="4"/>
      <c r="F4" s="4"/>
      <c r="G4" s="4"/>
      <c r="H4" s="4"/>
      <c r="I4" s="4"/>
      <c r="J4" s="4"/>
      <c r="K4" s="4"/>
    </row>
    <row r="5" spans="1:11" ht="17.25">
      <c r="A5" s="35"/>
      <c r="B5" s="35"/>
      <c r="C5" s="35"/>
      <c r="D5" s="4"/>
      <c r="E5" s="4"/>
      <c r="F5" s="4"/>
      <c r="G5" s="4"/>
      <c r="H5" s="4"/>
      <c r="I5" s="4"/>
      <c r="J5" s="4"/>
      <c r="K5" s="4"/>
    </row>
    <row r="6" spans="1:11" ht="15" thickBot="1">
      <c r="A6" s="36"/>
      <c r="B6" s="37" t="s">
        <v>63</v>
      </c>
      <c r="C6" s="36"/>
      <c r="D6" s="37"/>
      <c r="E6" s="37"/>
      <c r="F6" s="37"/>
      <c r="G6" s="37"/>
      <c r="H6" s="37"/>
      <c r="I6" s="37"/>
      <c r="J6" s="37"/>
      <c r="K6" s="37" t="s">
        <v>1</v>
      </c>
    </row>
    <row r="7" spans="1:11" ht="13.5">
      <c r="A7" s="58"/>
      <c r="B7" s="59"/>
      <c r="C7" s="60"/>
      <c r="D7" s="78" t="s">
        <v>64</v>
      </c>
      <c r="E7" s="61" t="s">
        <v>101</v>
      </c>
      <c r="F7" s="79" t="s">
        <v>102</v>
      </c>
      <c r="G7" s="80"/>
      <c r="H7" s="81"/>
      <c r="I7" s="61" t="s">
        <v>49</v>
      </c>
      <c r="J7" s="61" t="s">
        <v>59</v>
      </c>
      <c r="K7" s="62"/>
    </row>
    <row r="8" spans="1:11" ht="13.5">
      <c r="A8" s="58"/>
      <c r="B8" s="59"/>
      <c r="C8" s="60"/>
      <c r="D8" s="69" t="s">
        <v>51</v>
      </c>
      <c r="E8" s="66"/>
      <c r="F8" s="69" t="s">
        <v>50</v>
      </c>
      <c r="G8" s="69" t="s">
        <v>51</v>
      </c>
      <c r="H8" s="69" t="s">
        <v>52</v>
      </c>
      <c r="I8" s="66"/>
      <c r="J8" s="66"/>
      <c r="K8" s="66" t="s">
        <v>3</v>
      </c>
    </row>
    <row r="9" spans="1:11" ht="13.5">
      <c r="A9" s="58"/>
      <c r="B9" s="70" t="s">
        <v>103</v>
      </c>
      <c r="C9" s="66"/>
      <c r="D9" s="66" t="s">
        <v>66</v>
      </c>
      <c r="E9" s="66" t="s">
        <v>83</v>
      </c>
      <c r="F9" s="66" t="s">
        <v>78</v>
      </c>
      <c r="G9" s="66" t="s">
        <v>85</v>
      </c>
      <c r="H9" s="66" t="s">
        <v>79</v>
      </c>
      <c r="I9" s="66" t="s">
        <v>104</v>
      </c>
      <c r="J9" s="66" t="s">
        <v>105</v>
      </c>
      <c r="K9" s="66"/>
    </row>
    <row r="10" spans="1:11" ht="13.5">
      <c r="A10" s="58"/>
      <c r="B10" s="59"/>
      <c r="C10" s="60"/>
      <c r="D10" s="66" t="s">
        <v>67</v>
      </c>
      <c r="E10" s="66"/>
      <c r="F10" s="66" t="s">
        <v>84</v>
      </c>
      <c r="G10" s="66" t="s">
        <v>84</v>
      </c>
      <c r="H10" s="66" t="s">
        <v>84</v>
      </c>
      <c r="I10" s="66" t="s">
        <v>106</v>
      </c>
      <c r="J10" s="66" t="s">
        <v>87</v>
      </c>
      <c r="K10" s="66" t="s">
        <v>62</v>
      </c>
    </row>
    <row r="11" spans="1:11" ht="14.25" thickBot="1">
      <c r="A11" s="73"/>
      <c r="B11" s="73"/>
      <c r="C11" s="73"/>
      <c r="D11" s="77"/>
      <c r="E11" s="75"/>
      <c r="F11" s="75"/>
      <c r="G11" s="75"/>
      <c r="H11" s="75"/>
      <c r="I11" s="75"/>
      <c r="J11" s="75"/>
      <c r="K11" s="75"/>
    </row>
    <row r="12" spans="2:11" ht="45" customHeight="1">
      <c r="B12" s="28" t="s">
        <v>25</v>
      </c>
      <c r="D12" s="54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104507</v>
      </c>
    </row>
    <row r="13" spans="2:11" ht="27" customHeight="1">
      <c r="B13" s="28" t="s">
        <v>26</v>
      </c>
      <c r="D13" s="54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72233</v>
      </c>
    </row>
    <row r="14" spans="2:11" ht="27" customHeight="1">
      <c r="B14" s="28" t="s">
        <v>27</v>
      </c>
      <c r="D14" s="54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102833</v>
      </c>
    </row>
    <row r="15" spans="2:11" ht="27" customHeight="1">
      <c r="B15" s="28" t="s">
        <v>28</v>
      </c>
      <c r="D15" s="54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13014</v>
      </c>
    </row>
    <row r="16" spans="2:11" ht="27" customHeight="1">
      <c r="B16" s="28" t="s">
        <v>29</v>
      </c>
      <c r="D16" s="54">
        <v>0</v>
      </c>
      <c r="E16" s="55">
        <v>2865</v>
      </c>
      <c r="F16" s="55">
        <v>2865</v>
      </c>
      <c r="G16" s="55">
        <v>0</v>
      </c>
      <c r="H16" s="55">
        <v>0</v>
      </c>
      <c r="I16" s="55">
        <v>0</v>
      </c>
      <c r="J16" s="55">
        <v>0</v>
      </c>
      <c r="K16" s="55">
        <v>40866</v>
      </c>
    </row>
    <row r="17" spans="2:11" ht="27" customHeight="1">
      <c r="B17" s="28" t="s">
        <v>30</v>
      </c>
      <c r="D17" s="54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47644</v>
      </c>
    </row>
    <row r="18" spans="2:11" ht="27" customHeight="1">
      <c r="B18" s="28" t="s">
        <v>88</v>
      </c>
      <c r="D18" s="54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</row>
    <row r="19" spans="2:11" ht="27" customHeight="1">
      <c r="B19" s="28" t="s">
        <v>89</v>
      </c>
      <c r="D19" s="54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26521</v>
      </c>
    </row>
    <row r="20" spans="2:11" ht="27" customHeight="1">
      <c r="B20" s="28" t="s">
        <v>90</v>
      </c>
      <c r="D20" s="54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21411</v>
      </c>
    </row>
    <row r="21" spans="2:11" ht="27" customHeight="1">
      <c r="B21" s="28" t="s">
        <v>91</v>
      </c>
      <c r="D21" s="54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25140</v>
      </c>
    </row>
    <row r="22" spans="2:11" ht="27" customHeight="1">
      <c r="B22" s="28" t="s">
        <v>92</v>
      </c>
      <c r="D22" s="54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199781</v>
      </c>
    </row>
    <row r="23" spans="2:11" ht="27" customHeight="1">
      <c r="B23" s="28" t="s">
        <v>93</v>
      </c>
      <c r="D23" s="54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17637</v>
      </c>
    </row>
    <row r="24" spans="2:11" ht="27" customHeight="1">
      <c r="B24" s="28" t="s">
        <v>94</v>
      </c>
      <c r="D24" s="54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130030</v>
      </c>
    </row>
    <row r="25" spans="2:11" ht="45" customHeight="1">
      <c r="B25" s="30" t="s">
        <v>99</v>
      </c>
      <c r="D25" s="54">
        <f aca="true" t="shared" si="0" ref="D25:J25">SUM(D12:D24)</f>
        <v>0</v>
      </c>
      <c r="E25" s="55">
        <f t="shared" si="0"/>
        <v>2865</v>
      </c>
      <c r="F25" s="55">
        <f t="shared" si="0"/>
        <v>2865</v>
      </c>
      <c r="G25" s="55">
        <f t="shared" si="0"/>
        <v>0</v>
      </c>
      <c r="H25" s="55">
        <f t="shared" si="0"/>
        <v>0</v>
      </c>
      <c r="I25" s="55">
        <f t="shared" si="0"/>
        <v>0</v>
      </c>
      <c r="J25" s="55">
        <f t="shared" si="0"/>
        <v>0</v>
      </c>
      <c r="K25" s="55">
        <f>SUM(K12:K24)</f>
        <v>801617</v>
      </c>
    </row>
    <row r="26" spans="2:11" ht="45" customHeight="1">
      <c r="B26" s="28" t="s">
        <v>31</v>
      </c>
      <c r="D26" s="54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1275</v>
      </c>
    </row>
    <row r="27" spans="2:11" ht="27" customHeight="1">
      <c r="B27" s="28" t="s">
        <v>32</v>
      </c>
      <c r="D27" s="54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2650</v>
      </c>
    </row>
    <row r="28" spans="2:11" ht="27" customHeight="1">
      <c r="B28" s="28" t="s">
        <v>33</v>
      </c>
      <c r="D28" s="54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7841</v>
      </c>
    </row>
    <row r="29" spans="2:11" ht="27" customHeight="1">
      <c r="B29" s="28" t="s">
        <v>96</v>
      </c>
      <c r="D29" s="54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20295</v>
      </c>
    </row>
    <row r="30" spans="2:11" ht="27" customHeight="1">
      <c r="B30" s="28" t="s">
        <v>34</v>
      </c>
      <c r="D30" s="54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</row>
    <row r="31" spans="2:11" ht="27" customHeight="1">
      <c r="B31" s="28" t="s">
        <v>35</v>
      </c>
      <c r="D31" s="54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</row>
    <row r="32" spans="2:11" ht="27" customHeight="1">
      <c r="B32" s="28" t="s">
        <v>36</v>
      </c>
      <c r="D32" s="54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</row>
    <row r="33" spans="2:11" ht="27" customHeight="1">
      <c r="B33" s="28" t="s">
        <v>37</v>
      </c>
      <c r="D33" s="54">
        <v>0</v>
      </c>
      <c r="E33" s="55">
        <v>1577</v>
      </c>
      <c r="F33" s="55">
        <v>0</v>
      </c>
      <c r="G33" s="55">
        <v>1577</v>
      </c>
      <c r="H33" s="55">
        <v>0</v>
      </c>
      <c r="I33" s="55">
        <v>0</v>
      </c>
      <c r="J33" s="55">
        <v>0</v>
      </c>
      <c r="K33" s="55">
        <v>4647</v>
      </c>
    </row>
    <row r="34" spans="2:11" ht="27" customHeight="1">
      <c r="B34" s="28" t="s">
        <v>38</v>
      </c>
      <c r="D34" s="54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8714</v>
      </c>
    </row>
    <row r="35" spans="2:11" ht="27" customHeight="1">
      <c r="B35" s="28" t="s">
        <v>39</v>
      </c>
      <c r="D35" s="54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24342</v>
      </c>
    </row>
    <row r="36" spans="2:11" ht="27" customHeight="1">
      <c r="B36" s="28" t="s">
        <v>40</v>
      </c>
      <c r="D36" s="54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20443</v>
      </c>
    </row>
    <row r="37" spans="2:11" ht="27" customHeight="1">
      <c r="B37" s="28" t="s">
        <v>41</v>
      </c>
      <c r="D37" s="54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24752</v>
      </c>
    </row>
    <row r="38" spans="2:11" ht="27" customHeight="1">
      <c r="B38" s="28" t="s">
        <v>42</v>
      </c>
      <c r="D38" s="54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</row>
    <row r="39" spans="2:11" ht="45" customHeight="1">
      <c r="B39" s="30" t="s">
        <v>100</v>
      </c>
      <c r="D39" s="54">
        <f aca="true" t="shared" si="1" ref="D39:K39">SUM(D26:D38)</f>
        <v>0</v>
      </c>
      <c r="E39" s="55">
        <f t="shared" si="1"/>
        <v>1577</v>
      </c>
      <c r="F39" s="55">
        <f t="shared" si="1"/>
        <v>0</v>
      </c>
      <c r="G39" s="55">
        <f t="shared" si="1"/>
        <v>1577</v>
      </c>
      <c r="H39" s="55">
        <f t="shared" si="1"/>
        <v>0</v>
      </c>
      <c r="I39" s="55">
        <f t="shared" si="1"/>
        <v>0</v>
      </c>
      <c r="J39" s="55">
        <f t="shared" si="1"/>
        <v>0</v>
      </c>
      <c r="K39" s="55">
        <f t="shared" si="1"/>
        <v>114959</v>
      </c>
    </row>
    <row r="40" spans="2:11" ht="45" customHeight="1">
      <c r="B40" s="30" t="s">
        <v>95</v>
      </c>
      <c r="D40" s="54">
        <f aca="true" t="shared" si="2" ref="D40:K40">D25+D39</f>
        <v>0</v>
      </c>
      <c r="E40" s="55">
        <f t="shared" si="2"/>
        <v>4442</v>
      </c>
      <c r="F40" s="55">
        <f t="shared" si="2"/>
        <v>2865</v>
      </c>
      <c r="G40" s="55">
        <f t="shared" si="2"/>
        <v>1577</v>
      </c>
      <c r="H40" s="55">
        <f t="shared" si="2"/>
        <v>0</v>
      </c>
      <c r="I40" s="55">
        <f t="shared" si="2"/>
        <v>0</v>
      </c>
      <c r="J40" s="55">
        <f t="shared" si="2"/>
        <v>0</v>
      </c>
      <c r="K40" s="55">
        <f t="shared" si="2"/>
        <v>916576</v>
      </c>
    </row>
    <row r="41" spans="1:11" ht="22.5" customHeight="1" thickBot="1">
      <c r="A41" s="36"/>
      <c r="B41" s="33"/>
      <c r="C41" s="36"/>
      <c r="D41" s="56"/>
      <c r="E41" s="57"/>
      <c r="F41" s="57"/>
      <c r="G41" s="57"/>
      <c r="H41" s="57"/>
      <c r="I41" s="57"/>
      <c r="J41" s="57"/>
      <c r="K41" s="57"/>
    </row>
  </sheetData>
  <mergeCells count="1">
    <mergeCell ref="F7:H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2010-01-18T11:46:06Z</cp:lastPrinted>
  <dcterms:created xsi:type="dcterms:W3CDTF">1996-12-27T11:06:01Z</dcterms:created>
  <dcterms:modified xsi:type="dcterms:W3CDTF">2010-02-18T08:14:58Z</dcterms:modified>
  <cp:category/>
  <cp:version/>
  <cp:contentType/>
  <cp:contentStatus/>
</cp:coreProperties>
</file>