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30" windowHeight="816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</sheets>
  <definedNames>
    <definedName name="_xlnm.Print_Area" localSheetId="0">'その１'!$A$1:$S$34</definedName>
    <definedName name="_xlnm.Print_Area" localSheetId="1">'その２'!$A$1:$T$34</definedName>
    <definedName name="_xlnm.Print_Area" localSheetId="2">'その３'!$A$1:$T$34</definedName>
    <definedName name="_xlnm.Print_Area" localSheetId="3">'その４'!$A$1:$R$34</definedName>
    <definedName name="_xlnm.Print_Area" localSheetId="4">'その５'!$A$1:$R$34</definedName>
  </definedNames>
  <calcPr calcMode="manual" fullCalcOnLoad="1"/>
</workbook>
</file>

<file path=xl/sharedStrings.xml><?xml version="1.0" encoding="utf-8"?>
<sst xmlns="http://schemas.openxmlformats.org/spreadsheetml/2006/main" count="405" uniqueCount="179">
  <si>
    <t>収　　　　　　　支</t>
  </si>
  <si>
    <t>（単位：千円）</t>
  </si>
  <si>
    <t>実　 質 　収 　支 　額</t>
  </si>
  <si>
    <t>再　差　引　収　支　額</t>
  </si>
  <si>
    <t>歳　入　合　計</t>
  </si>
  <si>
    <t>歳　出　合　計</t>
  </si>
  <si>
    <t>歳　入　歳　出</t>
  </si>
  <si>
    <t>繰 越 ま た は</t>
  </si>
  <si>
    <t>財源補てん的</t>
  </si>
  <si>
    <t>差　　 引　　額</t>
  </si>
  <si>
    <t>支 払 繰 延 等</t>
  </si>
  <si>
    <t>交付金精算額</t>
  </si>
  <si>
    <t>C-D+E+G</t>
  </si>
  <si>
    <t>I+F+H</t>
  </si>
  <si>
    <t>な　他　会　計</t>
  </si>
  <si>
    <t>な　繰　出　金</t>
  </si>
  <si>
    <t>Ｉ-K-L+M</t>
  </si>
  <si>
    <t>J-K-L+M</t>
  </si>
  <si>
    <t>Ａ－Ｂ</t>
  </si>
  <si>
    <t>交   付   金</t>
  </si>
  <si>
    <t>支     出    金</t>
  </si>
  <si>
    <t>繰　　 入　　金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</si>
  <si>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</si>
  <si>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</si>
  <si>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</si>
  <si>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</si>
  <si>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</si>
  <si>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</si>
  <si>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</si>
  <si>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</si>
  <si>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</si>
  <si>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Ｊ　</t>
  </si>
  <si>
    <t>Ｋ　</t>
  </si>
  <si>
    <t>Ｌ　</t>
  </si>
  <si>
    <t>Ｍ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</si>
  <si>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</si>
  <si>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</si>
  <si>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</si>
  <si>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</si>
  <si>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</si>
  <si>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</si>
  <si>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</si>
  <si>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</si>
  <si>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</si>
  <si>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</si>
  <si>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</si>
  <si>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</si>
  <si>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</si>
  <si>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</si>
  <si>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</si>
  <si>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　(1)</t>
  </si>
  <si>
    <t>　(2)</t>
  </si>
  <si>
    <t>　(3)</t>
  </si>
  <si>
    <t>国 庫 支 出 金</t>
  </si>
  <si>
    <t>な　　 も　　の</t>
  </si>
  <si>
    <t>左　　　　の　　　　内　　　　訳</t>
  </si>
  <si>
    <t>その他のもの</t>
  </si>
  <si>
    <t>基 金 繰 入 金</t>
  </si>
  <si>
    <t>繰　　越　　金</t>
  </si>
  <si>
    <t>その他の収入</t>
  </si>
  <si>
    <t>左　　　　　　の　　　　　　内　　　　　　訳</t>
  </si>
  <si>
    <t>総　　務　　費</t>
  </si>
  <si>
    <t>保 険 給 付 費</t>
  </si>
  <si>
    <t>その他の給付費</t>
  </si>
  <si>
    <t>左　　の　　内　　訳</t>
  </si>
  <si>
    <t>繰　　出　　金</t>
  </si>
  <si>
    <t>基 金 積 立 金</t>
  </si>
  <si>
    <t>公　　債　　費</t>
  </si>
  <si>
    <t>元 利 償 還 金</t>
  </si>
  <si>
    <t>一時借入金利子</t>
  </si>
  <si>
    <t>前 年 度 繰 上</t>
  </si>
  <si>
    <t>その他の支出</t>
  </si>
  <si>
    <t>支 払 基 金</t>
  </si>
  <si>
    <t>支　払　基　金</t>
  </si>
  <si>
    <t>支　払　基　 金</t>
  </si>
  <si>
    <t>他会計繰入金</t>
  </si>
  <si>
    <t>介 護 諸 費 等</t>
  </si>
  <si>
    <t>審査支払手数料</t>
  </si>
  <si>
    <t>財 政 安 定 化</t>
  </si>
  <si>
    <t>相互財政安定化</t>
  </si>
  <si>
    <t>事 業 負 担 金</t>
  </si>
  <si>
    <t>保健福祉事業費</t>
  </si>
  <si>
    <t>地方債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</si>
  <si>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</si>
  <si>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</si>
  <si>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</si>
  <si>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</si>
  <si>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</si>
  <si>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</si>
  <si>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</si>
  <si>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</si>
  <si>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介 護 給 付 費</t>
  </si>
  <si>
    <t>愛　荘　町</t>
  </si>
  <si>
    <t>愛　荘　町</t>
  </si>
  <si>
    <t>市町名</t>
  </si>
  <si>
    <t>な都 道 府 県</t>
  </si>
  <si>
    <t>市　　計</t>
  </si>
  <si>
    <t>町　　計</t>
  </si>
  <si>
    <t>公　債　費　の　内　訳</t>
  </si>
  <si>
    <t>充　　 用　　 金</t>
  </si>
  <si>
    <t>　４</t>
  </si>
  <si>
    <t>　５</t>
  </si>
  <si>
    <t>歳　　　　　　　入　（つづき）</t>
  </si>
  <si>
    <t>　７</t>
  </si>
  <si>
    <t>　８</t>
  </si>
  <si>
    <t>　９</t>
  </si>
  <si>
    <t>１０</t>
  </si>
  <si>
    <t>市町名</t>
  </si>
  <si>
    <t>（ １ ～ １０ ）</t>
  </si>
  <si>
    <t>　２</t>
  </si>
  <si>
    <t>　３</t>
  </si>
  <si>
    <t>市町名</t>
  </si>
  <si>
    <t>市町名</t>
  </si>
  <si>
    <t>負　   担　　 金</t>
  </si>
  <si>
    <t>保 険 料</t>
  </si>
  <si>
    <t>基 金 拠 出 金</t>
  </si>
  <si>
    <t>Ｄ に 対 す る</t>
  </si>
  <si>
    <t>介 護 給 付 費</t>
  </si>
  <si>
    <t>Ｄ  に対する</t>
  </si>
  <si>
    <t>負  担  金  等</t>
  </si>
  <si>
    <t>　(5)</t>
  </si>
  <si>
    <t>（包括的支援事業・任意事業）</t>
  </si>
  <si>
    <t>事 業 交 付 金</t>
  </si>
  <si>
    <t>事 業 交 付 金</t>
  </si>
  <si>
    <t>地  域  支  援</t>
  </si>
  <si>
    <t>　(4)</t>
  </si>
  <si>
    <t>（介護予防事業）</t>
  </si>
  <si>
    <t>調 整 交 付 金</t>
  </si>
  <si>
    <t>　６</t>
  </si>
  <si>
    <t>左の内訳</t>
  </si>
  <si>
    <t>左 の 内 訳</t>
  </si>
  <si>
    <t>介護給付費</t>
  </si>
  <si>
    <t>負    担    金</t>
  </si>
  <si>
    <t>事 業 負 担 金</t>
  </si>
  <si>
    <t>　(2)</t>
  </si>
  <si>
    <t>　(3)</t>
  </si>
  <si>
    <t>　(4)</t>
  </si>
  <si>
    <t>その他のもの</t>
  </si>
  <si>
    <t>　５</t>
  </si>
  <si>
    <t>相互財政安定化</t>
  </si>
  <si>
    <t>事 業 交 付 金</t>
  </si>
  <si>
    <t>一 般 会 計</t>
  </si>
  <si>
    <t xml:space="preserve">か ら の も の </t>
  </si>
  <si>
    <t>左の内訳</t>
  </si>
  <si>
    <t>左　の　内　訳</t>
  </si>
  <si>
    <t>介護給付費</t>
  </si>
  <si>
    <t>地域支援事業</t>
  </si>
  <si>
    <t>その他一般</t>
  </si>
  <si>
    <t>会計繰入金</t>
  </si>
  <si>
    <t xml:space="preserve"> ア</t>
  </si>
  <si>
    <t xml:space="preserve"> イ</t>
  </si>
  <si>
    <t xml:space="preserve"> ウ</t>
  </si>
  <si>
    <t>内　    訳</t>
  </si>
  <si>
    <t>繰  入  金</t>
  </si>
  <si>
    <t>地域支援事業</t>
  </si>
  <si>
    <t>支援交付金</t>
  </si>
  <si>
    <t>補　助　金</t>
  </si>
  <si>
    <t>そ  の  他  の</t>
  </si>
  <si>
    <t>都 道 府 県</t>
  </si>
  <si>
    <t>支　出　金</t>
  </si>
  <si>
    <t>交　　付　 金</t>
  </si>
  <si>
    <t>交　付　金</t>
  </si>
  <si>
    <t>歳　　　　　　　出　（つづき）</t>
  </si>
  <si>
    <t>介護予防事業費</t>
  </si>
  <si>
    <t>包括支援事業</t>
  </si>
  <si>
    <t>・任意事業費</t>
  </si>
  <si>
    <t>　６</t>
  </si>
  <si>
    <t>　７</t>
  </si>
  <si>
    <t>　８</t>
  </si>
  <si>
    <t>　９</t>
  </si>
  <si>
    <t>　１０</t>
  </si>
  <si>
    <t>　１１</t>
  </si>
  <si>
    <t>（ １ ～ １１ ）</t>
  </si>
  <si>
    <t>歳　　　　　　　出</t>
  </si>
  <si>
    <t>介護給付費負担金</t>
  </si>
  <si>
    <t>、事務費、および</t>
  </si>
  <si>
    <t>交付金精算額</t>
  </si>
  <si>
    <t>第４　　　８　介護保険事業会計の決算状況</t>
  </si>
  <si>
    <t>第５２表　　介護保険事業会計（保険事業勘定）決算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</si>
</sst>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&quot;△&quot;#,##0_ ;_ * &quot;-&quot;_ "/>
    <numFmt numFmtId="179" formatCode="0;&quot;△ &quot;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 quotePrefix="1">
      <alignment/>
    </xf>
    <xf numFmtId="38" fontId="6" fillId="0" borderId="1" xfId="16" applyFont="1" applyFill="1" applyBorder="1" applyAlignment="1" quotePrefix="1">
      <alignment horizontal="lef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0" fillId="0" borderId="2" xfId="16" applyFont="1" applyBorder="1" applyAlignment="1">
      <alignment horizontal="right"/>
    </xf>
    <xf numFmtId="38" fontId="4" fillId="0" borderId="2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4" fillId="0" borderId="2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center"/>
    </xf>
    <xf numFmtId="38" fontId="6" fillId="0" borderId="6" xfId="16" applyFont="1" applyFill="1" applyBorder="1" applyAlignment="1" quotePrefix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8" fontId="6" fillId="0" borderId="0" xfId="16" applyFont="1" applyFill="1" applyBorder="1" applyAlignment="1" quotePrefix="1">
      <alignment/>
    </xf>
    <xf numFmtId="38" fontId="6" fillId="0" borderId="9" xfId="16" applyFont="1" applyFill="1" applyBorder="1" applyAlignment="1">
      <alignment/>
    </xf>
    <xf numFmtId="38" fontId="6" fillId="0" borderId="10" xfId="16" applyFont="1" applyFill="1" applyBorder="1" applyAlignment="1" quotePrefix="1">
      <alignment/>
    </xf>
    <xf numFmtId="38" fontId="6" fillId="0" borderId="11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right"/>
    </xf>
    <xf numFmtId="38" fontId="6" fillId="0" borderId="13" xfId="16" applyFont="1" applyFill="1" applyBorder="1" applyAlignment="1" quotePrefix="1">
      <alignment/>
    </xf>
    <xf numFmtId="38" fontId="8" fillId="0" borderId="0" xfId="16" applyFont="1" applyAlignment="1">
      <alignment horizontal="center"/>
    </xf>
    <xf numFmtId="38" fontId="6" fillId="0" borderId="9" xfId="16" applyFont="1" applyFill="1" applyBorder="1" applyAlignment="1" quotePrefix="1">
      <alignment/>
    </xf>
    <xf numFmtId="38" fontId="4" fillId="0" borderId="0" xfId="16" applyFont="1" applyBorder="1" applyAlignment="1">
      <alignment/>
    </xf>
    <xf numFmtId="38" fontId="8" fillId="0" borderId="0" xfId="16" applyFont="1" applyBorder="1" applyAlignment="1">
      <alignment horizontal="left"/>
    </xf>
    <xf numFmtId="38" fontId="6" fillId="0" borderId="14" xfId="16" applyFont="1" applyFill="1" applyBorder="1" applyAlignment="1">
      <alignment horizontal="centerContinuous"/>
    </xf>
    <xf numFmtId="38" fontId="6" fillId="0" borderId="15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 horizontal="center" shrinkToFit="1"/>
    </xf>
    <xf numFmtId="38" fontId="6" fillId="0" borderId="1" xfId="16" applyFont="1" applyFill="1" applyBorder="1" applyAlignment="1">
      <alignment horizontal="distributed" shrinkToFit="1"/>
    </xf>
    <xf numFmtId="38" fontId="6" fillId="0" borderId="0" xfId="16" applyFont="1" applyFill="1" applyAlignment="1">
      <alignment horizontal="distributed"/>
    </xf>
    <xf numFmtId="38" fontId="6" fillId="0" borderId="6" xfId="16" applyFont="1" applyFill="1" applyBorder="1" applyAlignment="1">
      <alignment/>
    </xf>
    <xf numFmtId="38" fontId="6" fillId="0" borderId="9" xfId="16" applyFont="1" applyFill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2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/>
    </xf>
    <xf numFmtId="38" fontId="5" fillId="0" borderId="0" xfId="16" applyFont="1" applyFill="1" applyAlignment="1">
      <alignment/>
    </xf>
    <xf numFmtId="38" fontId="0" fillId="0" borderId="2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0" fillId="0" borderId="0" xfId="16" applyFont="1" applyFill="1" applyAlignment="1">
      <alignment/>
    </xf>
    <xf numFmtId="38" fontId="6" fillId="0" borderId="12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1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3" xfId="16" applyFont="1" applyFill="1" applyBorder="1" applyAlignment="1">
      <alignment/>
    </xf>
    <xf numFmtId="178" fontId="4" fillId="0" borderId="11" xfId="16" applyNumberFormat="1" applyFont="1" applyFill="1" applyBorder="1" applyAlignment="1">
      <alignment horizontal="right"/>
    </xf>
    <xf numFmtId="178" fontId="4" fillId="0" borderId="0" xfId="16" applyNumberFormat="1" applyFont="1" applyFill="1" applyAlignment="1">
      <alignment horizontal="right"/>
    </xf>
    <xf numFmtId="178" fontId="0" fillId="0" borderId="12" xfId="16" applyNumberFormat="1" applyFont="1" applyFill="1" applyBorder="1" applyAlignment="1">
      <alignment horizontal="right"/>
    </xf>
    <xf numFmtId="178" fontId="0" fillId="0" borderId="2" xfId="16" applyNumberFormat="1" applyFont="1" applyFill="1" applyBorder="1" applyAlignment="1">
      <alignment horizontal="right"/>
    </xf>
    <xf numFmtId="178" fontId="4" fillId="0" borderId="11" xfId="16" applyNumberFormat="1" applyFont="1" applyFill="1" applyBorder="1" applyAlignment="1">
      <alignment/>
    </xf>
    <xf numFmtId="178" fontId="4" fillId="0" borderId="0" xfId="16" applyNumberFormat="1" applyFont="1" applyFill="1" applyAlignment="1">
      <alignment/>
    </xf>
    <xf numFmtId="178" fontId="4" fillId="0" borderId="12" xfId="16" applyNumberFormat="1" applyFont="1" applyFill="1" applyBorder="1" applyAlignment="1">
      <alignment/>
    </xf>
    <xf numFmtId="178" fontId="4" fillId="0" borderId="2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/>
    </xf>
    <xf numFmtId="178" fontId="4" fillId="0" borderId="2" xfId="16" applyNumberFormat="1" applyFont="1" applyBorder="1" applyAlignment="1">
      <alignment/>
    </xf>
    <xf numFmtId="38" fontId="6" fillId="0" borderId="16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left" shrinkToFit="1"/>
    </xf>
    <xf numFmtId="38" fontId="9" fillId="0" borderId="3" xfId="16" applyFont="1" applyFill="1" applyBorder="1" applyAlignment="1">
      <alignment horizontal="center" shrinkToFit="1"/>
    </xf>
    <xf numFmtId="38" fontId="6" fillId="0" borderId="3" xfId="16" applyFont="1" applyFill="1" applyBorder="1" applyAlignment="1">
      <alignment horizontal="center" shrinkToFit="1"/>
    </xf>
    <xf numFmtId="38" fontId="6" fillId="0" borderId="10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0" xfId="16" applyFont="1" applyFill="1" applyBorder="1" applyAlignment="1" quotePrefix="1">
      <alignment horizontal="left"/>
    </xf>
    <xf numFmtId="38" fontId="6" fillId="0" borderId="13" xfId="16" applyFont="1" applyFill="1" applyBorder="1" applyAlignment="1">
      <alignment/>
    </xf>
    <xf numFmtId="38" fontId="10" fillId="0" borderId="1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distributed"/>
    </xf>
    <xf numFmtId="38" fontId="6" fillId="0" borderId="17" xfId="16" applyFont="1" applyFill="1" applyBorder="1" applyAlignment="1">
      <alignment horizontal="distributed"/>
    </xf>
    <xf numFmtId="38" fontId="6" fillId="0" borderId="18" xfId="16" applyFont="1" applyFill="1" applyBorder="1" applyAlignment="1">
      <alignment horizontal="distributed"/>
    </xf>
    <xf numFmtId="0" fontId="0" fillId="0" borderId="18" xfId="0" applyBorder="1" applyAlignment="1">
      <alignment horizontal="distributed"/>
    </xf>
    <xf numFmtId="38" fontId="6" fillId="0" borderId="18" xfId="16" applyFont="1" applyFill="1" applyBorder="1" applyAlignment="1" quotePrefix="1">
      <alignment horizontal="distributed"/>
    </xf>
    <xf numFmtId="38" fontId="6" fillId="0" borderId="17" xfId="16" applyFont="1" applyFill="1" applyBorder="1" applyAlignment="1">
      <alignment horizontal="center"/>
    </xf>
    <xf numFmtId="38" fontId="6" fillId="0" borderId="18" xfId="16" applyFont="1" applyFill="1" applyBorder="1" applyAlignment="1">
      <alignment horizontal="center"/>
    </xf>
    <xf numFmtId="38" fontId="6" fillId="0" borderId="19" xfId="16" applyFont="1" applyFill="1" applyBorder="1" applyAlignment="1">
      <alignment horizontal="distributed"/>
    </xf>
    <xf numFmtId="38" fontId="6" fillId="0" borderId="20" xfId="16" applyFont="1" applyFill="1" applyBorder="1" applyAlignment="1" quotePrefix="1">
      <alignment horizontal="distributed"/>
    </xf>
    <xf numFmtId="38" fontId="6" fillId="0" borderId="21" xfId="16" applyFont="1" applyFill="1" applyBorder="1" applyAlignment="1" quotePrefix="1">
      <alignment horizontal="distributed"/>
    </xf>
    <xf numFmtId="38" fontId="6" fillId="0" borderId="14" xfId="16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U1" sqref="U1:Z16384"/>
    </sheetView>
  </sheetViews>
  <sheetFormatPr defaultColWidth="9.00390625" defaultRowHeight="13.5"/>
  <cols>
    <col min="1" max="1" width="1.75390625" style="53" customWidth="1"/>
    <col min="2" max="2" width="13.375" style="63" customWidth="1"/>
    <col min="3" max="3" width="1.75390625" style="63" customWidth="1"/>
    <col min="4" max="8" width="13.125" style="53" customWidth="1"/>
    <col min="9" max="9" width="16.375" style="53" customWidth="1"/>
    <col min="10" max="18" width="13.125" style="53" customWidth="1"/>
    <col min="19" max="16384" width="9.00390625" style="53" customWidth="1"/>
  </cols>
  <sheetData>
    <row r="1" spans="1:2" ht="14.25">
      <c r="A1" s="62"/>
      <c r="B1" s="47" t="s">
        <v>177</v>
      </c>
    </row>
    <row r="3" ht="6.75" customHeight="1"/>
    <row r="4" spans="1:18" ht="24">
      <c r="A4" s="48"/>
      <c r="B4" s="49" t="s">
        <v>178</v>
      </c>
      <c r="C4" s="4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48"/>
      <c r="B5" s="48"/>
      <c r="C5" s="4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52"/>
      <c r="B6" s="50" t="s">
        <v>0</v>
      </c>
      <c r="C6" s="51"/>
      <c r="D6" s="5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2" t="s">
        <v>1</v>
      </c>
    </row>
    <row r="7" spans="1:18" ht="13.5">
      <c r="A7" s="3"/>
      <c r="B7" s="4"/>
      <c r="C7" s="4"/>
      <c r="D7" s="45"/>
      <c r="E7" s="5"/>
      <c r="F7" s="5"/>
      <c r="G7" s="5"/>
      <c r="H7" s="5"/>
      <c r="I7" s="90" t="s">
        <v>174</v>
      </c>
      <c r="J7" s="5"/>
      <c r="K7" s="5"/>
      <c r="L7" s="12" t="s">
        <v>2</v>
      </c>
      <c r="M7" s="13"/>
      <c r="N7" s="5"/>
      <c r="O7" s="5"/>
      <c r="P7" s="5"/>
      <c r="Q7" s="12" t="s">
        <v>3</v>
      </c>
      <c r="R7" s="13"/>
    </row>
    <row r="8" spans="1:18" ht="13.5">
      <c r="A8" s="3"/>
      <c r="B8" s="4"/>
      <c r="C8" s="4"/>
      <c r="D8" s="28" t="s">
        <v>4</v>
      </c>
      <c r="E8" s="6" t="s">
        <v>5</v>
      </c>
      <c r="F8" s="6" t="s">
        <v>6</v>
      </c>
      <c r="G8" s="6" t="s">
        <v>7</v>
      </c>
      <c r="H8" s="6" t="s">
        <v>116</v>
      </c>
      <c r="I8" s="90" t="s">
        <v>175</v>
      </c>
      <c r="J8" s="6" t="s">
        <v>118</v>
      </c>
      <c r="K8" s="6" t="s">
        <v>73</v>
      </c>
      <c r="L8" s="6"/>
      <c r="M8" s="6"/>
      <c r="N8" s="6" t="s">
        <v>8</v>
      </c>
      <c r="O8" s="6" t="s">
        <v>8</v>
      </c>
      <c r="P8" s="6" t="s">
        <v>8</v>
      </c>
      <c r="Q8" s="6"/>
      <c r="R8" s="6"/>
    </row>
    <row r="9" spans="1:18" ht="13.5">
      <c r="A9" s="3"/>
      <c r="B9" s="24" t="s">
        <v>94</v>
      </c>
      <c r="C9" s="26"/>
      <c r="D9" s="28"/>
      <c r="E9" s="6"/>
      <c r="F9" s="6" t="s">
        <v>9</v>
      </c>
      <c r="G9" s="6" t="s">
        <v>10</v>
      </c>
      <c r="H9" s="6" t="s">
        <v>117</v>
      </c>
      <c r="I9" s="90" t="s">
        <v>154</v>
      </c>
      <c r="J9" s="6" t="s">
        <v>72</v>
      </c>
      <c r="K9" s="6" t="s">
        <v>11</v>
      </c>
      <c r="L9" s="6" t="s">
        <v>12</v>
      </c>
      <c r="M9" s="6" t="s">
        <v>13</v>
      </c>
      <c r="N9" s="6" t="s">
        <v>95</v>
      </c>
      <c r="O9" s="6" t="s">
        <v>14</v>
      </c>
      <c r="P9" s="6" t="s">
        <v>15</v>
      </c>
      <c r="Q9" s="6" t="s">
        <v>16</v>
      </c>
      <c r="R9" s="6" t="s">
        <v>17</v>
      </c>
    </row>
    <row r="10" spans="1:18" s="63" customFormat="1" ht="13.5">
      <c r="A10" s="7"/>
      <c r="B10" s="4"/>
      <c r="C10" s="4"/>
      <c r="D10" s="28"/>
      <c r="E10" s="6"/>
      <c r="F10" s="6" t="s">
        <v>18</v>
      </c>
      <c r="G10" s="6"/>
      <c r="H10" s="6" t="s">
        <v>119</v>
      </c>
      <c r="I10" s="90" t="s">
        <v>176</v>
      </c>
      <c r="J10" s="6" t="s">
        <v>19</v>
      </c>
      <c r="K10" s="6"/>
      <c r="L10" s="6"/>
      <c r="M10" s="6"/>
      <c r="N10" s="6" t="s">
        <v>20</v>
      </c>
      <c r="O10" s="6" t="s">
        <v>21</v>
      </c>
      <c r="P10" s="6"/>
      <c r="Q10" s="6"/>
      <c r="R10" s="6"/>
    </row>
    <row r="11" spans="1:18" ht="14.25" thickBot="1">
      <c r="A11" s="8"/>
      <c r="B11" s="9"/>
      <c r="C11" s="9"/>
      <c r="D11" s="29" t="s">
        <v>22</v>
      </c>
      <c r="E11" s="11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31</v>
      </c>
      <c r="N11" s="11" t="s">
        <v>32</v>
      </c>
      <c r="O11" s="11" t="s">
        <v>33</v>
      </c>
      <c r="P11" s="11" t="s">
        <v>34</v>
      </c>
      <c r="Q11" s="11"/>
      <c r="R11" s="11"/>
    </row>
    <row r="12" spans="2:18" ht="52.5" customHeight="1">
      <c r="B12" s="54" t="s">
        <v>35</v>
      </c>
      <c r="D12" s="71">
        <v>19132757</v>
      </c>
      <c r="E12" s="72">
        <v>19078434</v>
      </c>
      <c r="F12" s="72">
        <f>D12-E12</f>
        <v>54323</v>
      </c>
      <c r="G12" s="72">
        <v>0</v>
      </c>
      <c r="H12" s="72">
        <v>0</v>
      </c>
      <c r="I12" s="72">
        <v>3227</v>
      </c>
      <c r="J12" s="72">
        <v>0</v>
      </c>
      <c r="K12" s="72">
        <v>17508</v>
      </c>
      <c r="L12" s="72">
        <v>25375</v>
      </c>
      <c r="M12" s="72">
        <v>-88363</v>
      </c>
      <c r="N12" s="72">
        <v>0</v>
      </c>
      <c r="O12" s="72">
        <v>0</v>
      </c>
      <c r="P12" s="72">
        <v>9096</v>
      </c>
      <c r="Q12" s="72">
        <f>L12-N12-O12+P12</f>
        <v>34471</v>
      </c>
      <c r="R12" s="72">
        <f>M12-N12-O12+P12</f>
        <v>-79267</v>
      </c>
    </row>
    <row r="13" spans="2:18" ht="35.25" customHeight="1">
      <c r="B13" s="54" t="s">
        <v>36</v>
      </c>
      <c r="D13" s="71">
        <v>6091336</v>
      </c>
      <c r="E13" s="72">
        <v>6085899</v>
      </c>
      <c r="F13" s="72">
        <f aca="true" t="shared" si="0" ref="F13:F32">D13-E13</f>
        <v>5437</v>
      </c>
      <c r="G13" s="72">
        <v>0</v>
      </c>
      <c r="H13" s="72">
        <v>0</v>
      </c>
      <c r="I13" s="72">
        <v>-1688</v>
      </c>
      <c r="J13" s="72">
        <v>0</v>
      </c>
      <c r="K13" s="72">
        <v>1264</v>
      </c>
      <c r="L13" s="72">
        <v>414</v>
      </c>
      <c r="M13" s="72">
        <v>21596</v>
      </c>
      <c r="N13" s="72">
        <v>0</v>
      </c>
      <c r="O13" s="72">
        <v>0</v>
      </c>
      <c r="P13" s="72">
        <v>0</v>
      </c>
      <c r="Q13" s="72">
        <f aca="true" t="shared" si="1" ref="Q13:Q33">L13-N13-O13+P13</f>
        <v>414</v>
      </c>
      <c r="R13" s="72">
        <f aca="true" t="shared" si="2" ref="R13:R33">M13-N13-O13+P13</f>
        <v>21596</v>
      </c>
    </row>
    <row r="14" spans="2:18" ht="35.25" customHeight="1">
      <c r="B14" s="54" t="s">
        <v>37</v>
      </c>
      <c r="D14" s="71">
        <v>8852951</v>
      </c>
      <c r="E14" s="72">
        <v>8839512</v>
      </c>
      <c r="F14" s="72">
        <f t="shared" si="0"/>
        <v>13439</v>
      </c>
      <c r="G14" s="72">
        <v>0</v>
      </c>
      <c r="H14" s="72">
        <v>0</v>
      </c>
      <c r="I14" s="72">
        <v>10043</v>
      </c>
      <c r="J14" s="72">
        <v>0</v>
      </c>
      <c r="K14" s="72">
        <v>11806</v>
      </c>
      <c r="L14" s="72">
        <v>27588</v>
      </c>
      <c r="M14" s="72">
        <v>-1252</v>
      </c>
      <c r="N14" s="72">
        <v>0</v>
      </c>
      <c r="O14" s="72">
        <v>0</v>
      </c>
      <c r="P14" s="72">
        <v>0</v>
      </c>
      <c r="Q14" s="72">
        <f t="shared" si="1"/>
        <v>27588</v>
      </c>
      <c r="R14" s="72">
        <f t="shared" si="2"/>
        <v>-1252</v>
      </c>
    </row>
    <row r="15" spans="2:18" ht="35.25" customHeight="1">
      <c r="B15" s="54" t="s">
        <v>38</v>
      </c>
      <c r="D15" s="71">
        <v>4265893</v>
      </c>
      <c r="E15" s="72">
        <v>4247026</v>
      </c>
      <c r="F15" s="72">
        <f t="shared" si="0"/>
        <v>18867</v>
      </c>
      <c r="G15" s="72">
        <v>0</v>
      </c>
      <c r="H15" s="72">
        <v>0</v>
      </c>
      <c r="I15" s="72">
        <v>-1896</v>
      </c>
      <c r="J15" s="72">
        <v>0</v>
      </c>
      <c r="K15" s="72">
        <v>-253</v>
      </c>
      <c r="L15" s="72">
        <v>7819</v>
      </c>
      <c r="M15" s="72">
        <v>3144</v>
      </c>
      <c r="N15" s="72">
        <v>0</v>
      </c>
      <c r="O15" s="72">
        <v>0</v>
      </c>
      <c r="P15" s="72">
        <v>0</v>
      </c>
      <c r="Q15" s="72">
        <f t="shared" si="1"/>
        <v>7819</v>
      </c>
      <c r="R15" s="72">
        <f t="shared" si="2"/>
        <v>3144</v>
      </c>
    </row>
    <row r="16" spans="2:18" ht="35.25" customHeight="1">
      <c r="B16" s="54" t="s">
        <v>39</v>
      </c>
      <c r="D16" s="71">
        <v>5307075</v>
      </c>
      <c r="E16" s="72">
        <v>5215122</v>
      </c>
      <c r="F16" s="72">
        <f t="shared" si="0"/>
        <v>91953</v>
      </c>
      <c r="G16" s="72">
        <v>0</v>
      </c>
      <c r="H16" s="72">
        <v>0</v>
      </c>
      <c r="I16" s="72">
        <v>-62348</v>
      </c>
      <c r="J16" s="72">
        <v>0</v>
      </c>
      <c r="K16" s="72">
        <v>-29454</v>
      </c>
      <c r="L16" s="72">
        <v>94326</v>
      </c>
      <c r="M16" s="72">
        <v>21</v>
      </c>
      <c r="N16" s="72">
        <v>0</v>
      </c>
      <c r="O16" s="72">
        <v>0</v>
      </c>
      <c r="P16" s="72">
        <v>0</v>
      </c>
      <c r="Q16" s="72">
        <f t="shared" si="1"/>
        <v>94326</v>
      </c>
      <c r="R16" s="72">
        <f t="shared" si="2"/>
        <v>21</v>
      </c>
    </row>
    <row r="17" spans="2:18" ht="35.25" customHeight="1">
      <c r="B17" s="54" t="s">
        <v>40</v>
      </c>
      <c r="D17" s="71">
        <v>3648028</v>
      </c>
      <c r="E17" s="72">
        <v>3646982</v>
      </c>
      <c r="F17" s="72">
        <f t="shared" si="0"/>
        <v>1046</v>
      </c>
      <c r="G17" s="72">
        <v>0</v>
      </c>
      <c r="H17" s="72">
        <v>0</v>
      </c>
      <c r="I17" s="72">
        <v>3805</v>
      </c>
      <c r="J17" s="72">
        <v>0</v>
      </c>
      <c r="K17" s="72">
        <v>-2106</v>
      </c>
      <c r="L17" s="72">
        <v>30061</v>
      </c>
      <c r="M17" s="72">
        <v>8644</v>
      </c>
      <c r="N17" s="72">
        <v>0</v>
      </c>
      <c r="O17" s="72">
        <v>0</v>
      </c>
      <c r="P17" s="72">
        <v>0</v>
      </c>
      <c r="Q17" s="72">
        <f t="shared" si="1"/>
        <v>30061</v>
      </c>
      <c r="R17" s="72">
        <f t="shared" si="2"/>
        <v>8644</v>
      </c>
    </row>
    <row r="18" spans="2:18" ht="35.25" customHeight="1">
      <c r="B18" s="54" t="s">
        <v>83</v>
      </c>
      <c r="D18" s="71">
        <v>2347467</v>
      </c>
      <c r="E18" s="72">
        <v>2340176</v>
      </c>
      <c r="F18" s="72">
        <f t="shared" si="0"/>
        <v>7291</v>
      </c>
      <c r="G18" s="72">
        <v>0</v>
      </c>
      <c r="H18" s="72">
        <v>0</v>
      </c>
      <c r="I18" s="72">
        <v>8502</v>
      </c>
      <c r="J18" s="72">
        <v>0</v>
      </c>
      <c r="K18" s="72">
        <v>-3408</v>
      </c>
      <c r="L18" s="72">
        <v>15611</v>
      </c>
      <c r="M18" s="72">
        <v>3892</v>
      </c>
      <c r="N18" s="72">
        <v>0</v>
      </c>
      <c r="O18" s="72">
        <v>0</v>
      </c>
      <c r="P18" s="72">
        <v>0</v>
      </c>
      <c r="Q18" s="72">
        <f t="shared" si="1"/>
        <v>15611</v>
      </c>
      <c r="R18" s="72">
        <f t="shared" si="2"/>
        <v>3892</v>
      </c>
    </row>
    <row r="19" spans="2:18" ht="35.25" customHeight="1">
      <c r="B19" s="54" t="s">
        <v>84</v>
      </c>
      <c r="D19" s="71">
        <v>4966362</v>
      </c>
      <c r="E19" s="72">
        <v>4928043</v>
      </c>
      <c r="F19" s="72">
        <f t="shared" si="0"/>
        <v>38319</v>
      </c>
      <c r="G19" s="72">
        <v>0</v>
      </c>
      <c r="H19" s="72">
        <v>0</v>
      </c>
      <c r="I19" s="72">
        <v>11335</v>
      </c>
      <c r="J19" s="72">
        <v>0</v>
      </c>
      <c r="K19" s="72">
        <v>-1495</v>
      </c>
      <c r="L19" s="72">
        <v>60658</v>
      </c>
      <c r="M19" s="72">
        <v>52131</v>
      </c>
      <c r="N19" s="72">
        <v>0</v>
      </c>
      <c r="O19" s="72">
        <v>0</v>
      </c>
      <c r="P19" s="72">
        <v>25020</v>
      </c>
      <c r="Q19" s="72">
        <f t="shared" si="1"/>
        <v>85678</v>
      </c>
      <c r="R19" s="72">
        <f t="shared" si="2"/>
        <v>77151</v>
      </c>
    </row>
    <row r="20" spans="2:18" ht="35.25" customHeight="1">
      <c r="B20" s="54" t="s">
        <v>85</v>
      </c>
      <c r="D20" s="71">
        <v>2837995</v>
      </c>
      <c r="E20" s="72">
        <v>2792475</v>
      </c>
      <c r="F20" s="72">
        <f t="shared" si="0"/>
        <v>45520</v>
      </c>
      <c r="G20" s="72">
        <v>0</v>
      </c>
      <c r="H20" s="72">
        <v>0</v>
      </c>
      <c r="I20" s="72">
        <v>-5241</v>
      </c>
      <c r="J20" s="72">
        <v>0</v>
      </c>
      <c r="K20" s="72">
        <v>-214</v>
      </c>
      <c r="L20" s="72">
        <v>72317</v>
      </c>
      <c r="M20" s="72">
        <v>51754</v>
      </c>
      <c r="N20" s="72">
        <v>0</v>
      </c>
      <c r="O20" s="72">
        <v>0</v>
      </c>
      <c r="P20" s="72">
        <v>0</v>
      </c>
      <c r="Q20" s="72">
        <f t="shared" si="1"/>
        <v>72317</v>
      </c>
      <c r="R20" s="72">
        <f t="shared" si="2"/>
        <v>51754</v>
      </c>
    </row>
    <row r="21" spans="2:18" ht="35.25" customHeight="1">
      <c r="B21" s="54" t="s">
        <v>86</v>
      </c>
      <c r="D21" s="71">
        <v>2352754</v>
      </c>
      <c r="E21" s="72">
        <v>2309945</v>
      </c>
      <c r="F21" s="72">
        <f t="shared" si="0"/>
        <v>42809</v>
      </c>
      <c r="G21" s="72">
        <v>0</v>
      </c>
      <c r="H21" s="72">
        <v>0</v>
      </c>
      <c r="I21" s="72">
        <v>-9852</v>
      </c>
      <c r="J21" s="72">
        <v>0</v>
      </c>
      <c r="K21" s="72">
        <v>-18216</v>
      </c>
      <c r="L21" s="72">
        <v>17598</v>
      </c>
      <c r="M21" s="72">
        <v>7550</v>
      </c>
      <c r="N21" s="72">
        <v>0</v>
      </c>
      <c r="O21" s="72">
        <v>0</v>
      </c>
      <c r="P21" s="72">
        <v>0</v>
      </c>
      <c r="Q21" s="72">
        <f t="shared" si="1"/>
        <v>17598</v>
      </c>
      <c r="R21" s="72">
        <f t="shared" si="2"/>
        <v>7550</v>
      </c>
    </row>
    <row r="22" spans="2:18" ht="35.25" customHeight="1">
      <c r="B22" s="54" t="s">
        <v>87</v>
      </c>
      <c r="D22" s="71">
        <v>4074240</v>
      </c>
      <c r="E22" s="72">
        <v>4062201</v>
      </c>
      <c r="F22" s="72">
        <f t="shared" si="0"/>
        <v>12039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10778</v>
      </c>
      <c r="M22" s="72">
        <v>10778</v>
      </c>
      <c r="N22" s="72">
        <v>0</v>
      </c>
      <c r="O22" s="72">
        <v>0</v>
      </c>
      <c r="P22" s="72">
        <v>0</v>
      </c>
      <c r="Q22" s="72">
        <f t="shared" si="1"/>
        <v>10778</v>
      </c>
      <c r="R22" s="72">
        <f t="shared" si="2"/>
        <v>10778</v>
      </c>
    </row>
    <row r="23" spans="2:18" ht="35.25" customHeight="1">
      <c r="B23" s="54" t="s">
        <v>88</v>
      </c>
      <c r="D23" s="71">
        <v>6314292</v>
      </c>
      <c r="E23" s="72">
        <v>6244314</v>
      </c>
      <c r="F23" s="72">
        <f t="shared" si="0"/>
        <v>69978</v>
      </c>
      <c r="G23" s="72">
        <v>0</v>
      </c>
      <c r="H23" s="72">
        <v>0</v>
      </c>
      <c r="I23" s="72">
        <v>-26194</v>
      </c>
      <c r="J23" s="72">
        <v>0</v>
      </c>
      <c r="K23" s="72">
        <v>-12132</v>
      </c>
      <c r="L23" s="72">
        <v>42015</v>
      </c>
      <c r="M23" s="72">
        <v>6737</v>
      </c>
      <c r="N23" s="72">
        <v>0</v>
      </c>
      <c r="O23" s="72">
        <v>0</v>
      </c>
      <c r="P23" s="72">
        <v>0</v>
      </c>
      <c r="Q23" s="72">
        <f t="shared" si="1"/>
        <v>42015</v>
      </c>
      <c r="R23" s="72">
        <f t="shared" si="2"/>
        <v>6737</v>
      </c>
    </row>
    <row r="24" spans="2:18" ht="35.25" customHeight="1">
      <c r="B24" s="54" t="s">
        <v>89</v>
      </c>
      <c r="D24" s="71">
        <v>3245866</v>
      </c>
      <c r="E24" s="72">
        <v>3238303</v>
      </c>
      <c r="F24" s="72">
        <f t="shared" si="0"/>
        <v>7563</v>
      </c>
      <c r="G24" s="72">
        <v>0</v>
      </c>
      <c r="H24" s="72">
        <v>0</v>
      </c>
      <c r="I24" s="72">
        <v>-8674</v>
      </c>
      <c r="J24" s="72">
        <v>0</v>
      </c>
      <c r="K24" s="72">
        <v>1281</v>
      </c>
      <c r="L24" s="72">
        <v>19872</v>
      </c>
      <c r="M24" s="72">
        <v>25</v>
      </c>
      <c r="N24" s="72">
        <v>0</v>
      </c>
      <c r="O24" s="72">
        <v>0</v>
      </c>
      <c r="P24" s="72">
        <v>0</v>
      </c>
      <c r="Q24" s="72">
        <f t="shared" si="1"/>
        <v>19872</v>
      </c>
      <c r="R24" s="72">
        <f t="shared" si="2"/>
        <v>25</v>
      </c>
    </row>
    <row r="25" spans="2:18" ht="52.5" customHeight="1">
      <c r="B25" s="55" t="s">
        <v>96</v>
      </c>
      <c r="D25" s="71">
        <f>SUM(D12:D24)</f>
        <v>73437016</v>
      </c>
      <c r="E25" s="72">
        <f>SUM(E12:E24)</f>
        <v>73028432</v>
      </c>
      <c r="F25" s="72">
        <f t="shared" si="0"/>
        <v>408584</v>
      </c>
      <c r="G25" s="72">
        <f>SUM(G12:G24)</f>
        <v>0</v>
      </c>
      <c r="H25" s="72">
        <f>SUM(H12:H24)</f>
        <v>0</v>
      </c>
      <c r="I25" s="72">
        <f>SUM(I12:I24)</f>
        <v>-78981</v>
      </c>
      <c r="J25" s="72">
        <f>SUM(J12:J24)</f>
        <v>0</v>
      </c>
      <c r="K25" s="72">
        <f>SUM(K12:K24)</f>
        <v>-35419</v>
      </c>
      <c r="L25" s="72">
        <f>F25-G25+H25+J25</f>
        <v>408584</v>
      </c>
      <c r="M25" s="72">
        <f>L25+I25+K25</f>
        <v>294184</v>
      </c>
      <c r="N25" s="72">
        <f>SUM(N12:N24)</f>
        <v>0</v>
      </c>
      <c r="O25" s="72">
        <f>SUM(O12:O24)</f>
        <v>0</v>
      </c>
      <c r="P25" s="72">
        <f>SUM(P12:P24)</f>
        <v>34116</v>
      </c>
      <c r="Q25" s="72">
        <f t="shared" si="1"/>
        <v>442700</v>
      </c>
      <c r="R25" s="72">
        <f t="shared" si="2"/>
        <v>328300</v>
      </c>
    </row>
    <row r="26" spans="2:18" ht="52.5" customHeight="1">
      <c r="B26" s="54" t="s">
        <v>41</v>
      </c>
      <c r="D26" s="71">
        <v>1511107</v>
      </c>
      <c r="E26" s="72">
        <v>1497298</v>
      </c>
      <c r="F26" s="72">
        <f t="shared" si="0"/>
        <v>13809</v>
      </c>
      <c r="G26" s="72">
        <v>0</v>
      </c>
      <c r="H26" s="72">
        <v>0</v>
      </c>
      <c r="I26" s="72">
        <v>2209</v>
      </c>
      <c r="J26" s="72">
        <v>0</v>
      </c>
      <c r="K26" s="72">
        <v>-317</v>
      </c>
      <c r="L26" s="72">
        <v>17222</v>
      </c>
      <c r="M26" s="72">
        <v>15125</v>
      </c>
      <c r="N26" s="72">
        <v>0</v>
      </c>
      <c r="O26" s="72">
        <v>0</v>
      </c>
      <c r="P26" s="72">
        <v>0</v>
      </c>
      <c r="Q26" s="72">
        <f t="shared" si="1"/>
        <v>17222</v>
      </c>
      <c r="R26" s="72">
        <f t="shared" si="2"/>
        <v>15125</v>
      </c>
    </row>
    <row r="27" spans="2:18" ht="35.25" customHeight="1">
      <c r="B27" s="54" t="s">
        <v>42</v>
      </c>
      <c r="D27" s="71">
        <v>668406</v>
      </c>
      <c r="E27" s="72">
        <v>636926</v>
      </c>
      <c r="F27" s="72">
        <f t="shared" si="0"/>
        <v>31480</v>
      </c>
      <c r="G27" s="72">
        <v>0</v>
      </c>
      <c r="H27" s="72">
        <v>0</v>
      </c>
      <c r="I27" s="72">
        <v>1926</v>
      </c>
      <c r="J27" s="72">
        <v>0</v>
      </c>
      <c r="K27" s="72">
        <v>-25</v>
      </c>
      <c r="L27" s="72">
        <v>11006</v>
      </c>
      <c r="M27" s="72">
        <v>6238</v>
      </c>
      <c r="N27" s="72">
        <v>0</v>
      </c>
      <c r="O27" s="72">
        <v>0</v>
      </c>
      <c r="P27" s="72">
        <v>0</v>
      </c>
      <c r="Q27" s="72">
        <f t="shared" si="1"/>
        <v>11006</v>
      </c>
      <c r="R27" s="72">
        <f t="shared" si="2"/>
        <v>6238</v>
      </c>
    </row>
    <row r="28" spans="2:18" ht="35.25" customHeight="1">
      <c r="B28" s="54" t="s">
        <v>92</v>
      </c>
      <c r="D28" s="71">
        <v>1138097</v>
      </c>
      <c r="E28" s="72">
        <v>1125073</v>
      </c>
      <c r="F28" s="72">
        <f t="shared" si="0"/>
        <v>13024</v>
      </c>
      <c r="G28" s="72">
        <v>500</v>
      </c>
      <c r="H28" s="72">
        <v>0</v>
      </c>
      <c r="I28" s="72">
        <v>-4520</v>
      </c>
      <c r="J28" s="72">
        <v>0</v>
      </c>
      <c r="K28" s="72">
        <v>-6994</v>
      </c>
      <c r="L28" s="72">
        <v>8380</v>
      </c>
      <c r="M28" s="72">
        <v>1741</v>
      </c>
      <c r="N28" s="72">
        <v>0</v>
      </c>
      <c r="O28" s="72">
        <v>0</v>
      </c>
      <c r="P28" s="72">
        <v>0</v>
      </c>
      <c r="Q28" s="72">
        <f t="shared" si="1"/>
        <v>8380</v>
      </c>
      <c r="R28" s="72">
        <f t="shared" si="2"/>
        <v>1741</v>
      </c>
    </row>
    <row r="29" spans="2:18" ht="35.25" customHeight="1">
      <c r="B29" s="54" t="s">
        <v>43</v>
      </c>
      <c r="D29" s="71">
        <v>504916</v>
      </c>
      <c r="E29" s="72">
        <v>502939</v>
      </c>
      <c r="F29" s="72">
        <f t="shared" si="0"/>
        <v>1977</v>
      </c>
      <c r="G29" s="72">
        <v>0</v>
      </c>
      <c r="H29" s="72">
        <v>0</v>
      </c>
      <c r="I29" s="72">
        <v>-511</v>
      </c>
      <c r="J29" s="72">
        <v>0</v>
      </c>
      <c r="K29" s="72">
        <v>-1094</v>
      </c>
      <c r="L29" s="72">
        <v>35</v>
      </c>
      <c r="M29" s="72">
        <v>-1704</v>
      </c>
      <c r="N29" s="72">
        <v>0</v>
      </c>
      <c r="O29" s="72">
        <v>0</v>
      </c>
      <c r="P29" s="72">
        <v>0</v>
      </c>
      <c r="Q29" s="72">
        <f t="shared" si="1"/>
        <v>35</v>
      </c>
      <c r="R29" s="72">
        <f t="shared" si="2"/>
        <v>-1704</v>
      </c>
    </row>
    <row r="30" spans="2:18" ht="35.25" customHeight="1">
      <c r="B30" s="54" t="s">
        <v>44</v>
      </c>
      <c r="D30" s="71">
        <v>678216</v>
      </c>
      <c r="E30" s="72">
        <v>674369</v>
      </c>
      <c r="F30" s="72">
        <f t="shared" si="0"/>
        <v>3847</v>
      </c>
      <c r="G30" s="72">
        <v>0</v>
      </c>
      <c r="H30" s="72">
        <v>0</v>
      </c>
      <c r="I30" s="72">
        <v>-3041</v>
      </c>
      <c r="J30" s="72">
        <v>0</v>
      </c>
      <c r="K30" s="72">
        <v>1462</v>
      </c>
      <c r="L30" s="72">
        <v>17807</v>
      </c>
      <c r="M30" s="72">
        <v>7858</v>
      </c>
      <c r="N30" s="72">
        <v>0</v>
      </c>
      <c r="O30" s="72">
        <v>0</v>
      </c>
      <c r="P30" s="72">
        <v>0</v>
      </c>
      <c r="Q30" s="72">
        <f t="shared" si="1"/>
        <v>17807</v>
      </c>
      <c r="R30" s="72">
        <f t="shared" si="2"/>
        <v>7858</v>
      </c>
    </row>
    <row r="31" spans="2:18" ht="35.25" customHeight="1">
      <c r="B31" s="54" t="s">
        <v>45</v>
      </c>
      <c r="D31" s="71">
        <v>676999</v>
      </c>
      <c r="E31" s="72">
        <v>674879</v>
      </c>
      <c r="F31" s="72">
        <f t="shared" si="0"/>
        <v>2120</v>
      </c>
      <c r="G31" s="72">
        <v>0</v>
      </c>
      <c r="H31" s="72">
        <v>0</v>
      </c>
      <c r="I31" s="72">
        <v>-364</v>
      </c>
      <c r="J31" s="72">
        <v>0</v>
      </c>
      <c r="K31" s="72">
        <v>2457</v>
      </c>
      <c r="L31" s="72">
        <v>1020</v>
      </c>
      <c r="M31" s="72">
        <v>799</v>
      </c>
      <c r="N31" s="72">
        <v>0</v>
      </c>
      <c r="O31" s="72">
        <v>0</v>
      </c>
      <c r="P31" s="72">
        <v>0</v>
      </c>
      <c r="Q31" s="72">
        <f t="shared" si="1"/>
        <v>1020</v>
      </c>
      <c r="R31" s="72">
        <f t="shared" si="2"/>
        <v>799</v>
      </c>
    </row>
    <row r="32" spans="2:18" ht="52.5" customHeight="1">
      <c r="B32" s="55" t="s">
        <v>97</v>
      </c>
      <c r="D32" s="71">
        <f>SUM(D26:D31)</f>
        <v>5177741</v>
      </c>
      <c r="E32" s="72">
        <f>SUM(E26:E31)</f>
        <v>5111484</v>
      </c>
      <c r="F32" s="72">
        <f t="shared" si="0"/>
        <v>66257</v>
      </c>
      <c r="G32" s="72">
        <f>SUM(G26:G31)</f>
        <v>500</v>
      </c>
      <c r="H32" s="72">
        <f>SUM(H26:H31)</f>
        <v>0</v>
      </c>
      <c r="I32" s="72">
        <f>SUM(I26:I31)</f>
        <v>-4301</v>
      </c>
      <c r="J32" s="72">
        <f>SUM(J26:J31)</f>
        <v>0</v>
      </c>
      <c r="K32" s="72">
        <f>SUM(K26:K31)</f>
        <v>-4511</v>
      </c>
      <c r="L32" s="72">
        <f>F32-G32+H32+J32</f>
        <v>65757</v>
      </c>
      <c r="M32" s="72">
        <f>L32+I32+K32</f>
        <v>56945</v>
      </c>
      <c r="N32" s="72">
        <f>SUM(N26:N31)</f>
        <v>0</v>
      </c>
      <c r="O32" s="72">
        <f>SUM(O26:O31)</f>
        <v>0</v>
      </c>
      <c r="P32" s="72">
        <f>SUM(P26:P31)</f>
        <v>0</v>
      </c>
      <c r="Q32" s="72">
        <f t="shared" si="1"/>
        <v>65757</v>
      </c>
      <c r="R32" s="72">
        <f t="shared" si="2"/>
        <v>56945</v>
      </c>
    </row>
    <row r="33" spans="2:18" ht="52.5" customHeight="1">
      <c r="B33" s="55" t="s">
        <v>90</v>
      </c>
      <c r="D33" s="71">
        <f>D25+D32</f>
        <v>78614757</v>
      </c>
      <c r="E33" s="72">
        <f>E25+E32</f>
        <v>78139916</v>
      </c>
      <c r="F33" s="72">
        <f>D33-E33</f>
        <v>474841</v>
      </c>
      <c r="G33" s="72">
        <f>G25+G32</f>
        <v>500</v>
      </c>
      <c r="H33" s="72">
        <f>H25+H32</f>
        <v>0</v>
      </c>
      <c r="I33" s="72">
        <f>I25+I32</f>
        <v>-83282</v>
      </c>
      <c r="J33" s="72">
        <f>J25+J32</f>
        <v>0</v>
      </c>
      <c r="K33" s="72">
        <f>K25+K32</f>
        <v>-39930</v>
      </c>
      <c r="L33" s="72">
        <f>F33-G33+H33+J33</f>
        <v>474341</v>
      </c>
      <c r="M33" s="72">
        <f>L33+I33+K33</f>
        <v>351129</v>
      </c>
      <c r="N33" s="72">
        <f>N25+N32</f>
        <v>0</v>
      </c>
      <c r="O33" s="72">
        <f>O25+O32</f>
        <v>0</v>
      </c>
      <c r="P33" s="72">
        <f>P25+P32</f>
        <v>34116</v>
      </c>
      <c r="Q33" s="72">
        <f t="shared" si="1"/>
        <v>508457</v>
      </c>
      <c r="R33" s="72">
        <f t="shared" si="2"/>
        <v>385245</v>
      </c>
    </row>
    <row r="34" spans="1:18" ht="26.25" customHeight="1" thickBot="1">
      <c r="A34" s="52"/>
      <c r="B34" s="56"/>
      <c r="C34" s="51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</sheetData>
  <printOptions/>
  <pageMargins left="0.8661417322834646" right="0.7874015748031497" top="1.1811023622047245" bottom="0.6299212598425197" header="0.5118110236220472" footer="0.35433070866141736"/>
  <pageSetup horizontalDpi="240" verticalDpi="24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5" zoomScaleNormal="80" zoomScaleSheetLayoutView="75" workbookViewId="0" topLeftCell="A1">
      <pane xSplit="3" ySplit="11" topLeftCell="K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U1" sqref="U1:X16384"/>
    </sheetView>
  </sheetViews>
  <sheetFormatPr defaultColWidth="9.00390625" defaultRowHeight="13.5"/>
  <cols>
    <col min="1" max="1" width="1.75390625" style="60" customWidth="1"/>
    <col min="2" max="2" width="13.375" style="60" customWidth="1"/>
    <col min="3" max="3" width="1.75390625" style="60" customWidth="1"/>
    <col min="4" max="8" width="13.375" style="60" customWidth="1"/>
    <col min="9" max="9" width="15.50390625" style="60" customWidth="1"/>
    <col min="10" max="17" width="13.375" style="60" customWidth="1"/>
    <col min="18" max="18" width="1.75390625" style="60" customWidth="1"/>
    <col min="19" max="19" width="13.375" style="60" customWidth="1"/>
    <col min="20" max="20" width="1.75390625" style="60" customWidth="1"/>
    <col min="21" max="16384" width="9.00390625" style="60" customWidth="1"/>
  </cols>
  <sheetData>
    <row r="1" ht="14.25">
      <c r="B1" s="47" t="s">
        <v>177</v>
      </c>
    </row>
    <row r="2" ht="13.5">
      <c r="B2" s="63"/>
    </row>
    <row r="3" ht="7.5" customHeight="1">
      <c r="B3" s="63"/>
    </row>
    <row r="4" spans="1:20" ht="24">
      <c r="A4" s="57"/>
      <c r="B4" s="49" t="s">
        <v>178</v>
      </c>
      <c r="C4" s="5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7.25">
      <c r="A5" s="57"/>
      <c r="B5" s="57"/>
      <c r="C5" s="5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" thickBot="1">
      <c r="A6" s="58"/>
      <c r="B6" s="59" t="s">
        <v>46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8"/>
      <c r="S6" s="58"/>
      <c r="T6" s="52" t="s">
        <v>1</v>
      </c>
    </row>
    <row r="7" spans="1:20" ht="13.5">
      <c r="A7" s="14"/>
      <c r="B7" s="15"/>
      <c r="C7" s="15"/>
      <c r="D7" s="32" t="s">
        <v>47</v>
      </c>
      <c r="E7" s="27" t="s">
        <v>109</v>
      </c>
      <c r="F7" s="91" t="s">
        <v>144</v>
      </c>
      <c r="G7" s="92"/>
      <c r="H7" s="92"/>
      <c r="I7" s="92"/>
      <c r="J7" s="93"/>
      <c r="K7" s="17" t="s">
        <v>110</v>
      </c>
      <c r="L7" s="91" t="s">
        <v>129</v>
      </c>
      <c r="M7" s="95"/>
      <c r="N7" s="17" t="s">
        <v>100</v>
      </c>
      <c r="O7" s="91" t="s">
        <v>143</v>
      </c>
      <c r="P7" s="92"/>
      <c r="Q7" s="94"/>
      <c r="R7" s="15"/>
      <c r="S7" s="14"/>
      <c r="T7" s="14"/>
    </row>
    <row r="8" spans="1:20" ht="13.5">
      <c r="A8" s="14"/>
      <c r="B8" s="15"/>
      <c r="C8" s="15"/>
      <c r="D8" s="33"/>
      <c r="E8" s="28"/>
      <c r="F8" s="18" t="s">
        <v>50</v>
      </c>
      <c r="G8" s="18" t="s">
        <v>51</v>
      </c>
      <c r="H8" s="18" t="s">
        <v>52</v>
      </c>
      <c r="I8" s="18" t="s">
        <v>125</v>
      </c>
      <c r="J8" s="18" t="s">
        <v>120</v>
      </c>
      <c r="K8" s="6"/>
      <c r="L8" s="18" t="s">
        <v>50</v>
      </c>
      <c r="M8" s="18" t="s">
        <v>51</v>
      </c>
      <c r="N8" s="6"/>
      <c r="O8" s="18" t="s">
        <v>50</v>
      </c>
      <c r="P8" s="18" t="s">
        <v>51</v>
      </c>
      <c r="Q8" s="18" t="s">
        <v>135</v>
      </c>
      <c r="R8" s="15"/>
      <c r="S8" s="14"/>
      <c r="T8" s="14"/>
    </row>
    <row r="9" spans="1:20" ht="13.5">
      <c r="A9" s="14"/>
      <c r="B9" s="24" t="s">
        <v>111</v>
      </c>
      <c r="C9" s="26"/>
      <c r="D9" s="28" t="s">
        <v>114</v>
      </c>
      <c r="E9" s="6" t="s">
        <v>53</v>
      </c>
      <c r="F9" s="6" t="s">
        <v>91</v>
      </c>
      <c r="G9" s="6" t="s">
        <v>127</v>
      </c>
      <c r="H9" s="6" t="s">
        <v>124</v>
      </c>
      <c r="I9" s="6" t="s">
        <v>124</v>
      </c>
      <c r="J9" s="6" t="s">
        <v>157</v>
      </c>
      <c r="K9" s="6" t="s">
        <v>74</v>
      </c>
      <c r="L9" s="6" t="s">
        <v>131</v>
      </c>
      <c r="M9" s="6" t="s">
        <v>154</v>
      </c>
      <c r="N9" s="6" t="s">
        <v>158</v>
      </c>
      <c r="O9" s="6" t="s">
        <v>8</v>
      </c>
      <c r="P9" s="6" t="s">
        <v>117</v>
      </c>
      <c r="Q9" s="6" t="s">
        <v>124</v>
      </c>
      <c r="R9" s="15"/>
      <c r="S9" s="44" t="s">
        <v>112</v>
      </c>
      <c r="T9" s="14"/>
    </row>
    <row r="10" spans="1:20" ht="13.5">
      <c r="A10" s="14"/>
      <c r="B10" s="15"/>
      <c r="C10" s="15"/>
      <c r="D10" s="28"/>
      <c r="E10" s="6"/>
      <c r="F10" s="6" t="s">
        <v>113</v>
      </c>
      <c r="G10" s="6"/>
      <c r="H10" s="6" t="s">
        <v>122</v>
      </c>
      <c r="I10" s="6" t="s">
        <v>123</v>
      </c>
      <c r="J10" s="6" t="s">
        <v>156</v>
      </c>
      <c r="K10" s="6" t="s">
        <v>160</v>
      </c>
      <c r="L10" s="6" t="s">
        <v>161</v>
      </c>
      <c r="M10" s="6" t="s">
        <v>155</v>
      </c>
      <c r="N10" s="6" t="s">
        <v>159</v>
      </c>
      <c r="O10" s="6" t="s">
        <v>54</v>
      </c>
      <c r="P10" s="6" t="s">
        <v>132</v>
      </c>
      <c r="Q10" s="6" t="s">
        <v>133</v>
      </c>
      <c r="R10" s="15"/>
      <c r="S10" s="14"/>
      <c r="T10" s="14"/>
    </row>
    <row r="11" spans="1:20" ht="14.25" thickBot="1">
      <c r="A11" s="19"/>
      <c r="B11" s="19"/>
      <c r="C11" s="19"/>
      <c r="D11" s="29"/>
      <c r="E11" s="11"/>
      <c r="F11" s="11"/>
      <c r="G11" s="11"/>
      <c r="H11" s="85" t="s">
        <v>126</v>
      </c>
      <c r="I11" s="84" t="s">
        <v>121</v>
      </c>
      <c r="J11" s="11"/>
      <c r="K11" s="11"/>
      <c r="L11" s="11"/>
      <c r="M11" s="11"/>
      <c r="N11" s="11"/>
      <c r="O11" s="11"/>
      <c r="P11" s="11"/>
      <c r="Q11" s="8"/>
      <c r="R11" s="61"/>
      <c r="S11" s="19"/>
      <c r="T11" s="19"/>
    </row>
    <row r="12" spans="2:19" ht="52.5" customHeight="1">
      <c r="B12" s="54" t="s">
        <v>35</v>
      </c>
      <c r="D12" s="75">
        <v>3505899</v>
      </c>
      <c r="E12" s="76">
        <v>4115045</v>
      </c>
      <c r="F12" s="76">
        <v>3293633</v>
      </c>
      <c r="G12" s="76">
        <v>659687</v>
      </c>
      <c r="H12" s="76">
        <v>20235</v>
      </c>
      <c r="I12" s="76">
        <v>139278</v>
      </c>
      <c r="J12" s="76">
        <v>2212</v>
      </c>
      <c r="K12" s="76">
        <v>5419579</v>
      </c>
      <c r="L12" s="76">
        <v>5392409</v>
      </c>
      <c r="M12" s="76">
        <v>27170</v>
      </c>
      <c r="N12" s="76">
        <v>2651378</v>
      </c>
      <c r="O12" s="76">
        <v>0</v>
      </c>
      <c r="P12" s="76">
        <v>2571621</v>
      </c>
      <c r="Q12" s="76">
        <v>79757</v>
      </c>
      <c r="R12" s="67"/>
      <c r="S12" s="54" t="s">
        <v>35</v>
      </c>
    </row>
    <row r="13" spans="2:19" ht="35.25" customHeight="1">
      <c r="B13" s="54" t="s">
        <v>36</v>
      </c>
      <c r="D13" s="75">
        <v>1025090</v>
      </c>
      <c r="E13" s="76">
        <v>1365948</v>
      </c>
      <c r="F13" s="76">
        <v>1057717</v>
      </c>
      <c r="G13" s="76">
        <v>265336</v>
      </c>
      <c r="H13" s="76">
        <v>1641</v>
      </c>
      <c r="I13" s="76">
        <v>41091</v>
      </c>
      <c r="J13" s="76">
        <v>163</v>
      </c>
      <c r="K13" s="76">
        <v>1735620</v>
      </c>
      <c r="L13" s="76">
        <v>1730047</v>
      </c>
      <c r="M13" s="76">
        <v>5573</v>
      </c>
      <c r="N13" s="76">
        <v>849926</v>
      </c>
      <c r="O13" s="76">
        <v>0</v>
      </c>
      <c r="P13" s="76">
        <v>828560</v>
      </c>
      <c r="Q13" s="76">
        <v>21366</v>
      </c>
      <c r="R13" s="67"/>
      <c r="S13" s="54" t="s">
        <v>36</v>
      </c>
    </row>
    <row r="14" spans="2:19" ht="35.25" customHeight="1">
      <c r="B14" s="54" t="s">
        <v>37</v>
      </c>
      <c r="D14" s="75">
        <v>1508668</v>
      </c>
      <c r="E14" s="76">
        <v>2053810</v>
      </c>
      <c r="F14" s="76">
        <v>1492306</v>
      </c>
      <c r="G14" s="76">
        <v>470907</v>
      </c>
      <c r="H14" s="76">
        <v>29834</v>
      </c>
      <c r="I14" s="76">
        <v>52010</v>
      </c>
      <c r="J14" s="76">
        <v>8753</v>
      </c>
      <c r="K14" s="76">
        <v>2509617</v>
      </c>
      <c r="L14" s="76">
        <v>2487561</v>
      </c>
      <c r="M14" s="76">
        <v>22056</v>
      </c>
      <c r="N14" s="76">
        <v>1240233</v>
      </c>
      <c r="O14" s="76">
        <v>0</v>
      </c>
      <c r="P14" s="76">
        <v>1199311</v>
      </c>
      <c r="Q14" s="76">
        <v>40922</v>
      </c>
      <c r="R14" s="67"/>
      <c r="S14" s="54" t="s">
        <v>37</v>
      </c>
    </row>
    <row r="15" spans="2:19" ht="35.25" customHeight="1">
      <c r="B15" s="54" t="s">
        <v>38</v>
      </c>
      <c r="D15" s="75">
        <v>768392</v>
      </c>
      <c r="E15" s="76">
        <v>917978</v>
      </c>
      <c r="F15" s="76">
        <v>715287</v>
      </c>
      <c r="G15" s="76">
        <v>167822</v>
      </c>
      <c r="H15" s="76">
        <v>3675</v>
      </c>
      <c r="I15" s="76">
        <v>28319</v>
      </c>
      <c r="J15" s="76">
        <v>2875</v>
      </c>
      <c r="K15" s="76">
        <v>1186308</v>
      </c>
      <c r="L15" s="76">
        <v>1181926</v>
      </c>
      <c r="M15" s="76">
        <v>4382</v>
      </c>
      <c r="N15" s="76">
        <v>580484</v>
      </c>
      <c r="O15" s="76">
        <v>0</v>
      </c>
      <c r="P15" s="76">
        <v>564487</v>
      </c>
      <c r="Q15" s="76">
        <v>15997</v>
      </c>
      <c r="R15" s="67"/>
      <c r="S15" s="54" t="s">
        <v>38</v>
      </c>
    </row>
    <row r="16" spans="2:19" ht="35.25" customHeight="1">
      <c r="B16" s="54" t="s">
        <v>39</v>
      </c>
      <c r="D16" s="75">
        <v>1029878</v>
      </c>
      <c r="E16" s="76">
        <v>978911</v>
      </c>
      <c r="F16" s="76">
        <v>878772</v>
      </c>
      <c r="G16" s="76">
        <v>49900</v>
      </c>
      <c r="H16" s="76">
        <v>7763</v>
      </c>
      <c r="I16" s="76">
        <v>39788</v>
      </c>
      <c r="J16" s="76">
        <v>2688</v>
      </c>
      <c r="K16" s="76">
        <v>1472967</v>
      </c>
      <c r="L16" s="76">
        <v>1463651</v>
      </c>
      <c r="M16" s="76">
        <v>9316</v>
      </c>
      <c r="N16" s="76">
        <v>727857</v>
      </c>
      <c r="O16" s="76">
        <v>0</v>
      </c>
      <c r="P16" s="76">
        <v>704081</v>
      </c>
      <c r="Q16" s="76">
        <v>23776</v>
      </c>
      <c r="R16" s="67"/>
      <c r="S16" s="54" t="s">
        <v>39</v>
      </c>
    </row>
    <row r="17" spans="2:19" ht="35.25" customHeight="1">
      <c r="B17" s="54" t="s">
        <v>40</v>
      </c>
      <c r="D17" s="75">
        <v>770071</v>
      </c>
      <c r="E17" s="76">
        <v>724453</v>
      </c>
      <c r="F17" s="76">
        <v>633020</v>
      </c>
      <c r="G17" s="76">
        <v>61347</v>
      </c>
      <c r="H17" s="76">
        <v>7804</v>
      </c>
      <c r="I17" s="76">
        <v>22282</v>
      </c>
      <c r="J17" s="76">
        <v>0</v>
      </c>
      <c r="K17" s="76">
        <v>1048937</v>
      </c>
      <c r="L17" s="76">
        <v>1038285</v>
      </c>
      <c r="M17" s="76">
        <v>10652</v>
      </c>
      <c r="N17" s="76">
        <v>498854</v>
      </c>
      <c r="O17" s="76">
        <v>0</v>
      </c>
      <c r="P17" s="76">
        <v>483411</v>
      </c>
      <c r="Q17" s="76">
        <v>15043</v>
      </c>
      <c r="R17" s="67"/>
      <c r="S17" s="54" t="s">
        <v>40</v>
      </c>
    </row>
    <row r="18" spans="2:19" ht="35.25" customHeight="1">
      <c r="B18" s="54" t="s">
        <v>83</v>
      </c>
      <c r="D18" s="75">
        <v>521438</v>
      </c>
      <c r="E18" s="76">
        <v>411235</v>
      </c>
      <c r="F18" s="76">
        <v>382156</v>
      </c>
      <c r="G18" s="76">
        <v>9177</v>
      </c>
      <c r="H18" s="76">
        <v>3315</v>
      </c>
      <c r="I18" s="76">
        <v>13770</v>
      </c>
      <c r="J18" s="76">
        <v>2817</v>
      </c>
      <c r="K18" s="76">
        <v>650703</v>
      </c>
      <c r="L18" s="76">
        <v>642293</v>
      </c>
      <c r="M18" s="76">
        <v>8410</v>
      </c>
      <c r="N18" s="76">
        <v>312201</v>
      </c>
      <c r="O18" s="76">
        <v>0</v>
      </c>
      <c r="P18" s="76">
        <v>303658</v>
      </c>
      <c r="Q18" s="76">
        <v>8543</v>
      </c>
      <c r="R18" s="67"/>
      <c r="S18" s="54" t="s">
        <v>83</v>
      </c>
    </row>
    <row r="19" spans="2:19" ht="35.25" customHeight="1">
      <c r="B19" s="54" t="s">
        <v>84</v>
      </c>
      <c r="D19" s="75">
        <v>919015</v>
      </c>
      <c r="E19" s="76">
        <v>1094318</v>
      </c>
      <c r="F19" s="76">
        <v>822581</v>
      </c>
      <c r="G19" s="76">
        <v>226901</v>
      </c>
      <c r="H19" s="76">
        <v>7605</v>
      </c>
      <c r="I19" s="76">
        <v>34236</v>
      </c>
      <c r="J19" s="76">
        <v>2995</v>
      </c>
      <c r="K19" s="76">
        <v>1381303</v>
      </c>
      <c r="L19" s="76">
        <v>1372753</v>
      </c>
      <c r="M19" s="76">
        <v>8550</v>
      </c>
      <c r="N19" s="76">
        <v>668836</v>
      </c>
      <c r="O19" s="76">
        <v>0</v>
      </c>
      <c r="P19" s="76">
        <v>647915</v>
      </c>
      <c r="Q19" s="76">
        <v>20921</v>
      </c>
      <c r="R19" s="67"/>
      <c r="S19" s="54" t="s">
        <v>84</v>
      </c>
    </row>
    <row r="20" spans="2:19" ht="35.25" customHeight="1">
      <c r="B20" s="54" t="s">
        <v>85</v>
      </c>
      <c r="D20" s="75">
        <v>580070</v>
      </c>
      <c r="E20" s="76">
        <v>546908</v>
      </c>
      <c r="F20" s="76">
        <v>469072</v>
      </c>
      <c r="G20" s="76">
        <v>53551</v>
      </c>
      <c r="H20" s="76">
        <v>6351</v>
      </c>
      <c r="I20" s="76">
        <v>16254</v>
      </c>
      <c r="J20" s="76">
        <v>1680</v>
      </c>
      <c r="K20" s="76">
        <v>778610</v>
      </c>
      <c r="L20" s="76">
        <v>769101</v>
      </c>
      <c r="M20" s="76">
        <v>9509</v>
      </c>
      <c r="N20" s="76">
        <v>382211</v>
      </c>
      <c r="O20" s="76">
        <v>0</v>
      </c>
      <c r="P20" s="76">
        <v>370908</v>
      </c>
      <c r="Q20" s="76">
        <v>11303</v>
      </c>
      <c r="R20" s="67"/>
      <c r="S20" s="54" t="s">
        <v>85</v>
      </c>
    </row>
    <row r="21" spans="2:19" ht="35.25" customHeight="1">
      <c r="B21" s="54" t="s">
        <v>86</v>
      </c>
      <c r="D21" s="75">
        <v>448951</v>
      </c>
      <c r="E21" s="76">
        <v>445617</v>
      </c>
      <c r="F21" s="76">
        <v>410319</v>
      </c>
      <c r="G21" s="76">
        <v>16825</v>
      </c>
      <c r="H21" s="76">
        <v>2527</v>
      </c>
      <c r="I21" s="76">
        <v>15946</v>
      </c>
      <c r="J21" s="76">
        <v>0</v>
      </c>
      <c r="K21" s="76">
        <v>674429</v>
      </c>
      <c r="L21" s="76">
        <v>671039</v>
      </c>
      <c r="M21" s="76">
        <v>3390</v>
      </c>
      <c r="N21" s="76">
        <v>335165</v>
      </c>
      <c r="O21" s="76">
        <v>0</v>
      </c>
      <c r="P21" s="76">
        <v>325929</v>
      </c>
      <c r="Q21" s="76">
        <v>9236</v>
      </c>
      <c r="R21" s="67"/>
      <c r="S21" s="54" t="s">
        <v>86</v>
      </c>
    </row>
    <row r="22" spans="2:19" ht="35.25" customHeight="1">
      <c r="B22" s="54" t="s">
        <v>87</v>
      </c>
      <c r="D22" s="75">
        <v>621236</v>
      </c>
      <c r="E22" s="76">
        <v>992286</v>
      </c>
      <c r="F22" s="76">
        <v>690121</v>
      </c>
      <c r="G22" s="76">
        <v>262814</v>
      </c>
      <c r="H22" s="76">
        <v>9500</v>
      </c>
      <c r="I22" s="76">
        <v>27000</v>
      </c>
      <c r="J22" s="76">
        <v>2851</v>
      </c>
      <c r="K22" s="76">
        <v>1147160</v>
      </c>
      <c r="L22" s="76">
        <v>1137105</v>
      </c>
      <c r="M22" s="76">
        <v>10055</v>
      </c>
      <c r="N22" s="76">
        <v>565271</v>
      </c>
      <c r="O22" s="76">
        <v>0</v>
      </c>
      <c r="P22" s="76">
        <v>547021</v>
      </c>
      <c r="Q22" s="76">
        <v>18250</v>
      </c>
      <c r="R22" s="67"/>
      <c r="S22" s="54" t="s">
        <v>87</v>
      </c>
    </row>
    <row r="23" spans="2:19" ht="35.25" customHeight="1">
      <c r="B23" s="54" t="s">
        <v>88</v>
      </c>
      <c r="D23" s="75">
        <v>1099642</v>
      </c>
      <c r="E23" s="76">
        <v>1410710</v>
      </c>
      <c r="F23" s="76">
        <v>1038448</v>
      </c>
      <c r="G23" s="76">
        <v>308698</v>
      </c>
      <c r="H23" s="76">
        <v>13250</v>
      </c>
      <c r="I23" s="76">
        <v>48000</v>
      </c>
      <c r="J23" s="76">
        <v>2314</v>
      </c>
      <c r="K23" s="76">
        <v>1740680</v>
      </c>
      <c r="L23" s="76">
        <v>1726275</v>
      </c>
      <c r="M23" s="76">
        <v>14405</v>
      </c>
      <c r="N23" s="76">
        <v>875254</v>
      </c>
      <c r="O23" s="76">
        <v>0</v>
      </c>
      <c r="P23" s="76">
        <v>844629</v>
      </c>
      <c r="Q23" s="76">
        <v>30625</v>
      </c>
      <c r="R23" s="67"/>
      <c r="S23" s="54" t="s">
        <v>88</v>
      </c>
    </row>
    <row r="24" spans="2:19" ht="35.25" customHeight="1">
      <c r="B24" s="54" t="s">
        <v>89</v>
      </c>
      <c r="D24" s="75">
        <v>517933</v>
      </c>
      <c r="E24" s="76">
        <v>774811</v>
      </c>
      <c r="F24" s="76">
        <v>557062</v>
      </c>
      <c r="G24" s="76">
        <v>183875</v>
      </c>
      <c r="H24" s="76">
        <v>8508</v>
      </c>
      <c r="I24" s="76">
        <v>23366</v>
      </c>
      <c r="J24" s="76">
        <v>2000</v>
      </c>
      <c r="K24" s="76">
        <v>921375</v>
      </c>
      <c r="L24" s="76">
        <v>912667</v>
      </c>
      <c r="M24" s="76">
        <v>8708</v>
      </c>
      <c r="N24" s="76">
        <v>458231</v>
      </c>
      <c r="O24" s="76">
        <v>0</v>
      </c>
      <c r="P24" s="76">
        <v>442294</v>
      </c>
      <c r="Q24" s="76">
        <v>15937</v>
      </c>
      <c r="R24" s="67"/>
      <c r="S24" s="54" t="s">
        <v>89</v>
      </c>
    </row>
    <row r="25" spans="2:19" ht="52.5" customHeight="1">
      <c r="B25" s="55" t="s">
        <v>96</v>
      </c>
      <c r="D25" s="75">
        <f>SUM(D12:D24)</f>
        <v>13316283</v>
      </c>
      <c r="E25" s="76">
        <f aca="true" t="shared" si="0" ref="E25:Q25">SUM(E12:E24)</f>
        <v>15832030</v>
      </c>
      <c r="F25" s="76">
        <f t="shared" si="0"/>
        <v>12440494</v>
      </c>
      <c r="G25" s="76">
        <f t="shared" si="0"/>
        <v>2736840</v>
      </c>
      <c r="H25" s="76">
        <f t="shared" si="0"/>
        <v>122008</v>
      </c>
      <c r="I25" s="76">
        <f t="shared" si="0"/>
        <v>501340</v>
      </c>
      <c r="J25" s="76">
        <f t="shared" si="0"/>
        <v>31348</v>
      </c>
      <c r="K25" s="76">
        <f t="shared" si="0"/>
        <v>20667288</v>
      </c>
      <c r="L25" s="76">
        <f t="shared" si="0"/>
        <v>20525112</v>
      </c>
      <c r="M25" s="76">
        <f t="shared" si="0"/>
        <v>142176</v>
      </c>
      <c r="N25" s="76">
        <f t="shared" si="0"/>
        <v>10145901</v>
      </c>
      <c r="O25" s="76">
        <f t="shared" si="0"/>
        <v>0</v>
      </c>
      <c r="P25" s="76">
        <f t="shared" si="0"/>
        <v>9833825</v>
      </c>
      <c r="Q25" s="76">
        <f t="shared" si="0"/>
        <v>311676</v>
      </c>
      <c r="R25" s="67"/>
      <c r="S25" s="55" t="s">
        <v>96</v>
      </c>
    </row>
    <row r="26" spans="2:19" ht="52.5" customHeight="1">
      <c r="B26" s="54" t="s">
        <v>41</v>
      </c>
      <c r="D26" s="75">
        <v>236137</v>
      </c>
      <c r="E26" s="76">
        <v>353256</v>
      </c>
      <c r="F26" s="76">
        <v>246367</v>
      </c>
      <c r="G26" s="76">
        <v>91181</v>
      </c>
      <c r="H26" s="76">
        <v>3384</v>
      </c>
      <c r="I26" s="76">
        <v>10828</v>
      </c>
      <c r="J26" s="76">
        <v>1496</v>
      </c>
      <c r="K26" s="76">
        <v>423588</v>
      </c>
      <c r="L26" s="76">
        <v>419528</v>
      </c>
      <c r="M26" s="76">
        <v>4060</v>
      </c>
      <c r="N26" s="76">
        <v>214085</v>
      </c>
      <c r="O26" s="76">
        <v>0</v>
      </c>
      <c r="P26" s="76">
        <v>206980</v>
      </c>
      <c r="Q26" s="76">
        <v>7105</v>
      </c>
      <c r="R26" s="67"/>
      <c r="S26" s="54" t="s">
        <v>41</v>
      </c>
    </row>
    <row r="27" spans="2:19" ht="35.25" customHeight="1">
      <c r="B27" s="54" t="s">
        <v>42</v>
      </c>
      <c r="D27" s="75">
        <v>105317</v>
      </c>
      <c r="E27" s="76">
        <v>142909</v>
      </c>
      <c r="F27" s="76">
        <v>107588</v>
      </c>
      <c r="G27" s="76">
        <v>29124</v>
      </c>
      <c r="H27" s="76">
        <v>1476</v>
      </c>
      <c r="I27" s="76">
        <v>4721</v>
      </c>
      <c r="J27" s="76">
        <v>0</v>
      </c>
      <c r="K27" s="76">
        <v>177743</v>
      </c>
      <c r="L27" s="76">
        <v>175389</v>
      </c>
      <c r="M27" s="76">
        <v>2354</v>
      </c>
      <c r="N27" s="76">
        <v>84172</v>
      </c>
      <c r="O27" s="76">
        <v>0</v>
      </c>
      <c r="P27" s="76">
        <v>81073</v>
      </c>
      <c r="Q27" s="76">
        <v>3099</v>
      </c>
      <c r="R27" s="67"/>
      <c r="S27" s="54" t="s">
        <v>42</v>
      </c>
    </row>
    <row r="28" spans="2:19" ht="35.25" customHeight="1">
      <c r="B28" s="54" t="s">
        <v>92</v>
      </c>
      <c r="D28" s="75">
        <v>169470</v>
      </c>
      <c r="E28" s="76">
        <v>261794</v>
      </c>
      <c r="F28" s="76">
        <v>188358</v>
      </c>
      <c r="G28" s="76">
        <v>61677</v>
      </c>
      <c r="H28" s="76">
        <v>770</v>
      </c>
      <c r="I28" s="76">
        <v>8211</v>
      </c>
      <c r="J28" s="76">
        <v>2778</v>
      </c>
      <c r="K28" s="76">
        <v>317330</v>
      </c>
      <c r="L28" s="76">
        <v>312781</v>
      </c>
      <c r="M28" s="76">
        <v>4549</v>
      </c>
      <c r="N28" s="76">
        <v>155437</v>
      </c>
      <c r="O28" s="76">
        <v>0</v>
      </c>
      <c r="P28" s="76">
        <v>150946</v>
      </c>
      <c r="Q28" s="76">
        <v>4491</v>
      </c>
      <c r="R28" s="67"/>
      <c r="S28" s="54" t="s">
        <v>92</v>
      </c>
    </row>
    <row r="29" spans="2:19" ht="35.25" customHeight="1">
      <c r="B29" s="54" t="s">
        <v>43</v>
      </c>
      <c r="D29" s="75">
        <v>74363</v>
      </c>
      <c r="E29" s="76">
        <v>121999</v>
      </c>
      <c r="F29" s="76">
        <v>85253</v>
      </c>
      <c r="G29" s="76">
        <v>33450</v>
      </c>
      <c r="H29" s="76">
        <v>285</v>
      </c>
      <c r="I29" s="76">
        <v>1463</v>
      </c>
      <c r="J29" s="76">
        <v>1548</v>
      </c>
      <c r="K29" s="76">
        <v>141131</v>
      </c>
      <c r="L29" s="76">
        <v>140444</v>
      </c>
      <c r="M29" s="76">
        <v>687</v>
      </c>
      <c r="N29" s="76">
        <v>68987</v>
      </c>
      <c r="O29" s="76">
        <v>0</v>
      </c>
      <c r="P29" s="76">
        <v>68113</v>
      </c>
      <c r="Q29" s="76">
        <v>874</v>
      </c>
      <c r="R29" s="67"/>
      <c r="S29" s="54" t="s">
        <v>43</v>
      </c>
    </row>
    <row r="30" spans="2:19" ht="35.25" customHeight="1">
      <c r="B30" s="54" t="s">
        <v>44</v>
      </c>
      <c r="D30" s="75">
        <v>94996</v>
      </c>
      <c r="E30" s="76">
        <v>161772</v>
      </c>
      <c r="F30" s="76">
        <v>112114</v>
      </c>
      <c r="G30" s="76">
        <v>41726</v>
      </c>
      <c r="H30" s="76">
        <v>1764</v>
      </c>
      <c r="I30" s="76">
        <v>3404</v>
      </c>
      <c r="J30" s="76">
        <v>2764</v>
      </c>
      <c r="K30" s="76">
        <v>184787</v>
      </c>
      <c r="L30" s="76">
        <v>183018</v>
      </c>
      <c r="M30" s="76">
        <v>1769</v>
      </c>
      <c r="N30" s="76">
        <v>92863</v>
      </c>
      <c r="O30" s="76">
        <v>0</v>
      </c>
      <c r="P30" s="76">
        <v>90279</v>
      </c>
      <c r="Q30" s="76">
        <v>2584</v>
      </c>
      <c r="R30" s="67"/>
      <c r="S30" s="54" t="s">
        <v>44</v>
      </c>
    </row>
    <row r="31" spans="2:19" ht="35.25" customHeight="1">
      <c r="B31" s="54" t="s">
        <v>45</v>
      </c>
      <c r="D31" s="75">
        <v>42085.8</v>
      </c>
      <c r="E31" s="76">
        <v>87182.5999999999</v>
      </c>
      <c r="F31" s="76">
        <v>60683.7</v>
      </c>
      <c r="G31" s="76">
        <v>23056.4</v>
      </c>
      <c r="H31" s="76">
        <v>206.5</v>
      </c>
      <c r="I31" s="76">
        <v>293.599999999999</v>
      </c>
      <c r="J31" s="76">
        <v>2942.4</v>
      </c>
      <c r="K31" s="76">
        <v>94651.6</v>
      </c>
      <c r="L31" s="76">
        <v>93842.5</v>
      </c>
      <c r="M31" s="76">
        <v>809.1</v>
      </c>
      <c r="N31" s="76">
        <v>45820.1</v>
      </c>
      <c r="O31" s="76">
        <v>0</v>
      </c>
      <c r="P31" s="76">
        <v>89926</v>
      </c>
      <c r="Q31" s="76">
        <v>3343</v>
      </c>
      <c r="R31" s="67"/>
      <c r="S31" s="54" t="s">
        <v>45</v>
      </c>
    </row>
    <row r="32" spans="2:19" ht="52.5" customHeight="1">
      <c r="B32" s="55" t="s">
        <v>97</v>
      </c>
      <c r="D32" s="75">
        <f aca="true" t="shared" si="1" ref="D32:Q32">SUM(D26:D31)</f>
        <v>722368.8</v>
      </c>
      <c r="E32" s="76">
        <f t="shared" si="1"/>
        <v>1128912.5999999999</v>
      </c>
      <c r="F32" s="76">
        <f t="shared" si="1"/>
        <v>800363.7</v>
      </c>
      <c r="G32" s="76">
        <f t="shared" si="1"/>
        <v>280214.4</v>
      </c>
      <c r="H32" s="76">
        <f t="shared" si="1"/>
        <v>7885.5</v>
      </c>
      <c r="I32" s="76">
        <f t="shared" si="1"/>
        <v>28920.6</v>
      </c>
      <c r="J32" s="76">
        <f t="shared" si="1"/>
        <v>11528.4</v>
      </c>
      <c r="K32" s="76">
        <f t="shared" si="1"/>
        <v>1339230.6</v>
      </c>
      <c r="L32" s="76">
        <f t="shared" si="1"/>
        <v>1325002.5</v>
      </c>
      <c r="M32" s="76">
        <f t="shared" si="1"/>
        <v>14228.1</v>
      </c>
      <c r="N32" s="76">
        <f t="shared" si="1"/>
        <v>661364.1</v>
      </c>
      <c r="O32" s="76">
        <f t="shared" si="1"/>
        <v>0</v>
      </c>
      <c r="P32" s="76">
        <f t="shared" si="1"/>
        <v>687317</v>
      </c>
      <c r="Q32" s="76">
        <f t="shared" si="1"/>
        <v>21496</v>
      </c>
      <c r="R32" s="67"/>
      <c r="S32" s="55" t="s">
        <v>97</v>
      </c>
    </row>
    <row r="33" spans="2:19" ht="52.5" customHeight="1">
      <c r="B33" s="55" t="s">
        <v>90</v>
      </c>
      <c r="D33" s="75">
        <f aca="true" t="shared" si="2" ref="D33:Q33">D25+D32</f>
        <v>14038651.8</v>
      </c>
      <c r="E33" s="76">
        <f t="shared" si="2"/>
        <v>16960942.6</v>
      </c>
      <c r="F33" s="76">
        <f t="shared" si="2"/>
        <v>13240857.7</v>
      </c>
      <c r="G33" s="76">
        <f t="shared" si="2"/>
        <v>3017054.4</v>
      </c>
      <c r="H33" s="76">
        <f t="shared" si="2"/>
        <v>129893.5</v>
      </c>
      <c r="I33" s="76">
        <f t="shared" si="2"/>
        <v>530260.6</v>
      </c>
      <c r="J33" s="76">
        <f t="shared" si="2"/>
        <v>42876.4</v>
      </c>
      <c r="K33" s="76">
        <f t="shared" si="2"/>
        <v>22006518.6</v>
      </c>
      <c r="L33" s="76">
        <f t="shared" si="2"/>
        <v>21850114.5</v>
      </c>
      <c r="M33" s="76">
        <f t="shared" si="2"/>
        <v>156404.1</v>
      </c>
      <c r="N33" s="76">
        <f t="shared" si="2"/>
        <v>10807265.1</v>
      </c>
      <c r="O33" s="76">
        <f t="shared" si="2"/>
        <v>0</v>
      </c>
      <c r="P33" s="76">
        <f t="shared" si="2"/>
        <v>10521142</v>
      </c>
      <c r="Q33" s="76">
        <f t="shared" si="2"/>
        <v>333172</v>
      </c>
      <c r="R33" s="67"/>
      <c r="S33" s="55" t="s">
        <v>90</v>
      </c>
    </row>
    <row r="34" spans="1:20" ht="26.25" customHeight="1" thickBot="1">
      <c r="A34" s="58"/>
      <c r="B34" s="56"/>
      <c r="C34" s="58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69"/>
      <c r="S34" s="56"/>
      <c r="T34" s="58"/>
    </row>
  </sheetData>
  <mergeCells count="3">
    <mergeCell ref="F7:J7"/>
    <mergeCell ref="O7:Q7"/>
    <mergeCell ref="L7:M7"/>
  </mergeCells>
  <printOptions/>
  <pageMargins left="0.984251968503937" right="0.7874015748031497" top="1.1811023622047245" bottom="0.6299212598425197" header="0.5118110236220472" footer="0.35433070866141736"/>
  <pageSetup horizontalDpi="240" verticalDpi="24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5" zoomScaleNormal="80" zoomScaleSheetLayoutView="75" workbookViewId="0" topLeftCell="A1">
      <pane xSplit="3" ySplit="11" topLeftCell="L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U1" sqref="U1:X16384"/>
    </sheetView>
  </sheetViews>
  <sheetFormatPr defaultColWidth="9.00390625" defaultRowHeight="13.5"/>
  <cols>
    <col min="1" max="1" width="1.75390625" style="60" customWidth="1"/>
    <col min="2" max="2" width="13.375" style="60" customWidth="1"/>
    <col min="3" max="3" width="1.75390625" style="60" customWidth="1"/>
    <col min="4" max="6" width="15.25390625" style="60" customWidth="1"/>
    <col min="7" max="7" width="11.875" style="60" customWidth="1"/>
    <col min="8" max="12" width="12.25390625" style="60" customWidth="1"/>
    <col min="13" max="16" width="13.625" style="60" customWidth="1"/>
    <col min="17" max="17" width="14.625" style="60" customWidth="1"/>
    <col min="18" max="18" width="1.75390625" style="60" customWidth="1"/>
    <col min="19" max="19" width="13.375" style="60" customWidth="1"/>
    <col min="20" max="20" width="1.75390625" style="60" customWidth="1"/>
    <col min="21" max="16384" width="9.00390625" style="60" customWidth="1"/>
  </cols>
  <sheetData>
    <row r="1" ht="14.25">
      <c r="B1" s="47" t="s">
        <v>177</v>
      </c>
    </row>
    <row r="2" ht="13.5">
      <c r="B2" s="63"/>
    </row>
    <row r="3" ht="7.5" customHeight="1">
      <c r="B3" s="63"/>
    </row>
    <row r="4" spans="1:20" ht="24">
      <c r="A4" s="57"/>
      <c r="B4" s="49" t="s">
        <v>178</v>
      </c>
      <c r="C4" s="5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7.25">
      <c r="A5" s="57"/>
      <c r="B5" s="57"/>
      <c r="C5" s="5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5" thickBot="1">
      <c r="A6" s="58"/>
      <c r="B6" s="59" t="s">
        <v>102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2"/>
      <c r="R6" s="58"/>
      <c r="S6" s="58"/>
      <c r="T6" s="52" t="s">
        <v>1</v>
      </c>
    </row>
    <row r="7" spans="1:20" ht="13.5">
      <c r="A7" s="14"/>
      <c r="B7" s="15"/>
      <c r="C7" s="46"/>
      <c r="D7" s="81" t="s">
        <v>130</v>
      </c>
      <c r="E7" s="30" t="s">
        <v>138</v>
      </c>
      <c r="F7" s="27" t="s">
        <v>128</v>
      </c>
      <c r="G7" s="96" t="s">
        <v>55</v>
      </c>
      <c r="H7" s="96"/>
      <c r="I7" s="96"/>
      <c r="J7" s="96"/>
      <c r="K7" s="96"/>
      <c r="L7" s="97"/>
      <c r="M7" s="17" t="s">
        <v>103</v>
      </c>
      <c r="N7" s="17" t="s">
        <v>104</v>
      </c>
      <c r="O7" s="17" t="s">
        <v>105</v>
      </c>
      <c r="P7" s="17" t="s">
        <v>106</v>
      </c>
      <c r="Q7" s="5"/>
      <c r="R7" s="15"/>
      <c r="S7" s="14"/>
      <c r="T7" s="14"/>
    </row>
    <row r="8" spans="1:20" ht="13.5">
      <c r="A8" s="14"/>
      <c r="B8" s="15"/>
      <c r="C8" s="16"/>
      <c r="D8" s="18" t="s">
        <v>136</v>
      </c>
      <c r="E8" s="26"/>
      <c r="F8" s="28"/>
      <c r="G8" s="18" t="s">
        <v>50</v>
      </c>
      <c r="H8" s="18" t="s">
        <v>51</v>
      </c>
      <c r="I8" s="98" t="s">
        <v>152</v>
      </c>
      <c r="J8" s="99"/>
      <c r="K8" s="100"/>
      <c r="L8" s="18" t="s">
        <v>52</v>
      </c>
      <c r="M8" s="6"/>
      <c r="N8" s="6"/>
      <c r="O8" s="6"/>
      <c r="P8" s="6"/>
      <c r="Q8" s="6" t="s">
        <v>4</v>
      </c>
      <c r="R8" s="15"/>
      <c r="S8" s="14"/>
      <c r="T8" s="14"/>
    </row>
    <row r="9" spans="1:20" ht="13.5">
      <c r="A9" s="14"/>
      <c r="B9" s="24" t="s">
        <v>107</v>
      </c>
      <c r="C9" s="6"/>
      <c r="D9" s="6" t="s">
        <v>137</v>
      </c>
      <c r="E9" s="26" t="s">
        <v>139</v>
      </c>
      <c r="F9" s="28" t="s">
        <v>75</v>
      </c>
      <c r="G9" s="42" t="s">
        <v>8</v>
      </c>
      <c r="H9" s="42" t="s">
        <v>141</v>
      </c>
      <c r="I9" s="83" t="s">
        <v>149</v>
      </c>
      <c r="J9" s="83" t="s">
        <v>150</v>
      </c>
      <c r="K9" s="83" t="s">
        <v>151</v>
      </c>
      <c r="L9" s="42" t="s">
        <v>56</v>
      </c>
      <c r="M9" s="42" t="s">
        <v>57</v>
      </c>
      <c r="N9" s="42" t="s">
        <v>58</v>
      </c>
      <c r="O9" s="43" t="s">
        <v>82</v>
      </c>
      <c r="P9" s="42" t="s">
        <v>59</v>
      </c>
      <c r="Q9" s="6"/>
      <c r="R9" s="15"/>
      <c r="S9" s="44" t="s">
        <v>112</v>
      </c>
      <c r="T9" s="14"/>
    </row>
    <row r="10" spans="1:20" ht="13.5">
      <c r="A10" s="14"/>
      <c r="B10" s="15"/>
      <c r="C10" s="16"/>
      <c r="D10" s="6"/>
      <c r="E10" s="26" t="s">
        <v>140</v>
      </c>
      <c r="F10" s="28"/>
      <c r="G10" s="42" t="s">
        <v>54</v>
      </c>
      <c r="H10" s="42" t="s">
        <v>142</v>
      </c>
      <c r="I10" s="42" t="s">
        <v>145</v>
      </c>
      <c r="J10" s="42" t="s">
        <v>146</v>
      </c>
      <c r="K10" s="42" t="s">
        <v>147</v>
      </c>
      <c r="L10" s="42"/>
      <c r="M10" s="42"/>
      <c r="N10" s="42"/>
      <c r="O10" s="42"/>
      <c r="P10" s="42"/>
      <c r="Q10" s="6" t="s">
        <v>108</v>
      </c>
      <c r="R10" s="15"/>
      <c r="S10" s="14"/>
      <c r="T10" s="14"/>
    </row>
    <row r="11" spans="1:20" ht="14.25" thickBot="1">
      <c r="A11" s="19"/>
      <c r="B11" s="19"/>
      <c r="C11" s="20"/>
      <c r="D11" s="29"/>
      <c r="E11" s="8"/>
      <c r="F11" s="29"/>
      <c r="G11" s="11"/>
      <c r="H11" s="11"/>
      <c r="I11" s="82" t="s">
        <v>153</v>
      </c>
      <c r="J11" s="82" t="s">
        <v>153</v>
      </c>
      <c r="K11" s="82" t="s">
        <v>148</v>
      </c>
      <c r="L11" s="11"/>
      <c r="M11" s="11"/>
      <c r="N11" s="11"/>
      <c r="O11" s="11"/>
      <c r="P11" s="11"/>
      <c r="Q11" s="11"/>
      <c r="R11" s="61"/>
      <c r="S11" s="19"/>
      <c r="T11" s="19"/>
    </row>
    <row r="12" spans="2:19" ht="52.5" customHeight="1">
      <c r="B12" s="54" t="s">
        <v>35</v>
      </c>
      <c r="C12" s="68"/>
      <c r="D12" s="76">
        <v>0</v>
      </c>
      <c r="E12" s="76">
        <v>0</v>
      </c>
      <c r="F12" s="76">
        <v>2796870</v>
      </c>
      <c r="G12" s="76">
        <v>0</v>
      </c>
      <c r="H12" s="76">
        <v>2796870</v>
      </c>
      <c r="I12" s="76">
        <v>2259032</v>
      </c>
      <c r="J12" s="76">
        <v>82768</v>
      </c>
      <c r="K12" s="76">
        <v>455070</v>
      </c>
      <c r="L12" s="76">
        <v>0</v>
      </c>
      <c r="M12" s="76">
        <v>608369</v>
      </c>
      <c r="N12" s="76">
        <v>25375</v>
      </c>
      <c r="O12" s="76">
        <v>0</v>
      </c>
      <c r="P12" s="76">
        <v>10242</v>
      </c>
      <c r="Q12" s="76">
        <v>19132757</v>
      </c>
      <c r="R12" s="67"/>
      <c r="S12" s="54" t="s">
        <v>35</v>
      </c>
    </row>
    <row r="13" spans="2:19" ht="35.25" customHeight="1">
      <c r="B13" s="54" t="s">
        <v>36</v>
      </c>
      <c r="C13" s="68"/>
      <c r="D13" s="76">
        <v>0</v>
      </c>
      <c r="E13" s="76">
        <v>0</v>
      </c>
      <c r="F13" s="76">
        <v>932643</v>
      </c>
      <c r="G13" s="76">
        <v>0</v>
      </c>
      <c r="H13" s="76">
        <v>932643</v>
      </c>
      <c r="I13" s="76">
        <v>719624</v>
      </c>
      <c r="J13" s="76">
        <v>20573</v>
      </c>
      <c r="K13" s="76">
        <v>192446</v>
      </c>
      <c r="L13" s="76">
        <v>0</v>
      </c>
      <c r="M13" s="76">
        <v>178731</v>
      </c>
      <c r="N13" s="76">
        <v>414</v>
      </c>
      <c r="O13" s="76">
        <v>0</v>
      </c>
      <c r="P13" s="76">
        <v>2964</v>
      </c>
      <c r="Q13" s="76">
        <v>6091336</v>
      </c>
      <c r="R13" s="67"/>
      <c r="S13" s="54" t="s">
        <v>36</v>
      </c>
    </row>
    <row r="14" spans="2:19" ht="35.25" customHeight="1">
      <c r="B14" s="54" t="s">
        <v>37</v>
      </c>
      <c r="C14" s="68"/>
      <c r="D14" s="76">
        <v>0</v>
      </c>
      <c r="E14" s="76">
        <v>0</v>
      </c>
      <c r="F14" s="76">
        <v>1286263</v>
      </c>
      <c r="G14" s="76">
        <v>0</v>
      </c>
      <c r="H14" s="76">
        <v>1286263</v>
      </c>
      <c r="I14" s="76">
        <v>1041903</v>
      </c>
      <c r="J14" s="76">
        <v>38926</v>
      </c>
      <c r="K14" s="76">
        <v>205434</v>
      </c>
      <c r="L14" s="76">
        <v>0</v>
      </c>
      <c r="M14" s="76">
        <v>202273</v>
      </c>
      <c r="N14" s="76">
        <v>27588</v>
      </c>
      <c r="O14" s="76">
        <v>0</v>
      </c>
      <c r="P14" s="76">
        <v>24499</v>
      </c>
      <c r="Q14" s="76">
        <v>8852951</v>
      </c>
      <c r="R14" s="67"/>
      <c r="S14" s="54" t="s">
        <v>37</v>
      </c>
    </row>
    <row r="15" spans="2:19" ht="35.25" customHeight="1">
      <c r="B15" s="54" t="s">
        <v>38</v>
      </c>
      <c r="C15" s="68"/>
      <c r="D15" s="76">
        <v>0</v>
      </c>
      <c r="E15" s="76">
        <v>0</v>
      </c>
      <c r="F15" s="76">
        <v>709617</v>
      </c>
      <c r="G15" s="76">
        <v>0</v>
      </c>
      <c r="H15" s="76">
        <v>709617</v>
      </c>
      <c r="I15" s="76">
        <v>492894</v>
      </c>
      <c r="J15" s="76">
        <v>14777</v>
      </c>
      <c r="K15" s="76">
        <v>201946</v>
      </c>
      <c r="L15" s="76">
        <v>0</v>
      </c>
      <c r="M15" s="76">
        <v>81678</v>
      </c>
      <c r="N15" s="76">
        <v>7819</v>
      </c>
      <c r="O15" s="76">
        <v>0</v>
      </c>
      <c r="P15" s="76">
        <v>13617</v>
      </c>
      <c r="Q15" s="76">
        <v>4265893</v>
      </c>
      <c r="R15" s="67"/>
      <c r="S15" s="54" t="s">
        <v>38</v>
      </c>
    </row>
    <row r="16" spans="2:19" ht="35.25" customHeight="1">
      <c r="B16" s="54" t="s">
        <v>39</v>
      </c>
      <c r="C16" s="68"/>
      <c r="D16" s="76">
        <v>0</v>
      </c>
      <c r="E16" s="76">
        <v>0</v>
      </c>
      <c r="F16" s="76">
        <v>824953</v>
      </c>
      <c r="G16" s="76">
        <v>0</v>
      </c>
      <c r="H16" s="76">
        <v>824953</v>
      </c>
      <c r="I16" s="76">
        <v>609997</v>
      </c>
      <c r="J16" s="76">
        <v>23774</v>
      </c>
      <c r="K16" s="76">
        <v>191182</v>
      </c>
      <c r="L16" s="76">
        <v>0</v>
      </c>
      <c r="M16" s="76">
        <v>175048</v>
      </c>
      <c r="N16" s="76">
        <v>94326</v>
      </c>
      <c r="O16" s="76">
        <v>0</v>
      </c>
      <c r="P16" s="76">
        <v>3135</v>
      </c>
      <c r="Q16" s="76">
        <v>5307075</v>
      </c>
      <c r="R16" s="67"/>
      <c r="S16" s="54" t="s">
        <v>39</v>
      </c>
    </row>
    <row r="17" spans="2:19" ht="35.25" customHeight="1">
      <c r="B17" s="54" t="s">
        <v>40</v>
      </c>
      <c r="C17" s="68"/>
      <c r="D17" s="76">
        <v>400</v>
      </c>
      <c r="E17" s="76">
        <v>0</v>
      </c>
      <c r="F17" s="76">
        <v>530997</v>
      </c>
      <c r="G17" s="76">
        <v>0</v>
      </c>
      <c r="H17" s="76">
        <v>530997</v>
      </c>
      <c r="I17" s="76">
        <v>432519</v>
      </c>
      <c r="J17" s="76">
        <v>14146</v>
      </c>
      <c r="K17" s="76">
        <v>84332</v>
      </c>
      <c r="L17" s="76">
        <v>0</v>
      </c>
      <c r="M17" s="76">
        <v>42443</v>
      </c>
      <c r="N17" s="76">
        <v>30061</v>
      </c>
      <c r="O17" s="76">
        <v>0</v>
      </c>
      <c r="P17" s="76">
        <v>2212</v>
      </c>
      <c r="Q17" s="76">
        <v>3648028</v>
      </c>
      <c r="R17" s="67"/>
      <c r="S17" s="54" t="s">
        <v>40</v>
      </c>
    </row>
    <row r="18" spans="2:19" ht="35.25" customHeight="1">
      <c r="B18" s="54" t="s">
        <v>83</v>
      </c>
      <c r="C18" s="68"/>
      <c r="D18" s="76">
        <v>0</v>
      </c>
      <c r="E18" s="76">
        <v>0</v>
      </c>
      <c r="F18" s="76">
        <v>409511</v>
      </c>
      <c r="G18" s="76">
        <v>0</v>
      </c>
      <c r="H18" s="76">
        <v>409511</v>
      </c>
      <c r="I18" s="76">
        <v>267356</v>
      </c>
      <c r="J18" s="76">
        <v>8641</v>
      </c>
      <c r="K18" s="76">
        <v>133514</v>
      </c>
      <c r="L18" s="76">
        <v>0</v>
      </c>
      <c r="M18" s="76">
        <v>24668</v>
      </c>
      <c r="N18" s="76">
        <v>15611</v>
      </c>
      <c r="O18" s="76">
        <v>0</v>
      </c>
      <c r="P18" s="76">
        <v>2100</v>
      </c>
      <c r="Q18" s="76">
        <v>2347467</v>
      </c>
      <c r="R18" s="67"/>
      <c r="S18" s="54" t="s">
        <v>83</v>
      </c>
    </row>
    <row r="19" spans="2:19" ht="35.25" customHeight="1">
      <c r="B19" s="54" t="s">
        <v>84</v>
      </c>
      <c r="C19" s="68"/>
      <c r="D19" s="76">
        <v>0</v>
      </c>
      <c r="E19" s="76">
        <v>0</v>
      </c>
      <c r="F19" s="76">
        <v>758897</v>
      </c>
      <c r="G19" s="76">
        <v>0</v>
      </c>
      <c r="H19" s="76">
        <v>758897</v>
      </c>
      <c r="I19" s="76">
        <v>572821</v>
      </c>
      <c r="J19" s="76">
        <v>25131</v>
      </c>
      <c r="K19" s="76">
        <v>160945</v>
      </c>
      <c r="L19" s="76">
        <v>0</v>
      </c>
      <c r="M19" s="76">
        <v>81004</v>
      </c>
      <c r="N19" s="76">
        <v>60658</v>
      </c>
      <c r="O19" s="76">
        <v>0</v>
      </c>
      <c r="P19" s="76">
        <v>2331</v>
      </c>
      <c r="Q19" s="76">
        <v>4966362</v>
      </c>
      <c r="R19" s="67"/>
      <c r="S19" s="54" t="s">
        <v>84</v>
      </c>
    </row>
    <row r="20" spans="2:19" ht="35.25" customHeight="1">
      <c r="B20" s="54" t="s">
        <v>85</v>
      </c>
      <c r="C20" s="68"/>
      <c r="D20" s="76">
        <v>0</v>
      </c>
      <c r="E20" s="76">
        <v>0</v>
      </c>
      <c r="F20" s="76">
        <v>475196</v>
      </c>
      <c r="G20" s="76">
        <v>0</v>
      </c>
      <c r="H20" s="76">
        <v>475196</v>
      </c>
      <c r="I20" s="76">
        <v>327362</v>
      </c>
      <c r="J20" s="76">
        <v>11411</v>
      </c>
      <c r="K20" s="76">
        <v>136423</v>
      </c>
      <c r="L20" s="76">
        <v>0</v>
      </c>
      <c r="M20" s="76">
        <v>0</v>
      </c>
      <c r="N20" s="76">
        <v>72317</v>
      </c>
      <c r="O20" s="76">
        <v>0</v>
      </c>
      <c r="P20" s="76">
        <v>2683</v>
      </c>
      <c r="Q20" s="76">
        <v>2837995</v>
      </c>
      <c r="R20" s="67"/>
      <c r="S20" s="54" t="s">
        <v>85</v>
      </c>
    </row>
    <row r="21" spans="2:19" ht="35.25" customHeight="1">
      <c r="B21" s="54" t="s">
        <v>86</v>
      </c>
      <c r="C21" s="68"/>
      <c r="D21" s="76">
        <v>0</v>
      </c>
      <c r="E21" s="76">
        <v>0</v>
      </c>
      <c r="F21" s="76">
        <v>347316</v>
      </c>
      <c r="G21" s="76">
        <v>0</v>
      </c>
      <c r="H21" s="76">
        <v>347316</v>
      </c>
      <c r="I21" s="76">
        <v>276536</v>
      </c>
      <c r="J21" s="76">
        <v>10699</v>
      </c>
      <c r="K21" s="76">
        <v>60081</v>
      </c>
      <c r="L21" s="76">
        <v>0</v>
      </c>
      <c r="M21" s="76">
        <v>81808</v>
      </c>
      <c r="N21" s="76">
        <v>17599</v>
      </c>
      <c r="O21" s="76">
        <v>0</v>
      </c>
      <c r="P21" s="76">
        <v>1869</v>
      </c>
      <c r="Q21" s="76">
        <v>2352754</v>
      </c>
      <c r="R21" s="67"/>
      <c r="S21" s="54" t="s">
        <v>86</v>
      </c>
    </row>
    <row r="22" spans="2:19" ht="35.25" customHeight="1">
      <c r="B22" s="54" t="s">
        <v>87</v>
      </c>
      <c r="C22" s="68"/>
      <c r="D22" s="76">
        <v>0</v>
      </c>
      <c r="E22" s="76">
        <v>0</v>
      </c>
      <c r="F22" s="76">
        <v>623158</v>
      </c>
      <c r="G22" s="76">
        <v>0</v>
      </c>
      <c r="H22" s="76">
        <v>623158</v>
      </c>
      <c r="I22" s="76">
        <v>476871</v>
      </c>
      <c r="J22" s="76">
        <v>17881</v>
      </c>
      <c r="K22" s="76">
        <v>128406</v>
      </c>
      <c r="L22" s="76">
        <v>0</v>
      </c>
      <c r="M22" s="76">
        <v>113104</v>
      </c>
      <c r="N22" s="76">
        <v>10778</v>
      </c>
      <c r="O22" s="76">
        <v>0</v>
      </c>
      <c r="P22" s="76">
        <v>1247</v>
      </c>
      <c r="Q22" s="76">
        <v>4074240</v>
      </c>
      <c r="R22" s="67"/>
      <c r="S22" s="54" t="s">
        <v>87</v>
      </c>
    </row>
    <row r="23" spans="2:19" ht="35.25" customHeight="1">
      <c r="B23" s="54" t="s">
        <v>88</v>
      </c>
      <c r="C23" s="68"/>
      <c r="D23" s="76">
        <v>0</v>
      </c>
      <c r="E23" s="76">
        <v>0</v>
      </c>
      <c r="F23" s="76">
        <v>1019969</v>
      </c>
      <c r="G23" s="76">
        <v>0</v>
      </c>
      <c r="H23" s="76">
        <v>1019969</v>
      </c>
      <c r="I23" s="76">
        <v>770492</v>
      </c>
      <c r="J23" s="76">
        <v>26118</v>
      </c>
      <c r="K23" s="76">
        <v>223359</v>
      </c>
      <c r="L23" s="76">
        <v>0</v>
      </c>
      <c r="M23" s="76">
        <v>93400</v>
      </c>
      <c r="N23" s="76">
        <v>42015</v>
      </c>
      <c r="O23" s="76">
        <v>0</v>
      </c>
      <c r="P23" s="76">
        <v>32622</v>
      </c>
      <c r="Q23" s="76">
        <v>6314292</v>
      </c>
      <c r="R23" s="67"/>
      <c r="S23" s="54" t="s">
        <v>88</v>
      </c>
    </row>
    <row r="24" spans="2:19" ht="35.25" customHeight="1">
      <c r="B24" s="54" t="s">
        <v>89</v>
      </c>
      <c r="C24" s="68"/>
      <c r="D24" s="76">
        <v>0</v>
      </c>
      <c r="E24" s="76">
        <v>0</v>
      </c>
      <c r="F24" s="76">
        <v>473535</v>
      </c>
      <c r="G24" s="76">
        <v>0</v>
      </c>
      <c r="H24" s="76">
        <v>473535</v>
      </c>
      <c r="I24" s="76">
        <v>381184</v>
      </c>
      <c r="J24" s="76">
        <v>15804</v>
      </c>
      <c r="K24" s="76">
        <v>76547</v>
      </c>
      <c r="L24" s="76">
        <v>0</v>
      </c>
      <c r="M24" s="76">
        <v>78843</v>
      </c>
      <c r="N24" s="76">
        <v>19872</v>
      </c>
      <c r="O24" s="76">
        <v>0</v>
      </c>
      <c r="P24" s="76">
        <v>1266</v>
      </c>
      <c r="Q24" s="76">
        <v>3245866</v>
      </c>
      <c r="R24" s="67"/>
      <c r="S24" s="54" t="s">
        <v>89</v>
      </c>
    </row>
    <row r="25" spans="2:19" ht="52.5" customHeight="1">
      <c r="B25" s="55" t="s">
        <v>96</v>
      </c>
      <c r="C25" s="68"/>
      <c r="D25" s="76">
        <f aca="true" t="shared" si="0" ref="D25:Q25">SUM(D12:D24)</f>
        <v>400</v>
      </c>
      <c r="E25" s="76">
        <f t="shared" si="0"/>
        <v>0</v>
      </c>
      <c r="F25" s="76">
        <f t="shared" si="0"/>
        <v>11188925</v>
      </c>
      <c r="G25" s="76">
        <f t="shared" si="0"/>
        <v>0</v>
      </c>
      <c r="H25" s="76">
        <f t="shared" si="0"/>
        <v>11188925</v>
      </c>
      <c r="I25" s="76">
        <f t="shared" si="0"/>
        <v>8628591</v>
      </c>
      <c r="J25" s="76">
        <f t="shared" si="0"/>
        <v>310649</v>
      </c>
      <c r="K25" s="76">
        <f t="shared" si="0"/>
        <v>2249685</v>
      </c>
      <c r="L25" s="76">
        <f t="shared" si="0"/>
        <v>0</v>
      </c>
      <c r="M25" s="76">
        <f t="shared" si="0"/>
        <v>1761369</v>
      </c>
      <c r="N25" s="76">
        <f t="shared" si="0"/>
        <v>424433</v>
      </c>
      <c r="O25" s="76">
        <f t="shared" si="0"/>
        <v>0</v>
      </c>
      <c r="P25" s="76">
        <f t="shared" si="0"/>
        <v>100787</v>
      </c>
      <c r="Q25" s="76">
        <f t="shared" si="0"/>
        <v>73437016</v>
      </c>
      <c r="R25" s="67"/>
      <c r="S25" s="55" t="s">
        <v>96</v>
      </c>
    </row>
    <row r="26" spans="2:19" ht="52.5" customHeight="1">
      <c r="B26" s="54" t="s">
        <v>41</v>
      </c>
      <c r="C26" s="68"/>
      <c r="D26" s="76">
        <v>0</v>
      </c>
      <c r="E26" s="76">
        <v>0</v>
      </c>
      <c r="F26" s="76">
        <v>235555</v>
      </c>
      <c r="G26" s="76">
        <v>0</v>
      </c>
      <c r="H26" s="76">
        <v>235555</v>
      </c>
      <c r="I26" s="76">
        <v>175474</v>
      </c>
      <c r="J26" s="76">
        <v>6213</v>
      </c>
      <c r="K26" s="76">
        <v>53868</v>
      </c>
      <c r="L26" s="76">
        <v>0</v>
      </c>
      <c r="M26" s="76">
        <v>30908</v>
      </c>
      <c r="N26" s="76">
        <v>17221</v>
      </c>
      <c r="O26" s="76">
        <v>0</v>
      </c>
      <c r="P26" s="76">
        <v>357</v>
      </c>
      <c r="Q26" s="76">
        <v>1511107</v>
      </c>
      <c r="R26" s="67"/>
      <c r="S26" s="54" t="s">
        <v>41</v>
      </c>
    </row>
    <row r="27" spans="2:19" ht="35.25" customHeight="1">
      <c r="B27" s="54" t="s">
        <v>42</v>
      </c>
      <c r="C27" s="68"/>
      <c r="D27" s="76">
        <v>0</v>
      </c>
      <c r="E27" s="76">
        <v>0</v>
      </c>
      <c r="F27" s="76">
        <v>120760</v>
      </c>
      <c r="G27" s="76">
        <v>0</v>
      </c>
      <c r="H27" s="76">
        <v>120760</v>
      </c>
      <c r="I27" s="76">
        <v>73368</v>
      </c>
      <c r="J27" s="76">
        <v>3042</v>
      </c>
      <c r="K27" s="76">
        <v>44350</v>
      </c>
      <c r="L27" s="76">
        <v>0</v>
      </c>
      <c r="M27" s="76">
        <v>26412</v>
      </c>
      <c r="N27" s="76">
        <v>11006</v>
      </c>
      <c r="O27" s="76">
        <v>0</v>
      </c>
      <c r="P27" s="76">
        <v>87</v>
      </c>
      <c r="Q27" s="76">
        <v>668406</v>
      </c>
      <c r="R27" s="67"/>
      <c r="S27" s="54" t="s">
        <v>42</v>
      </c>
    </row>
    <row r="28" spans="2:19" ht="35.25" customHeight="1">
      <c r="B28" s="54" t="s">
        <v>93</v>
      </c>
      <c r="C28" s="68"/>
      <c r="D28" s="76">
        <v>0</v>
      </c>
      <c r="E28" s="76">
        <v>0</v>
      </c>
      <c r="F28" s="76">
        <v>193114</v>
      </c>
      <c r="G28" s="76">
        <v>0</v>
      </c>
      <c r="H28" s="76">
        <v>193114</v>
      </c>
      <c r="I28" s="76">
        <v>128922</v>
      </c>
      <c r="J28" s="76">
        <v>8220</v>
      </c>
      <c r="K28" s="76">
        <v>55972</v>
      </c>
      <c r="L28" s="76">
        <v>0</v>
      </c>
      <c r="M28" s="76">
        <v>32127</v>
      </c>
      <c r="N28" s="76">
        <v>8380</v>
      </c>
      <c r="O28" s="76">
        <v>0</v>
      </c>
      <c r="P28" s="76">
        <v>445</v>
      </c>
      <c r="Q28" s="76">
        <v>1138097</v>
      </c>
      <c r="R28" s="67"/>
      <c r="S28" s="54" t="s">
        <v>92</v>
      </c>
    </row>
    <row r="29" spans="2:19" ht="35.25" customHeight="1">
      <c r="B29" s="54" t="s">
        <v>43</v>
      </c>
      <c r="C29" s="68"/>
      <c r="D29" s="76">
        <v>0</v>
      </c>
      <c r="E29" s="76">
        <v>0</v>
      </c>
      <c r="F29" s="76">
        <v>87932</v>
      </c>
      <c r="G29" s="76">
        <v>0</v>
      </c>
      <c r="H29" s="76">
        <v>87932</v>
      </c>
      <c r="I29" s="76">
        <v>58259</v>
      </c>
      <c r="J29" s="76">
        <v>872</v>
      </c>
      <c r="K29" s="76">
        <v>28801</v>
      </c>
      <c r="L29" s="76">
        <v>0</v>
      </c>
      <c r="M29" s="76">
        <v>10359</v>
      </c>
      <c r="N29" s="76">
        <v>35</v>
      </c>
      <c r="O29" s="76">
        <v>0</v>
      </c>
      <c r="P29" s="76">
        <v>110</v>
      </c>
      <c r="Q29" s="76">
        <v>504916</v>
      </c>
      <c r="R29" s="67"/>
      <c r="S29" s="54" t="s">
        <v>43</v>
      </c>
    </row>
    <row r="30" spans="2:19" ht="35.25" customHeight="1">
      <c r="B30" s="54" t="s">
        <v>44</v>
      </c>
      <c r="C30" s="68"/>
      <c r="D30" s="76">
        <v>0</v>
      </c>
      <c r="E30" s="76">
        <v>0</v>
      </c>
      <c r="F30" s="76">
        <v>115454</v>
      </c>
      <c r="G30" s="76">
        <v>0</v>
      </c>
      <c r="H30" s="76">
        <v>115454</v>
      </c>
      <c r="I30" s="76">
        <v>76838</v>
      </c>
      <c r="J30" s="76">
        <v>2582</v>
      </c>
      <c r="K30" s="76">
        <v>36034</v>
      </c>
      <c r="L30" s="76">
        <v>0</v>
      </c>
      <c r="M30" s="76">
        <v>10262</v>
      </c>
      <c r="N30" s="76">
        <v>17807</v>
      </c>
      <c r="O30" s="76">
        <v>0</v>
      </c>
      <c r="P30" s="76">
        <v>275</v>
      </c>
      <c r="Q30" s="76">
        <v>678216</v>
      </c>
      <c r="R30" s="67"/>
      <c r="S30" s="54" t="s">
        <v>44</v>
      </c>
    </row>
    <row r="31" spans="2:19" ht="35.25" customHeight="1">
      <c r="B31" s="54" t="s">
        <v>45</v>
      </c>
      <c r="C31" s="68"/>
      <c r="D31" s="76">
        <v>0</v>
      </c>
      <c r="E31" s="76">
        <v>0</v>
      </c>
      <c r="F31" s="76">
        <v>110125</v>
      </c>
      <c r="G31" s="76">
        <v>0</v>
      </c>
      <c r="H31" s="76">
        <v>110125</v>
      </c>
      <c r="I31" s="76">
        <v>77589</v>
      </c>
      <c r="J31" s="76">
        <v>3179</v>
      </c>
      <c r="K31" s="76">
        <v>29357</v>
      </c>
      <c r="L31" s="76">
        <v>0</v>
      </c>
      <c r="M31" s="76">
        <v>17981</v>
      </c>
      <c r="N31" s="76">
        <v>1020</v>
      </c>
      <c r="O31" s="76">
        <v>0</v>
      </c>
      <c r="P31" s="76">
        <v>507</v>
      </c>
      <c r="Q31" s="76">
        <v>676999</v>
      </c>
      <c r="R31" s="67"/>
      <c r="S31" s="54" t="s">
        <v>45</v>
      </c>
    </row>
    <row r="32" spans="2:19" ht="52.5" customHeight="1">
      <c r="B32" s="55" t="s">
        <v>97</v>
      </c>
      <c r="C32" s="68"/>
      <c r="D32" s="76">
        <f aca="true" t="shared" si="1" ref="D32:Q32">SUM(D26:D31)</f>
        <v>0</v>
      </c>
      <c r="E32" s="76">
        <f t="shared" si="1"/>
        <v>0</v>
      </c>
      <c r="F32" s="76">
        <f t="shared" si="1"/>
        <v>862940</v>
      </c>
      <c r="G32" s="76">
        <f t="shared" si="1"/>
        <v>0</v>
      </c>
      <c r="H32" s="76">
        <f t="shared" si="1"/>
        <v>862940</v>
      </c>
      <c r="I32" s="76">
        <f t="shared" si="1"/>
        <v>590450</v>
      </c>
      <c r="J32" s="76">
        <f t="shared" si="1"/>
        <v>24108</v>
      </c>
      <c r="K32" s="76">
        <f t="shared" si="1"/>
        <v>248382</v>
      </c>
      <c r="L32" s="76">
        <f t="shared" si="1"/>
        <v>0</v>
      </c>
      <c r="M32" s="76">
        <f t="shared" si="1"/>
        <v>128049</v>
      </c>
      <c r="N32" s="76">
        <f t="shared" si="1"/>
        <v>55469</v>
      </c>
      <c r="O32" s="76">
        <f t="shared" si="1"/>
        <v>0</v>
      </c>
      <c r="P32" s="76">
        <f t="shared" si="1"/>
        <v>1781</v>
      </c>
      <c r="Q32" s="76">
        <f t="shared" si="1"/>
        <v>5177741</v>
      </c>
      <c r="R32" s="67"/>
      <c r="S32" s="55" t="s">
        <v>97</v>
      </c>
    </row>
    <row r="33" spans="2:19" ht="52.5" customHeight="1">
      <c r="B33" s="55" t="s">
        <v>90</v>
      </c>
      <c r="C33" s="68"/>
      <c r="D33" s="76">
        <f aca="true" t="shared" si="2" ref="D33:Q33">D25+D32</f>
        <v>400</v>
      </c>
      <c r="E33" s="76">
        <f t="shared" si="2"/>
        <v>0</v>
      </c>
      <c r="F33" s="76">
        <f t="shared" si="2"/>
        <v>12051865</v>
      </c>
      <c r="G33" s="76">
        <f t="shared" si="2"/>
        <v>0</v>
      </c>
      <c r="H33" s="76">
        <f t="shared" si="2"/>
        <v>12051865</v>
      </c>
      <c r="I33" s="76">
        <f t="shared" si="2"/>
        <v>9219041</v>
      </c>
      <c r="J33" s="76">
        <f t="shared" si="2"/>
        <v>334757</v>
      </c>
      <c r="K33" s="76">
        <f t="shared" si="2"/>
        <v>2498067</v>
      </c>
      <c r="L33" s="76">
        <f t="shared" si="2"/>
        <v>0</v>
      </c>
      <c r="M33" s="76">
        <f t="shared" si="2"/>
        <v>1889418</v>
      </c>
      <c r="N33" s="76">
        <f t="shared" si="2"/>
        <v>479902</v>
      </c>
      <c r="O33" s="76">
        <f t="shared" si="2"/>
        <v>0</v>
      </c>
      <c r="P33" s="76">
        <f t="shared" si="2"/>
        <v>102568</v>
      </c>
      <c r="Q33" s="76">
        <f t="shared" si="2"/>
        <v>78614757</v>
      </c>
      <c r="R33" s="67"/>
      <c r="S33" s="55" t="s">
        <v>90</v>
      </c>
    </row>
    <row r="34" spans="1:20" ht="26.25" customHeight="1" thickBot="1">
      <c r="A34" s="58"/>
      <c r="B34" s="56"/>
      <c r="C34" s="7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69"/>
      <c r="S34" s="56"/>
      <c r="T34" s="58"/>
    </row>
  </sheetData>
  <mergeCells count="2">
    <mergeCell ref="G7:L7"/>
    <mergeCell ref="I8:K8"/>
  </mergeCells>
  <printOptions/>
  <pageMargins left="0.984251968503937" right="0.7874015748031497" top="1.1811023622047245" bottom="0.6299212598425197" header="0.5118110236220472" footer="0.35433070866141736"/>
  <pageSetup horizontalDpi="240" verticalDpi="24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K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X16384"/>
    </sheetView>
  </sheetViews>
  <sheetFormatPr defaultColWidth="9.00390625" defaultRowHeight="13.5"/>
  <cols>
    <col min="1" max="1" width="1.75390625" style="60" customWidth="1"/>
    <col min="2" max="2" width="13.375" style="60" customWidth="1"/>
    <col min="3" max="3" width="1.75390625" style="60" customWidth="1"/>
    <col min="4" max="15" width="15.25390625" style="60" customWidth="1"/>
    <col min="16" max="16" width="1.75390625" style="60" customWidth="1"/>
    <col min="17" max="17" width="13.375" style="60" customWidth="1"/>
    <col min="18" max="18" width="1.75390625" style="60" customWidth="1"/>
    <col min="19" max="16384" width="9.00390625" style="60" customWidth="1"/>
  </cols>
  <sheetData>
    <row r="1" spans="2:10" ht="14.25">
      <c r="B1" s="47" t="s">
        <v>177</v>
      </c>
      <c r="D1" s="47"/>
      <c r="J1" s="47"/>
    </row>
    <row r="2" spans="2:10" ht="13.5">
      <c r="B2" s="63"/>
      <c r="D2" s="63"/>
      <c r="J2" s="63"/>
    </row>
    <row r="3" spans="2:10" ht="7.5" customHeight="1">
      <c r="B3" s="63"/>
      <c r="D3" s="63"/>
      <c r="J3" s="63"/>
    </row>
    <row r="4" spans="1:18" ht="24">
      <c r="A4" s="57"/>
      <c r="B4" s="49" t="s">
        <v>178</v>
      </c>
      <c r="C4" s="57"/>
      <c r="D4" s="49"/>
      <c r="E4" s="14"/>
      <c r="F4" s="14"/>
      <c r="G4" s="14"/>
      <c r="H4" s="14"/>
      <c r="I4" s="14"/>
      <c r="J4" s="49"/>
      <c r="K4" s="57"/>
      <c r="L4" s="14"/>
      <c r="M4" s="14"/>
      <c r="N4" s="14"/>
      <c r="O4" s="14"/>
      <c r="P4" s="14"/>
      <c r="Q4" s="14"/>
      <c r="R4" s="14"/>
    </row>
    <row r="5" spans="1:18" ht="17.25">
      <c r="A5" s="57"/>
      <c r="B5" s="57"/>
      <c r="C5" s="5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 thickBot="1">
      <c r="A6" s="58"/>
      <c r="B6" s="59" t="s">
        <v>173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8"/>
      <c r="Q6" s="58"/>
      <c r="R6" s="52" t="s">
        <v>1</v>
      </c>
    </row>
    <row r="7" spans="1:18" ht="13.5">
      <c r="A7" s="14"/>
      <c r="B7" s="15"/>
      <c r="C7" s="46"/>
      <c r="D7" s="17" t="s">
        <v>47</v>
      </c>
      <c r="E7" s="17" t="s">
        <v>48</v>
      </c>
      <c r="F7" s="101" t="s">
        <v>60</v>
      </c>
      <c r="G7" s="96"/>
      <c r="H7" s="97"/>
      <c r="I7" s="32" t="s">
        <v>49</v>
      </c>
      <c r="J7" s="37" t="s">
        <v>100</v>
      </c>
      <c r="K7" s="27" t="s">
        <v>101</v>
      </c>
      <c r="L7" s="101" t="s">
        <v>64</v>
      </c>
      <c r="M7" s="102"/>
      <c r="N7" s="27" t="s">
        <v>166</v>
      </c>
      <c r="O7" s="17" t="s">
        <v>167</v>
      </c>
      <c r="P7" s="86"/>
      <c r="Q7" s="14"/>
      <c r="R7" s="14"/>
    </row>
    <row r="8" spans="1:18" ht="13.5">
      <c r="A8" s="14"/>
      <c r="B8" s="15"/>
      <c r="C8" s="16"/>
      <c r="D8" s="6"/>
      <c r="E8" s="6"/>
      <c r="F8" s="18" t="s">
        <v>50</v>
      </c>
      <c r="G8" s="18" t="s">
        <v>51</v>
      </c>
      <c r="H8" s="18" t="s">
        <v>52</v>
      </c>
      <c r="I8" s="33"/>
      <c r="J8" s="6"/>
      <c r="K8" s="28"/>
      <c r="L8" s="18" t="s">
        <v>50</v>
      </c>
      <c r="M8" s="18" t="s">
        <v>134</v>
      </c>
      <c r="N8" s="28"/>
      <c r="O8" s="6"/>
      <c r="P8" s="87"/>
      <c r="Q8" s="14"/>
      <c r="R8" s="14"/>
    </row>
    <row r="9" spans="1:18" ht="13.5">
      <c r="A9" s="14"/>
      <c r="B9" s="24" t="s">
        <v>107</v>
      </c>
      <c r="C9" s="6"/>
      <c r="D9" s="6" t="s">
        <v>61</v>
      </c>
      <c r="E9" s="6" t="s">
        <v>62</v>
      </c>
      <c r="F9" s="6" t="s">
        <v>76</v>
      </c>
      <c r="G9" s="6" t="s">
        <v>63</v>
      </c>
      <c r="H9" s="6" t="s">
        <v>77</v>
      </c>
      <c r="I9" s="33" t="s">
        <v>78</v>
      </c>
      <c r="J9" s="6" t="s">
        <v>79</v>
      </c>
      <c r="K9" s="28" t="s">
        <v>154</v>
      </c>
      <c r="L9" s="6" t="s">
        <v>163</v>
      </c>
      <c r="M9" s="6" t="s">
        <v>164</v>
      </c>
      <c r="N9" s="28" t="s">
        <v>81</v>
      </c>
      <c r="O9" s="6" t="s">
        <v>65</v>
      </c>
      <c r="P9" s="87"/>
      <c r="Q9" s="44" t="s">
        <v>112</v>
      </c>
      <c r="R9" s="14"/>
    </row>
    <row r="10" spans="1:18" ht="13.5">
      <c r="A10" s="14"/>
      <c r="B10" s="15"/>
      <c r="C10" s="16"/>
      <c r="D10" s="6"/>
      <c r="E10" s="6"/>
      <c r="F10" s="6"/>
      <c r="G10" s="6"/>
      <c r="H10" s="6"/>
      <c r="I10" s="33" t="s">
        <v>115</v>
      </c>
      <c r="J10" s="6" t="s">
        <v>80</v>
      </c>
      <c r="K10" s="28"/>
      <c r="L10" s="6"/>
      <c r="M10" s="6" t="s">
        <v>165</v>
      </c>
      <c r="N10" s="28"/>
      <c r="O10" s="6"/>
      <c r="P10" s="87"/>
      <c r="Q10" s="14"/>
      <c r="R10" s="14"/>
    </row>
    <row r="11" spans="1:18" ht="14.25" thickBot="1">
      <c r="A11" s="19"/>
      <c r="B11" s="19"/>
      <c r="C11" s="20"/>
      <c r="D11" s="11"/>
      <c r="E11" s="11"/>
      <c r="F11" s="10"/>
      <c r="G11" s="11"/>
      <c r="H11" s="11"/>
      <c r="I11" s="34"/>
      <c r="J11" s="11"/>
      <c r="K11" s="29"/>
      <c r="L11" s="11"/>
      <c r="M11" s="11"/>
      <c r="N11" s="29"/>
      <c r="O11" s="11"/>
      <c r="P11" s="61"/>
      <c r="Q11" s="19"/>
      <c r="R11" s="19"/>
    </row>
    <row r="12" spans="2:17" ht="52.5" customHeight="1">
      <c r="B12" s="54" t="s">
        <v>35</v>
      </c>
      <c r="C12" s="68"/>
      <c r="D12" s="76">
        <v>469186</v>
      </c>
      <c r="E12" s="76">
        <v>18189980</v>
      </c>
      <c r="F12" s="76">
        <v>18047818</v>
      </c>
      <c r="G12" s="76">
        <v>117723</v>
      </c>
      <c r="H12" s="76">
        <v>24439</v>
      </c>
      <c r="I12" s="76">
        <v>0</v>
      </c>
      <c r="J12" s="76">
        <v>0</v>
      </c>
      <c r="K12" s="76">
        <v>407283</v>
      </c>
      <c r="L12" s="76">
        <v>53837</v>
      </c>
      <c r="M12" s="76">
        <v>353446</v>
      </c>
      <c r="N12" s="76">
        <v>0</v>
      </c>
      <c r="O12" s="76">
        <v>9096</v>
      </c>
      <c r="P12" s="67"/>
      <c r="Q12" s="54" t="s">
        <v>35</v>
      </c>
    </row>
    <row r="13" spans="2:17" ht="35.25" customHeight="1">
      <c r="B13" s="54" t="s">
        <v>36</v>
      </c>
      <c r="C13" s="68"/>
      <c r="D13" s="76">
        <v>190207</v>
      </c>
      <c r="E13" s="76">
        <v>5756996</v>
      </c>
      <c r="F13" s="76">
        <v>5749532</v>
      </c>
      <c r="G13" s="76">
        <v>0</v>
      </c>
      <c r="H13" s="76">
        <v>7464</v>
      </c>
      <c r="I13" s="76">
        <v>0</v>
      </c>
      <c r="J13" s="76">
        <v>0</v>
      </c>
      <c r="K13" s="76">
        <v>105234</v>
      </c>
      <c r="L13" s="76">
        <v>6315</v>
      </c>
      <c r="M13" s="76">
        <v>98919</v>
      </c>
      <c r="N13" s="76">
        <v>24</v>
      </c>
      <c r="O13" s="76">
        <v>5264</v>
      </c>
      <c r="P13" s="67"/>
      <c r="Q13" s="54" t="s">
        <v>36</v>
      </c>
    </row>
    <row r="14" spans="2:17" ht="35.25" customHeight="1">
      <c r="B14" s="54" t="s">
        <v>37</v>
      </c>
      <c r="C14" s="68"/>
      <c r="D14" s="76">
        <v>379880</v>
      </c>
      <c r="E14" s="76">
        <v>8335779</v>
      </c>
      <c r="F14" s="76">
        <v>8325416</v>
      </c>
      <c r="G14" s="76">
        <v>0</v>
      </c>
      <c r="H14" s="76">
        <v>10363</v>
      </c>
      <c r="I14" s="76">
        <v>0</v>
      </c>
      <c r="J14" s="76">
        <v>0</v>
      </c>
      <c r="K14" s="76">
        <v>88844</v>
      </c>
      <c r="L14" s="76">
        <v>48335</v>
      </c>
      <c r="M14" s="76">
        <v>40509</v>
      </c>
      <c r="N14" s="76">
        <v>0</v>
      </c>
      <c r="O14" s="76">
        <v>0</v>
      </c>
      <c r="P14" s="67"/>
      <c r="Q14" s="54" t="s">
        <v>37</v>
      </c>
    </row>
    <row r="15" spans="2:17" ht="35.25" customHeight="1">
      <c r="B15" s="54" t="s">
        <v>38</v>
      </c>
      <c r="C15" s="68"/>
      <c r="D15" s="76">
        <v>215588</v>
      </c>
      <c r="E15" s="76">
        <v>3945086</v>
      </c>
      <c r="F15" s="76">
        <v>3939839</v>
      </c>
      <c r="G15" s="76">
        <v>0</v>
      </c>
      <c r="H15" s="76">
        <v>5247</v>
      </c>
      <c r="I15" s="76">
        <v>0</v>
      </c>
      <c r="J15" s="76">
        <v>0</v>
      </c>
      <c r="K15" s="76">
        <v>77775</v>
      </c>
      <c r="L15" s="76">
        <v>10370</v>
      </c>
      <c r="M15" s="76">
        <v>67405</v>
      </c>
      <c r="N15" s="76">
        <v>0</v>
      </c>
      <c r="O15" s="76">
        <v>0</v>
      </c>
      <c r="P15" s="67"/>
      <c r="Q15" s="54" t="s">
        <v>38</v>
      </c>
    </row>
    <row r="16" spans="2:17" ht="35.25" customHeight="1">
      <c r="B16" s="54" t="s">
        <v>39</v>
      </c>
      <c r="C16" s="68"/>
      <c r="D16" s="76">
        <v>176246</v>
      </c>
      <c r="E16" s="76">
        <v>4816892</v>
      </c>
      <c r="F16" s="76">
        <v>4810900</v>
      </c>
      <c r="G16" s="76">
        <v>0</v>
      </c>
      <c r="H16" s="76">
        <v>5992</v>
      </c>
      <c r="I16" s="76">
        <v>0</v>
      </c>
      <c r="J16" s="76">
        <v>0</v>
      </c>
      <c r="K16" s="76">
        <v>125872</v>
      </c>
      <c r="L16" s="76">
        <v>27947</v>
      </c>
      <c r="M16" s="76">
        <v>97925</v>
      </c>
      <c r="N16" s="76">
        <v>0</v>
      </c>
      <c r="O16" s="76">
        <v>29529</v>
      </c>
      <c r="P16" s="67"/>
      <c r="Q16" s="54" t="s">
        <v>39</v>
      </c>
    </row>
    <row r="17" spans="2:17" ht="35.25" customHeight="1">
      <c r="B17" s="54" t="s">
        <v>40</v>
      </c>
      <c r="C17" s="68"/>
      <c r="D17" s="76">
        <v>83741</v>
      </c>
      <c r="E17" s="76">
        <v>3461138</v>
      </c>
      <c r="F17" s="76">
        <v>3456294</v>
      </c>
      <c r="G17" s="76">
        <v>0</v>
      </c>
      <c r="H17" s="76">
        <v>4844</v>
      </c>
      <c r="I17" s="76">
        <v>0</v>
      </c>
      <c r="J17" s="76">
        <v>0</v>
      </c>
      <c r="K17" s="76">
        <v>80329</v>
      </c>
      <c r="L17" s="76">
        <v>28169</v>
      </c>
      <c r="M17" s="76">
        <v>52160</v>
      </c>
      <c r="N17" s="76">
        <v>0</v>
      </c>
      <c r="O17" s="76">
        <v>0</v>
      </c>
      <c r="P17" s="67"/>
      <c r="Q17" s="54" t="s">
        <v>40</v>
      </c>
    </row>
    <row r="18" spans="2:17" ht="35.25" customHeight="1">
      <c r="B18" s="54" t="s">
        <v>83</v>
      </c>
      <c r="C18" s="68"/>
      <c r="D18" s="76">
        <v>136340</v>
      </c>
      <c r="E18" s="76">
        <v>2139986</v>
      </c>
      <c r="F18" s="76">
        <v>2136206</v>
      </c>
      <c r="G18" s="76">
        <v>0</v>
      </c>
      <c r="H18" s="76">
        <v>3780</v>
      </c>
      <c r="I18" s="76">
        <v>0</v>
      </c>
      <c r="J18" s="76">
        <v>0</v>
      </c>
      <c r="K18" s="76">
        <v>46951</v>
      </c>
      <c r="L18" s="76">
        <v>13435</v>
      </c>
      <c r="M18" s="76">
        <v>33516</v>
      </c>
      <c r="N18" s="76">
        <v>0</v>
      </c>
      <c r="O18" s="76">
        <v>0</v>
      </c>
      <c r="P18" s="67"/>
      <c r="Q18" s="54" t="s">
        <v>83</v>
      </c>
    </row>
    <row r="19" spans="2:17" ht="35.25" customHeight="1">
      <c r="B19" s="54" t="s">
        <v>84</v>
      </c>
      <c r="C19" s="68"/>
      <c r="D19" s="76">
        <v>145827</v>
      </c>
      <c r="E19" s="76">
        <v>4572881</v>
      </c>
      <c r="F19" s="76">
        <v>4566516</v>
      </c>
      <c r="G19" s="76">
        <v>0</v>
      </c>
      <c r="H19" s="76">
        <v>6365</v>
      </c>
      <c r="I19" s="76">
        <v>0</v>
      </c>
      <c r="J19" s="76">
        <v>0</v>
      </c>
      <c r="K19" s="76">
        <v>128862</v>
      </c>
      <c r="L19" s="76">
        <v>10186</v>
      </c>
      <c r="M19" s="76">
        <v>118676</v>
      </c>
      <c r="N19" s="76">
        <v>14922</v>
      </c>
      <c r="O19" s="76">
        <v>25020</v>
      </c>
      <c r="P19" s="67"/>
      <c r="Q19" s="54" t="s">
        <v>84</v>
      </c>
    </row>
    <row r="20" spans="2:17" ht="35.25" customHeight="1">
      <c r="B20" s="54" t="s">
        <v>85</v>
      </c>
      <c r="C20" s="68"/>
      <c r="D20" s="76">
        <v>106206</v>
      </c>
      <c r="E20" s="76">
        <v>2566255</v>
      </c>
      <c r="F20" s="76">
        <v>2562837</v>
      </c>
      <c r="G20" s="76">
        <v>0</v>
      </c>
      <c r="H20" s="76">
        <v>3418</v>
      </c>
      <c r="I20" s="76">
        <v>0</v>
      </c>
      <c r="J20" s="76">
        <v>0</v>
      </c>
      <c r="K20" s="76">
        <v>82117</v>
      </c>
      <c r="L20" s="76">
        <v>26781</v>
      </c>
      <c r="M20" s="76">
        <v>55336</v>
      </c>
      <c r="N20" s="76">
        <v>0</v>
      </c>
      <c r="O20" s="76">
        <v>14759</v>
      </c>
      <c r="P20" s="67"/>
      <c r="Q20" s="54" t="s">
        <v>85</v>
      </c>
    </row>
    <row r="21" spans="2:17" ht="35.25" customHeight="1">
      <c r="B21" s="54" t="s">
        <v>86</v>
      </c>
      <c r="C21" s="68"/>
      <c r="D21" s="76">
        <v>56370</v>
      </c>
      <c r="E21" s="76">
        <v>2180511</v>
      </c>
      <c r="F21" s="76">
        <v>2177922</v>
      </c>
      <c r="G21" s="76">
        <v>0</v>
      </c>
      <c r="H21" s="76">
        <v>2589</v>
      </c>
      <c r="I21" s="76">
        <v>0</v>
      </c>
      <c r="J21" s="76">
        <v>0</v>
      </c>
      <c r="K21" s="76">
        <v>53438</v>
      </c>
      <c r="L21" s="76">
        <v>7561</v>
      </c>
      <c r="M21" s="76">
        <v>45877</v>
      </c>
      <c r="N21" s="76">
        <v>0</v>
      </c>
      <c r="O21" s="76">
        <v>13052</v>
      </c>
      <c r="P21" s="67"/>
      <c r="Q21" s="54" t="s">
        <v>86</v>
      </c>
    </row>
    <row r="22" spans="2:17" ht="35.25" customHeight="1">
      <c r="B22" s="54" t="s">
        <v>87</v>
      </c>
      <c r="C22" s="68"/>
      <c r="D22" s="76">
        <v>117324</v>
      </c>
      <c r="E22" s="76">
        <v>3814964</v>
      </c>
      <c r="F22" s="76">
        <v>3810253</v>
      </c>
      <c r="G22" s="76">
        <v>0</v>
      </c>
      <c r="H22" s="76">
        <v>4711</v>
      </c>
      <c r="I22" s="76">
        <v>0</v>
      </c>
      <c r="J22" s="76">
        <v>0</v>
      </c>
      <c r="K22" s="76">
        <v>118903</v>
      </c>
      <c r="L22" s="76">
        <v>38544</v>
      </c>
      <c r="M22" s="76">
        <v>80359</v>
      </c>
      <c r="N22" s="76">
        <v>0</v>
      </c>
      <c r="O22" s="76">
        <v>0</v>
      </c>
      <c r="P22" s="67"/>
      <c r="Q22" s="54" t="s">
        <v>87</v>
      </c>
    </row>
    <row r="23" spans="2:17" ht="35.25" customHeight="1">
      <c r="B23" s="54" t="s">
        <v>88</v>
      </c>
      <c r="C23" s="68"/>
      <c r="D23" s="76">
        <v>316614</v>
      </c>
      <c r="E23" s="76">
        <v>5798325</v>
      </c>
      <c r="F23" s="76">
        <v>5790768</v>
      </c>
      <c r="G23" s="76">
        <v>0</v>
      </c>
      <c r="H23" s="76">
        <v>7557</v>
      </c>
      <c r="I23" s="76">
        <v>0</v>
      </c>
      <c r="J23" s="76">
        <v>0</v>
      </c>
      <c r="K23" s="76">
        <v>84559</v>
      </c>
      <c r="L23" s="76">
        <v>29403</v>
      </c>
      <c r="M23" s="76">
        <v>55156</v>
      </c>
      <c r="N23" s="76">
        <v>0</v>
      </c>
      <c r="O23" s="76">
        <v>0</v>
      </c>
      <c r="P23" s="67"/>
      <c r="Q23" s="54" t="s">
        <v>88</v>
      </c>
    </row>
    <row r="24" spans="2:17" ht="35.25" customHeight="1">
      <c r="B24" s="54" t="s">
        <v>89</v>
      </c>
      <c r="C24" s="68"/>
      <c r="D24" s="76">
        <v>79079</v>
      </c>
      <c r="E24" s="76">
        <v>3049867</v>
      </c>
      <c r="F24" s="76">
        <v>3046136</v>
      </c>
      <c r="G24" s="76">
        <v>0</v>
      </c>
      <c r="H24" s="76">
        <v>3731</v>
      </c>
      <c r="I24" s="76">
        <v>0</v>
      </c>
      <c r="J24" s="76">
        <v>0</v>
      </c>
      <c r="K24" s="76">
        <v>89072</v>
      </c>
      <c r="L24" s="76">
        <v>26044</v>
      </c>
      <c r="M24" s="76">
        <v>63028</v>
      </c>
      <c r="N24" s="76">
        <v>0</v>
      </c>
      <c r="O24" s="76">
        <v>0</v>
      </c>
      <c r="P24" s="67"/>
      <c r="Q24" s="54" t="s">
        <v>89</v>
      </c>
    </row>
    <row r="25" spans="2:17" ht="52.5" customHeight="1">
      <c r="B25" s="55" t="s">
        <v>96</v>
      </c>
      <c r="C25" s="68"/>
      <c r="D25" s="76">
        <f aca="true" t="shared" si="0" ref="D25:I25">SUM(D12:D24)</f>
        <v>2472608</v>
      </c>
      <c r="E25" s="76">
        <f t="shared" si="0"/>
        <v>68628660</v>
      </c>
      <c r="F25" s="76">
        <f t="shared" si="0"/>
        <v>68420437</v>
      </c>
      <c r="G25" s="76">
        <f t="shared" si="0"/>
        <v>117723</v>
      </c>
      <c r="H25" s="76">
        <f t="shared" si="0"/>
        <v>90500</v>
      </c>
      <c r="I25" s="76">
        <f t="shared" si="0"/>
        <v>0</v>
      </c>
      <c r="J25" s="76">
        <f aca="true" t="shared" si="1" ref="J25:O25">SUM(J12:J24)</f>
        <v>0</v>
      </c>
      <c r="K25" s="76">
        <f t="shared" si="1"/>
        <v>1489239</v>
      </c>
      <c r="L25" s="76">
        <f t="shared" si="1"/>
        <v>326927</v>
      </c>
      <c r="M25" s="76">
        <f t="shared" si="1"/>
        <v>1162312</v>
      </c>
      <c r="N25" s="76">
        <f t="shared" si="1"/>
        <v>14946</v>
      </c>
      <c r="O25" s="76">
        <f t="shared" si="1"/>
        <v>96720</v>
      </c>
      <c r="P25" s="67"/>
      <c r="Q25" s="55" t="s">
        <v>96</v>
      </c>
    </row>
    <row r="26" spans="2:17" ht="52.5" customHeight="1">
      <c r="B26" s="54" t="s">
        <v>41</v>
      </c>
      <c r="C26" s="68"/>
      <c r="D26" s="76">
        <v>55481</v>
      </c>
      <c r="E26" s="76">
        <v>1403796</v>
      </c>
      <c r="F26" s="76">
        <v>1402269</v>
      </c>
      <c r="G26" s="76">
        <v>0</v>
      </c>
      <c r="H26" s="76">
        <v>1527</v>
      </c>
      <c r="I26" s="76">
        <v>0</v>
      </c>
      <c r="J26" s="76">
        <v>0</v>
      </c>
      <c r="K26" s="76">
        <v>33758</v>
      </c>
      <c r="L26" s="76">
        <v>7184</v>
      </c>
      <c r="M26" s="76">
        <v>26574</v>
      </c>
      <c r="N26" s="76">
        <v>0</v>
      </c>
      <c r="O26" s="76">
        <v>0</v>
      </c>
      <c r="P26" s="67"/>
      <c r="Q26" s="54" t="s">
        <v>41</v>
      </c>
    </row>
    <row r="27" spans="2:17" ht="35.25" customHeight="1">
      <c r="B27" s="54" t="s">
        <v>42</v>
      </c>
      <c r="C27" s="68"/>
      <c r="D27" s="76">
        <v>23970</v>
      </c>
      <c r="E27" s="76">
        <v>586947</v>
      </c>
      <c r="F27" s="76">
        <v>586067</v>
      </c>
      <c r="G27" s="76">
        <v>0</v>
      </c>
      <c r="H27" s="76">
        <v>880</v>
      </c>
      <c r="I27" s="76">
        <v>0</v>
      </c>
      <c r="J27" s="76">
        <v>0</v>
      </c>
      <c r="K27" s="76">
        <v>21012</v>
      </c>
      <c r="L27" s="76">
        <v>5446</v>
      </c>
      <c r="M27" s="76">
        <v>15566</v>
      </c>
      <c r="N27" s="76">
        <v>0</v>
      </c>
      <c r="O27" s="76">
        <v>0</v>
      </c>
      <c r="P27" s="67"/>
      <c r="Q27" s="54" t="s">
        <v>42</v>
      </c>
    </row>
    <row r="28" spans="2:17" ht="35.25" customHeight="1">
      <c r="B28" s="54" t="s">
        <v>93</v>
      </c>
      <c r="C28" s="68"/>
      <c r="D28" s="76">
        <v>58591</v>
      </c>
      <c r="E28" s="76">
        <v>1031377</v>
      </c>
      <c r="F28" s="76">
        <v>1030075</v>
      </c>
      <c r="G28" s="76">
        <v>0</v>
      </c>
      <c r="H28" s="76">
        <v>1302</v>
      </c>
      <c r="I28" s="76">
        <v>0</v>
      </c>
      <c r="J28" s="76">
        <v>0</v>
      </c>
      <c r="K28" s="76">
        <v>26363</v>
      </c>
      <c r="L28" s="76">
        <v>1975</v>
      </c>
      <c r="M28" s="76">
        <v>24388</v>
      </c>
      <c r="N28" s="76">
        <v>0</v>
      </c>
      <c r="O28" s="76">
        <v>1</v>
      </c>
      <c r="P28" s="67"/>
      <c r="Q28" s="54" t="s">
        <v>92</v>
      </c>
    </row>
    <row r="29" spans="2:17" ht="35.25" customHeight="1">
      <c r="B29" s="54" t="s">
        <v>43</v>
      </c>
      <c r="C29" s="68"/>
      <c r="D29" s="76">
        <v>28631</v>
      </c>
      <c r="E29" s="76">
        <v>466074</v>
      </c>
      <c r="F29" s="76">
        <v>465551</v>
      </c>
      <c r="G29" s="76">
        <v>0</v>
      </c>
      <c r="H29" s="76">
        <v>523</v>
      </c>
      <c r="I29" s="76">
        <v>0</v>
      </c>
      <c r="J29" s="76">
        <v>0</v>
      </c>
      <c r="K29" s="76">
        <v>6304</v>
      </c>
      <c r="L29" s="76">
        <v>717</v>
      </c>
      <c r="M29" s="76">
        <v>5587</v>
      </c>
      <c r="N29" s="76">
        <v>0</v>
      </c>
      <c r="O29" s="76">
        <v>0</v>
      </c>
      <c r="P29" s="67"/>
      <c r="Q29" s="54" t="s">
        <v>43</v>
      </c>
    </row>
    <row r="30" spans="2:17" ht="35.25" customHeight="1">
      <c r="B30" s="54" t="s">
        <v>44</v>
      </c>
      <c r="C30" s="68"/>
      <c r="D30" s="76">
        <v>36031</v>
      </c>
      <c r="E30" s="76">
        <v>614704</v>
      </c>
      <c r="F30" s="76">
        <v>614015</v>
      </c>
      <c r="G30" s="76">
        <v>0</v>
      </c>
      <c r="H30" s="76">
        <v>689</v>
      </c>
      <c r="I30" s="76">
        <v>0</v>
      </c>
      <c r="J30" s="76">
        <v>0</v>
      </c>
      <c r="K30" s="76">
        <v>14684</v>
      </c>
      <c r="L30" s="76">
        <v>5829</v>
      </c>
      <c r="M30" s="76">
        <v>8855</v>
      </c>
      <c r="N30" s="76">
        <v>0</v>
      </c>
      <c r="O30" s="76">
        <v>0</v>
      </c>
      <c r="P30" s="67"/>
      <c r="Q30" s="54" t="s">
        <v>44</v>
      </c>
    </row>
    <row r="31" spans="2:17" ht="35.25" customHeight="1">
      <c r="B31" s="54" t="s">
        <v>45</v>
      </c>
      <c r="C31" s="68"/>
      <c r="D31" s="76">
        <v>26471</v>
      </c>
      <c r="E31" s="76">
        <v>624981</v>
      </c>
      <c r="F31" s="76">
        <v>619951</v>
      </c>
      <c r="G31" s="76">
        <v>4261</v>
      </c>
      <c r="H31" s="76">
        <v>769</v>
      </c>
      <c r="I31" s="76">
        <v>0</v>
      </c>
      <c r="J31" s="76">
        <v>0</v>
      </c>
      <c r="K31" s="76">
        <v>21986</v>
      </c>
      <c r="L31" s="76">
        <v>4951</v>
      </c>
      <c r="M31" s="76">
        <v>17035</v>
      </c>
      <c r="N31" s="76">
        <v>0</v>
      </c>
      <c r="O31" s="76">
        <v>0</v>
      </c>
      <c r="P31" s="67"/>
      <c r="Q31" s="54" t="s">
        <v>45</v>
      </c>
    </row>
    <row r="32" spans="2:17" ht="52.5" customHeight="1">
      <c r="B32" s="55" t="s">
        <v>97</v>
      </c>
      <c r="C32" s="68"/>
      <c r="D32" s="76">
        <f aca="true" t="shared" si="2" ref="D32:O32">SUM(D26:D31)</f>
        <v>229175</v>
      </c>
      <c r="E32" s="76">
        <f t="shared" si="2"/>
        <v>4727879</v>
      </c>
      <c r="F32" s="76">
        <f t="shared" si="2"/>
        <v>4717928</v>
      </c>
      <c r="G32" s="76">
        <f t="shared" si="2"/>
        <v>4261</v>
      </c>
      <c r="H32" s="76">
        <f t="shared" si="2"/>
        <v>5690</v>
      </c>
      <c r="I32" s="76">
        <f t="shared" si="2"/>
        <v>0</v>
      </c>
      <c r="J32" s="76">
        <f t="shared" si="2"/>
        <v>0</v>
      </c>
      <c r="K32" s="76">
        <f t="shared" si="2"/>
        <v>124107</v>
      </c>
      <c r="L32" s="76">
        <f t="shared" si="2"/>
        <v>26102</v>
      </c>
      <c r="M32" s="76">
        <f t="shared" si="2"/>
        <v>98005</v>
      </c>
      <c r="N32" s="76">
        <f t="shared" si="2"/>
        <v>0</v>
      </c>
      <c r="O32" s="76">
        <f t="shared" si="2"/>
        <v>1</v>
      </c>
      <c r="P32" s="67"/>
      <c r="Q32" s="55" t="s">
        <v>97</v>
      </c>
    </row>
    <row r="33" spans="2:17" ht="52.5" customHeight="1">
      <c r="B33" s="55" t="s">
        <v>90</v>
      </c>
      <c r="C33" s="68"/>
      <c r="D33" s="76">
        <f aca="true" t="shared" si="3" ref="D33:O33">D25+D32</f>
        <v>2701783</v>
      </c>
      <c r="E33" s="76">
        <f t="shared" si="3"/>
        <v>73356539</v>
      </c>
      <c r="F33" s="76">
        <f t="shared" si="3"/>
        <v>73138365</v>
      </c>
      <c r="G33" s="76">
        <f t="shared" si="3"/>
        <v>121984</v>
      </c>
      <c r="H33" s="76">
        <f t="shared" si="3"/>
        <v>96190</v>
      </c>
      <c r="I33" s="76">
        <f t="shared" si="3"/>
        <v>0</v>
      </c>
      <c r="J33" s="76">
        <f t="shared" si="3"/>
        <v>0</v>
      </c>
      <c r="K33" s="76">
        <f t="shared" si="3"/>
        <v>1613346</v>
      </c>
      <c r="L33" s="76">
        <f t="shared" si="3"/>
        <v>353029</v>
      </c>
      <c r="M33" s="76">
        <f t="shared" si="3"/>
        <v>1260317</v>
      </c>
      <c r="N33" s="76">
        <f t="shared" si="3"/>
        <v>14946</v>
      </c>
      <c r="O33" s="76">
        <f t="shared" si="3"/>
        <v>96721</v>
      </c>
      <c r="P33" s="67"/>
      <c r="Q33" s="55" t="s">
        <v>90</v>
      </c>
    </row>
    <row r="34" spans="1:18" ht="26.25" customHeight="1" thickBot="1">
      <c r="A34" s="58"/>
      <c r="B34" s="56"/>
      <c r="C34" s="7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69"/>
      <c r="Q34" s="56"/>
      <c r="R34" s="58"/>
    </row>
  </sheetData>
  <mergeCells count="2">
    <mergeCell ref="F7:H7"/>
    <mergeCell ref="L7:M7"/>
  </mergeCells>
  <printOptions/>
  <pageMargins left="0.984251968503937" right="0.7874015748031497" top="1.1811023622047245" bottom="0.6299212598425197" header="0.5118110236220472" footer="0.35433070866141736"/>
  <pageSetup horizontalDpi="240" verticalDpi="24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75" zoomScaleNormal="80" zoomScaleSheetLayoutView="75" workbookViewId="0" topLeftCell="A1">
      <pane xSplit="3" ySplit="11" topLeftCell="N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U16384"/>
    </sheetView>
  </sheetViews>
  <sheetFormatPr defaultColWidth="9.00390625" defaultRowHeight="13.5"/>
  <cols>
    <col min="1" max="1" width="1.75390625" style="60" customWidth="1"/>
    <col min="2" max="2" width="13.375" style="60" customWidth="1"/>
    <col min="3" max="3" width="1.75390625" style="60" customWidth="1"/>
    <col min="4" max="6" width="15.25390625" style="60" customWidth="1"/>
    <col min="7" max="7" width="15.25390625" style="64" customWidth="1"/>
    <col min="8" max="12" width="15.25390625" style="23" customWidth="1"/>
    <col min="13" max="13" width="18.375" style="23" customWidth="1"/>
    <col min="14" max="15" width="15.25390625" style="23" customWidth="1"/>
    <col min="16" max="16" width="1.75390625" style="60" customWidth="1"/>
    <col min="17" max="17" width="13.375" style="60" customWidth="1"/>
    <col min="18" max="18" width="1.75390625" style="60" customWidth="1"/>
    <col min="19" max="16384" width="9.00390625" style="23" customWidth="1"/>
  </cols>
  <sheetData>
    <row r="1" spans="2:7" ht="14.25">
      <c r="B1" s="47" t="s">
        <v>177</v>
      </c>
      <c r="G1" s="38"/>
    </row>
    <row r="2" spans="2:8" ht="13.5">
      <c r="B2" s="63"/>
      <c r="H2" s="65"/>
    </row>
    <row r="3" spans="2:8" ht="7.5" customHeight="1">
      <c r="B3" s="63"/>
      <c r="H3" s="65"/>
    </row>
    <row r="4" spans="1:18" s="66" customFormat="1" ht="23.25" customHeight="1">
      <c r="A4" s="57"/>
      <c r="B4" s="49" t="s">
        <v>178</v>
      </c>
      <c r="C4" s="57"/>
      <c r="D4" s="14"/>
      <c r="E4" s="14"/>
      <c r="F4" s="14"/>
      <c r="G4" s="39"/>
      <c r="H4" s="36"/>
      <c r="I4" s="36"/>
      <c r="J4" s="36"/>
      <c r="K4" s="36"/>
      <c r="L4" s="36"/>
      <c r="M4" s="36"/>
      <c r="N4" s="36"/>
      <c r="O4" s="36"/>
      <c r="P4" s="14"/>
      <c r="Q4" s="14"/>
      <c r="R4" s="14"/>
    </row>
    <row r="5" spans="1:18" ht="17.25">
      <c r="A5" s="57"/>
      <c r="B5" s="57"/>
      <c r="C5" s="57"/>
      <c r="D5" s="14"/>
      <c r="E5" s="14"/>
      <c r="F5" s="14"/>
      <c r="G5" s="2"/>
      <c r="H5" s="1"/>
      <c r="I5" s="1"/>
      <c r="J5" s="1"/>
      <c r="K5" s="1"/>
      <c r="L5" s="1"/>
      <c r="M5" s="1"/>
      <c r="N5" s="1"/>
      <c r="O5" s="1"/>
      <c r="P5" s="14"/>
      <c r="Q5" s="14"/>
      <c r="R5" s="14"/>
    </row>
    <row r="6" spans="1:18" ht="15" thickBot="1">
      <c r="A6" s="58"/>
      <c r="B6" s="59" t="s">
        <v>162</v>
      </c>
      <c r="C6" s="58"/>
      <c r="D6" s="59"/>
      <c r="E6" s="59"/>
      <c r="F6" s="59"/>
      <c r="G6" s="22"/>
      <c r="H6" s="22"/>
      <c r="I6" s="22"/>
      <c r="J6" s="22"/>
      <c r="K6" s="22"/>
      <c r="L6" s="21"/>
      <c r="M6" s="21"/>
      <c r="N6" s="21"/>
      <c r="O6" s="21"/>
      <c r="P6" s="58"/>
      <c r="Q6" s="58"/>
      <c r="R6" s="52" t="s">
        <v>1</v>
      </c>
    </row>
    <row r="7" spans="1:18" ht="13.5">
      <c r="A7" s="14"/>
      <c r="B7" s="15"/>
      <c r="C7" s="46"/>
      <c r="D7" s="101" t="s">
        <v>64</v>
      </c>
      <c r="E7" s="97"/>
      <c r="F7" s="35" t="s">
        <v>168</v>
      </c>
      <c r="G7" s="27" t="s">
        <v>169</v>
      </c>
      <c r="H7" s="40" t="s">
        <v>98</v>
      </c>
      <c r="I7" s="12"/>
      <c r="J7" s="37" t="s">
        <v>170</v>
      </c>
      <c r="K7" s="17" t="s">
        <v>171</v>
      </c>
      <c r="L7" s="31"/>
      <c r="M7" s="89"/>
      <c r="N7" s="89"/>
      <c r="O7" s="89"/>
      <c r="P7" s="86"/>
      <c r="Q7" s="14"/>
      <c r="R7" s="14"/>
    </row>
    <row r="8" spans="1:24" ht="13.5">
      <c r="A8" s="14"/>
      <c r="B8" s="15"/>
      <c r="C8" s="16"/>
      <c r="D8" s="18" t="s">
        <v>50</v>
      </c>
      <c r="E8" s="18" t="s">
        <v>51</v>
      </c>
      <c r="F8" s="26"/>
      <c r="G8" s="28"/>
      <c r="H8" s="41" t="s">
        <v>50</v>
      </c>
      <c r="I8" s="88" t="s">
        <v>51</v>
      </c>
      <c r="J8" s="6"/>
      <c r="K8" s="6"/>
      <c r="L8" s="6" t="s">
        <v>5</v>
      </c>
      <c r="M8" s="26"/>
      <c r="N8" s="26"/>
      <c r="O8" s="26"/>
      <c r="P8" s="87"/>
      <c r="Q8" s="14"/>
      <c r="R8" s="14"/>
      <c r="S8" s="60"/>
      <c r="T8" s="60"/>
      <c r="U8" s="60"/>
      <c r="V8" s="60"/>
      <c r="W8" s="60"/>
      <c r="X8" s="60"/>
    </row>
    <row r="9" spans="1:24" ht="13.5">
      <c r="A9" s="14"/>
      <c r="B9" s="24" t="s">
        <v>107</v>
      </c>
      <c r="C9" s="6"/>
      <c r="D9" s="6" t="s">
        <v>8</v>
      </c>
      <c r="E9" s="6" t="s">
        <v>56</v>
      </c>
      <c r="F9" s="26" t="s">
        <v>66</v>
      </c>
      <c r="G9" s="28" t="s">
        <v>67</v>
      </c>
      <c r="H9" s="28" t="s">
        <v>68</v>
      </c>
      <c r="I9" s="26" t="s">
        <v>69</v>
      </c>
      <c r="J9" s="6" t="s">
        <v>70</v>
      </c>
      <c r="K9" s="6" t="s">
        <v>71</v>
      </c>
      <c r="L9" s="6"/>
      <c r="M9" s="26"/>
      <c r="N9" s="26"/>
      <c r="O9" s="26"/>
      <c r="P9" s="87"/>
      <c r="Q9" s="44" t="s">
        <v>112</v>
      </c>
      <c r="R9" s="14"/>
      <c r="S9" s="60"/>
      <c r="T9" s="60"/>
      <c r="U9" s="60"/>
      <c r="V9" s="60"/>
      <c r="W9" s="60"/>
      <c r="X9" s="60"/>
    </row>
    <row r="10" spans="1:18" ht="13.5">
      <c r="A10" s="14"/>
      <c r="B10" s="15"/>
      <c r="C10" s="16"/>
      <c r="D10" s="6" t="s">
        <v>54</v>
      </c>
      <c r="E10" s="6"/>
      <c r="F10" s="26"/>
      <c r="G10" s="28"/>
      <c r="H10" s="28"/>
      <c r="I10" s="26"/>
      <c r="J10" s="6" t="s">
        <v>99</v>
      </c>
      <c r="K10" s="6"/>
      <c r="L10" s="6" t="s">
        <v>172</v>
      </c>
      <c r="M10" s="26"/>
      <c r="N10" s="26"/>
      <c r="O10" s="26"/>
      <c r="P10" s="87"/>
      <c r="Q10" s="14"/>
      <c r="R10" s="14"/>
    </row>
    <row r="11" spans="1:18" ht="14.25" thickBot="1">
      <c r="A11" s="19"/>
      <c r="B11" s="19"/>
      <c r="C11" s="20"/>
      <c r="D11" s="11"/>
      <c r="E11" s="11"/>
      <c r="F11" s="8"/>
      <c r="G11" s="29"/>
      <c r="H11" s="29"/>
      <c r="I11" s="8"/>
      <c r="J11" s="11"/>
      <c r="K11" s="11"/>
      <c r="L11" s="11"/>
      <c r="M11" s="8"/>
      <c r="N11" s="8"/>
      <c r="O11" s="8"/>
      <c r="P11" s="61"/>
      <c r="Q11" s="19"/>
      <c r="R11" s="19"/>
    </row>
    <row r="12" spans="2:17" ht="52.5" customHeight="1">
      <c r="B12" s="54" t="s">
        <v>35</v>
      </c>
      <c r="C12" s="68"/>
      <c r="D12" s="76">
        <v>9096</v>
      </c>
      <c r="E12" s="76">
        <v>0</v>
      </c>
      <c r="F12" s="76">
        <v>2889</v>
      </c>
      <c r="G12" s="79">
        <v>0</v>
      </c>
      <c r="H12" s="76">
        <v>0</v>
      </c>
      <c r="I12" s="76">
        <v>0</v>
      </c>
      <c r="J12" s="79">
        <v>0</v>
      </c>
      <c r="K12" s="76">
        <v>0</v>
      </c>
      <c r="L12" s="76">
        <v>19078434</v>
      </c>
      <c r="M12" s="76"/>
      <c r="N12" s="76"/>
      <c r="O12" s="76"/>
      <c r="P12" s="67"/>
      <c r="Q12" s="54" t="s">
        <v>35</v>
      </c>
    </row>
    <row r="13" spans="2:17" ht="35.25" customHeight="1">
      <c r="B13" s="54" t="s">
        <v>36</v>
      </c>
      <c r="C13" s="68"/>
      <c r="D13" s="76">
        <v>0</v>
      </c>
      <c r="E13" s="76">
        <v>5264</v>
      </c>
      <c r="F13" s="76">
        <v>23982</v>
      </c>
      <c r="G13" s="79">
        <v>0</v>
      </c>
      <c r="H13" s="76">
        <v>0</v>
      </c>
      <c r="I13" s="76">
        <v>0</v>
      </c>
      <c r="J13" s="79">
        <v>0</v>
      </c>
      <c r="K13" s="76">
        <v>4192</v>
      </c>
      <c r="L13" s="76">
        <v>6085899</v>
      </c>
      <c r="M13" s="76"/>
      <c r="N13" s="76"/>
      <c r="O13" s="76"/>
      <c r="P13" s="67"/>
      <c r="Q13" s="54" t="s">
        <v>36</v>
      </c>
    </row>
    <row r="14" spans="2:17" ht="35.25" customHeight="1">
      <c r="B14" s="54" t="s">
        <v>37</v>
      </c>
      <c r="C14" s="68"/>
      <c r="D14" s="76">
        <v>0</v>
      </c>
      <c r="E14" s="76">
        <v>0</v>
      </c>
      <c r="F14" s="76">
        <v>488</v>
      </c>
      <c r="G14" s="79">
        <v>0</v>
      </c>
      <c r="H14" s="76">
        <v>0</v>
      </c>
      <c r="I14" s="76">
        <v>0</v>
      </c>
      <c r="J14" s="79">
        <v>0</v>
      </c>
      <c r="K14" s="76">
        <v>34521</v>
      </c>
      <c r="L14" s="76">
        <v>8839512</v>
      </c>
      <c r="M14" s="76"/>
      <c r="N14" s="76"/>
      <c r="O14" s="76"/>
      <c r="P14" s="67"/>
      <c r="Q14" s="54" t="s">
        <v>37</v>
      </c>
    </row>
    <row r="15" spans="2:17" ht="35.25" customHeight="1">
      <c r="B15" s="54" t="s">
        <v>38</v>
      </c>
      <c r="C15" s="68"/>
      <c r="D15" s="76">
        <v>0</v>
      </c>
      <c r="E15" s="76">
        <v>0</v>
      </c>
      <c r="F15" s="76">
        <v>3239</v>
      </c>
      <c r="G15" s="79">
        <v>0</v>
      </c>
      <c r="H15" s="76">
        <v>0</v>
      </c>
      <c r="I15" s="76">
        <v>0</v>
      </c>
      <c r="J15" s="79">
        <v>0</v>
      </c>
      <c r="K15" s="76">
        <v>5338</v>
      </c>
      <c r="L15" s="76">
        <v>4247026</v>
      </c>
      <c r="M15" s="76"/>
      <c r="N15" s="76"/>
      <c r="O15" s="76"/>
      <c r="P15" s="67"/>
      <c r="Q15" s="54" t="s">
        <v>38</v>
      </c>
    </row>
    <row r="16" spans="2:17" ht="35.25" customHeight="1">
      <c r="B16" s="54" t="s">
        <v>39</v>
      </c>
      <c r="C16" s="68"/>
      <c r="D16" s="76">
        <v>0</v>
      </c>
      <c r="E16" s="76">
        <v>29529</v>
      </c>
      <c r="F16" s="76">
        <v>1011</v>
      </c>
      <c r="G16" s="79">
        <v>0</v>
      </c>
      <c r="H16" s="76">
        <v>0</v>
      </c>
      <c r="I16" s="76">
        <v>0</v>
      </c>
      <c r="J16" s="79">
        <v>0</v>
      </c>
      <c r="K16" s="76">
        <v>65572</v>
      </c>
      <c r="L16" s="76">
        <v>5215122</v>
      </c>
      <c r="M16" s="76"/>
      <c r="N16" s="76"/>
      <c r="O16" s="76"/>
      <c r="P16" s="67"/>
      <c r="Q16" s="54" t="s">
        <v>39</v>
      </c>
    </row>
    <row r="17" spans="2:17" ht="35.25" customHeight="1">
      <c r="B17" s="54" t="s">
        <v>40</v>
      </c>
      <c r="C17" s="68"/>
      <c r="D17" s="76">
        <v>0</v>
      </c>
      <c r="E17" s="76">
        <v>0</v>
      </c>
      <c r="F17" s="76">
        <v>53</v>
      </c>
      <c r="G17" s="79">
        <v>0</v>
      </c>
      <c r="H17" s="76">
        <v>0</v>
      </c>
      <c r="I17" s="76">
        <v>0</v>
      </c>
      <c r="J17" s="79">
        <v>0</v>
      </c>
      <c r="K17" s="76">
        <v>21721</v>
      </c>
      <c r="L17" s="76">
        <v>3646982</v>
      </c>
      <c r="M17" s="76"/>
      <c r="N17" s="76"/>
      <c r="O17" s="76"/>
      <c r="P17" s="67"/>
      <c r="Q17" s="54" t="s">
        <v>40</v>
      </c>
    </row>
    <row r="18" spans="2:17" ht="35.25" customHeight="1">
      <c r="B18" s="54" t="s">
        <v>83</v>
      </c>
      <c r="C18" s="68"/>
      <c r="D18" s="76">
        <v>0</v>
      </c>
      <c r="E18" s="76">
        <v>0</v>
      </c>
      <c r="F18" s="76">
        <v>3058</v>
      </c>
      <c r="G18" s="79">
        <v>0</v>
      </c>
      <c r="H18" s="76">
        <v>0</v>
      </c>
      <c r="I18" s="76">
        <v>0</v>
      </c>
      <c r="J18" s="79">
        <v>0</v>
      </c>
      <c r="K18" s="76">
        <v>13841</v>
      </c>
      <c r="L18" s="76">
        <v>2340176</v>
      </c>
      <c r="M18" s="76"/>
      <c r="N18" s="76"/>
      <c r="O18" s="76"/>
      <c r="P18" s="67"/>
      <c r="Q18" s="54" t="s">
        <v>83</v>
      </c>
    </row>
    <row r="19" spans="2:17" ht="35.25" customHeight="1">
      <c r="B19" s="54" t="s">
        <v>84</v>
      </c>
      <c r="C19" s="68"/>
      <c r="D19" s="76">
        <v>25020</v>
      </c>
      <c r="E19" s="76">
        <v>0</v>
      </c>
      <c r="F19" s="76">
        <v>21754</v>
      </c>
      <c r="G19" s="79">
        <v>0</v>
      </c>
      <c r="H19" s="76">
        <v>0</v>
      </c>
      <c r="I19" s="76">
        <v>0</v>
      </c>
      <c r="J19" s="79">
        <v>0</v>
      </c>
      <c r="K19" s="76">
        <v>18777</v>
      </c>
      <c r="L19" s="76">
        <v>4928043</v>
      </c>
      <c r="M19" s="76"/>
      <c r="N19" s="76"/>
      <c r="O19" s="76"/>
      <c r="P19" s="67"/>
      <c r="Q19" s="54" t="s">
        <v>84</v>
      </c>
    </row>
    <row r="20" spans="2:17" ht="35.25" customHeight="1">
      <c r="B20" s="54" t="s">
        <v>85</v>
      </c>
      <c r="C20" s="68"/>
      <c r="D20" s="76">
        <v>0</v>
      </c>
      <c r="E20" s="76">
        <v>14759</v>
      </c>
      <c r="F20" s="76">
        <v>456</v>
      </c>
      <c r="G20" s="79">
        <v>0</v>
      </c>
      <c r="H20" s="76">
        <v>0</v>
      </c>
      <c r="I20" s="76">
        <v>0</v>
      </c>
      <c r="J20" s="79">
        <v>0</v>
      </c>
      <c r="K20" s="76">
        <v>22682</v>
      </c>
      <c r="L20" s="76">
        <v>2792475</v>
      </c>
      <c r="M20" s="76"/>
      <c r="N20" s="76"/>
      <c r="O20" s="76"/>
      <c r="P20" s="67"/>
      <c r="Q20" s="54" t="s">
        <v>85</v>
      </c>
    </row>
    <row r="21" spans="2:17" ht="35.25" customHeight="1">
      <c r="B21" s="54" t="s">
        <v>86</v>
      </c>
      <c r="C21" s="68"/>
      <c r="D21" s="76">
        <v>0</v>
      </c>
      <c r="E21" s="76">
        <v>13052</v>
      </c>
      <c r="F21" s="76">
        <v>367</v>
      </c>
      <c r="G21" s="79">
        <v>0</v>
      </c>
      <c r="H21" s="76">
        <v>0</v>
      </c>
      <c r="I21" s="76">
        <v>0</v>
      </c>
      <c r="J21" s="79">
        <v>0</v>
      </c>
      <c r="K21" s="76">
        <v>6207</v>
      </c>
      <c r="L21" s="76">
        <v>2309945</v>
      </c>
      <c r="M21" s="76"/>
      <c r="N21" s="76"/>
      <c r="O21" s="76"/>
      <c r="P21" s="67"/>
      <c r="Q21" s="54" t="s">
        <v>86</v>
      </c>
    </row>
    <row r="22" spans="2:17" ht="35.25" customHeight="1">
      <c r="B22" s="54" t="s">
        <v>87</v>
      </c>
      <c r="C22" s="68"/>
      <c r="D22" s="76">
        <v>0</v>
      </c>
      <c r="E22" s="76">
        <v>0</v>
      </c>
      <c r="F22" s="76">
        <v>9765</v>
      </c>
      <c r="G22" s="79">
        <v>0</v>
      </c>
      <c r="H22" s="76">
        <v>0</v>
      </c>
      <c r="I22" s="76">
        <v>0</v>
      </c>
      <c r="J22" s="79">
        <v>0</v>
      </c>
      <c r="K22" s="76">
        <v>1245</v>
      </c>
      <c r="L22" s="76">
        <v>4062201</v>
      </c>
      <c r="M22" s="76"/>
      <c r="N22" s="76"/>
      <c r="O22" s="76"/>
      <c r="P22" s="67"/>
      <c r="Q22" s="54" t="s">
        <v>87</v>
      </c>
    </row>
    <row r="23" spans="2:17" ht="35.25" customHeight="1">
      <c r="B23" s="54" t="s">
        <v>88</v>
      </c>
      <c r="C23" s="68"/>
      <c r="D23" s="76">
        <v>0</v>
      </c>
      <c r="E23" s="76">
        <v>0</v>
      </c>
      <c r="F23" s="76">
        <v>5770</v>
      </c>
      <c r="G23" s="79">
        <v>0</v>
      </c>
      <c r="H23" s="76">
        <v>0</v>
      </c>
      <c r="I23" s="76">
        <v>0</v>
      </c>
      <c r="J23" s="79">
        <v>0</v>
      </c>
      <c r="K23" s="76">
        <v>39046</v>
      </c>
      <c r="L23" s="76">
        <v>6244314</v>
      </c>
      <c r="M23" s="76"/>
      <c r="N23" s="76"/>
      <c r="O23" s="76"/>
      <c r="P23" s="67"/>
      <c r="Q23" s="54" t="s">
        <v>88</v>
      </c>
    </row>
    <row r="24" spans="2:17" ht="35.25" customHeight="1">
      <c r="B24" s="54" t="s">
        <v>89</v>
      </c>
      <c r="C24" s="68"/>
      <c r="D24" s="76">
        <v>0</v>
      </c>
      <c r="E24" s="76">
        <v>0</v>
      </c>
      <c r="F24" s="76">
        <v>275</v>
      </c>
      <c r="G24" s="79">
        <v>0</v>
      </c>
      <c r="H24" s="76">
        <v>0</v>
      </c>
      <c r="I24" s="76">
        <v>0</v>
      </c>
      <c r="J24" s="79">
        <v>0</v>
      </c>
      <c r="K24" s="76">
        <v>20010</v>
      </c>
      <c r="L24" s="76">
        <v>3238303</v>
      </c>
      <c r="M24" s="76"/>
      <c r="N24" s="76"/>
      <c r="O24" s="76"/>
      <c r="P24" s="67"/>
      <c r="Q24" s="54" t="s">
        <v>89</v>
      </c>
    </row>
    <row r="25" spans="2:17" ht="52.5" customHeight="1">
      <c r="B25" s="55" t="s">
        <v>96</v>
      </c>
      <c r="C25" s="68"/>
      <c r="D25" s="76">
        <f>SUM(D12:D24)</f>
        <v>34116</v>
      </c>
      <c r="E25" s="76">
        <f aca="true" t="shared" si="0" ref="E25:L25">SUM(E12:E24)</f>
        <v>62604</v>
      </c>
      <c r="F25" s="76">
        <f t="shared" si="0"/>
        <v>73107</v>
      </c>
      <c r="G25" s="79">
        <f t="shared" si="0"/>
        <v>0</v>
      </c>
      <c r="H25" s="76">
        <f t="shared" si="0"/>
        <v>0</v>
      </c>
      <c r="I25" s="76">
        <f t="shared" si="0"/>
        <v>0</v>
      </c>
      <c r="J25" s="79">
        <f t="shared" si="0"/>
        <v>0</v>
      </c>
      <c r="K25" s="76">
        <f t="shared" si="0"/>
        <v>253152</v>
      </c>
      <c r="L25" s="76">
        <f t="shared" si="0"/>
        <v>73028432</v>
      </c>
      <c r="M25" s="76"/>
      <c r="N25" s="76"/>
      <c r="O25" s="76"/>
      <c r="P25" s="67"/>
      <c r="Q25" s="55" t="s">
        <v>96</v>
      </c>
    </row>
    <row r="26" spans="2:17" ht="52.5" customHeight="1">
      <c r="B26" s="54" t="s">
        <v>41</v>
      </c>
      <c r="C26" s="68"/>
      <c r="D26" s="76">
        <v>0</v>
      </c>
      <c r="E26" s="76">
        <v>0</v>
      </c>
      <c r="F26" s="76">
        <v>73</v>
      </c>
      <c r="G26" s="79">
        <v>0</v>
      </c>
      <c r="H26" s="76">
        <v>0</v>
      </c>
      <c r="I26" s="76">
        <v>0</v>
      </c>
      <c r="J26" s="79">
        <v>0</v>
      </c>
      <c r="K26" s="76">
        <v>4190</v>
      </c>
      <c r="L26" s="76">
        <v>1497298</v>
      </c>
      <c r="M26" s="76"/>
      <c r="N26" s="76"/>
      <c r="O26" s="76"/>
      <c r="P26" s="67"/>
      <c r="Q26" s="54" t="s">
        <v>41</v>
      </c>
    </row>
    <row r="27" spans="2:17" ht="35.25" customHeight="1">
      <c r="B27" s="54" t="s">
        <v>42</v>
      </c>
      <c r="C27" s="68"/>
      <c r="D27" s="76">
        <v>0</v>
      </c>
      <c r="E27" s="76">
        <v>0</v>
      </c>
      <c r="F27" s="76">
        <v>83</v>
      </c>
      <c r="G27" s="79">
        <v>0</v>
      </c>
      <c r="H27" s="76">
        <v>0</v>
      </c>
      <c r="I27" s="76">
        <v>0</v>
      </c>
      <c r="J27" s="79">
        <v>0</v>
      </c>
      <c r="K27" s="76">
        <v>4914</v>
      </c>
      <c r="L27" s="76">
        <v>636926</v>
      </c>
      <c r="M27" s="76"/>
      <c r="N27" s="76"/>
      <c r="O27" s="76"/>
      <c r="P27" s="67"/>
      <c r="Q27" s="54" t="s">
        <v>42</v>
      </c>
    </row>
    <row r="28" spans="2:17" ht="35.25" customHeight="1">
      <c r="B28" s="54" t="s">
        <v>93</v>
      </c>
      <c r="C28" s="68"/>
      <c r="D28" s="76">
        <v>0</v>
      </c>
      <c r="E28" s="76">
        <v>1</v>
      </c>
      <c r="F28" s="76">
        <v>1710</v>
      </c>
      <c r="G28" s="79">
        <v>0</v>
      </c>
      <c r="H28" s="76">
        <v>0</v>
      </c>
      <c r="I28" s="76">
        <v>0</v>
      </c>
      <c r="J28" s="79">
        <v>0</v>
      </c>
      <c r="K28" s="76">
        <v>7031</v>
      </c>
      <c r="L28" s="76">
        <v>1125073</v>
      </c>
      <c r="M28" s="76"/>
      <c r="N28" s="76"/>
      <c r="O28" s="76"/>
      <c r="P28" s="67"/>
      <c r="Q28" s="54" t="s">
        <v>92</v>
      </c>
    </row>
    <row r="29" spans="2:17" ht="35.25" customHeight="1">
      <c r="B29" s="54" t="s">
        <v>43</v>
      </c>
      <c r="C29" s="68"/>
      <c r="D29" s="76">
        <v>0</v>
      </c>
      <c r="E29" s="76">
        <v>0</v>
      </c>
      <c r="F29" s="76">
        <v>70</v>
      </c>
      <c r="G29" s="79">
        <v>0</v>
      </c>
      <c r="H29" s="76">
        <v>0</v>
      </c>
      <c r="I29" s="76">
        <v>0</v>
      </c>
      <c r="J29" s="79">
        <v>0</v>
      </c>
      <c r="K29" s="76">
        <v>1860</v>
      </c>
      <c r="L29" s="76">
        <v>502939</v>
      </c>
      <c r="M29" s="76"/>
      <c r="N29" s="76"/>
      <c r="O29" s="76"/>
      <c r="P29" s="67"/>
      <c r="Q29" s="54" t="s">
        <v>43</v>
      </c>
    </row>
    <row r="30" spans="2:17" ht="35.25" customHeight="1">
      <c r="B30" s="54" t="s">
        <v>44</v>
      </c>
      <c r="C30" s="68"/>
      <c r="D30" s="76">
        <v>0</v>
      </c>
      <c r="E30" s="76">
        <v>0</v>
      </c>
      <c r="F30" s="76">
        <v>0</v>
      </c>
      <c r="G30" s="79">
        <v>0</v>
      </c>
      <c r="H30" s="76">
        <v>0</v>
      </c>
      <c r="I30" s="76">
        <v>0</v>
      </c>
      <c r="J30" s="79">
        <v>0</v>
      </c>
      <c r="K30" s="76">
        <v>8950</v>
      </c>
      <c r="L30" s="76">
        <v>674369</v>
      </c>
      <c r="M30" s="76"/>
      <c r="N30" s="76"/>
      <c r="O30" s="76"/>
      <c r="P30" s="67"/>
      <c r="Q30" s="54" t="s">
        <v>44</v>
      </c>
    </row>
    <row r="31" spans="2:17" ht="35.25" customHeight="1">
      <c r="B31" s="54" t="s">
        <v>45</v>
      </c>
      <c r="C31" s="68"/>
      <c r="D31" s="76">
        <v>0</v>
      </c>
      <c r="E31" s="76">
        <v>0</v>
      </c>
      <c r="F31" s="76">
        <v>749</v>
      </c>
      <c r="G31" s="79">
        <v>0</v>
      </c>
      <c r="H31" s="76">
        <v>0</v>
      </c>
      <c r="I31" s="76">
        <v>0</v>
      </c>
      <c r="J31" s="79">
        <v>0</v>
      </c>
      <c r="K31" s="76">
        <v>692</v>
      </c>
      <c r="L31" s="76">
        <v>674879</v>
      </c>
      <c r="M31" s="76"/>
      <c r="N31" s="76"/>
      <c r="O31" s="76"/>
      <c r="P31" s="67"/>
      <c r="Q31" s="54" t="s">
        <v>45</v>
      </c>
    </row>
    <row r="32" spans="2:17" ht="52.5" customHeight="1">
      <c r="B32" s="55" t="s">
        <v>97</v>
      </c>
      <c r="C32" s="68"/>
      <c r="D32" s="76">
        <f aca="true" t="shared" si="1" ref="D32:L32">SUM(D26:D31)</f>
        <v>0</v>
      </c>
      <c r="E32" s="76">
        <f t="shared" si="1"/>
        <v>1</v>
      </c>
      <c r="F32" s="76">
        <f t="shared" si="1"/>
        <v>2685</v>
      </c>
      <c r="G32" s="79">
        <f t="shared" si="1"/>
        <v>0</v>
      </c>
      <c r="H32" s="76">
        <f t="shared" si="1"/>
        <v>0</v>
      </c>
      <c r="I32" s="76">
        <f t="shared" si="1"/>
        <v>0</v>
      </c>
      <c r="J32" s="79">
        <f t="shared" si="1"/>
        <v>0</v>
      </c>
      <c r="K32" s="76">
        <f t="shared" si="1"/>
        <v>27637</v>
      </c>
      <c r="L32" s="76">
        <f t="shared" si="1"/>
        <v>5111484</v>
      </c>
      <c r="M32" s="76"/>
      <c r="N32" s="76"/>
      <c r="O32" s="76"/>
      <c r="P32" s="67"/>
      <c r="Q32" s="55" t="s">
        <v>97</v>
      </c>
    </row>
    <row r="33" spans="2:17" ht="52.5" customHeight="1">
      <c r="B33" s="55" t="s">
        <v>90</v>
      </c>
      <c r="C33" s="68"/>
      <c r="D33" s="76">
        <f aca="true" t="shared" si="2" ref="D33:L33">D25+D32</f>
        <v>34116</v>
      </c>
      <c r="E33" s="76">
        <f t="shared" si="2"/>
        <v>62605</v>
      </c>
      <c r="F33" s="76">
        <f t="shared" si="2"/>
        <v>75792</v>
      </c>
      <c r="G33" s="79">
        <f t="shared" si="2"/>
        <v>0</v>
      </c>
      <c r="H33" s="76">
        <f t="shared" si="2"/>
        <v>0</v>
      </c>
      <c r="I33" s="76">
        <f t="shared" si="2"/>
        <v>0</v>
      </c>
      <c r="J33" s="79">
        <f t="shared" si="2"/>
        <v>0</v>
      </c>
      <c r="K33" s="76">
        <f t="shared" si="2"/>
        <v>280789</v>
      </c>
      <c r="L33" s="76">
        <f t="shared" si="2"/>
        <v>78139916</v>
      </c>
      <c r="M33" s="76"/>
      <c r="N33" s="76"/>
      <c r="O33" s="76"/>
      <c r="P33" s="67"/>
      <c r="Q33" s="55" t="s">
        <v>90</v>
      </c>
    </row>
    <row r="34" spans="1:18" ht="26.25" customHeight="1" thickBot="1">
      <c r="A34" s="58"/>
      <c r="B34" s="56"/>
      <c r="C34" s="70"/>
      <c r="D34" s="78"/>
      <c r="E34" s="78"/>
      <c r="F34" s="78"/>
      <c r="G34" s="80"/>
      <c r="H34" s="80"/>
      <c r="I34" s="80"/>
      <c r="J34" s="80"/>
      <c r="K34" s="80"/>
      <c r="L34" s="80"/>
      <c r="M34" s="80"/>
      <c r="N34" s="80"/>
      <c r="O34" s="80"/>
      <c r="P34" s="69"/>
      <c r="Q34" s="56"/>
      <c r="R34" s="58"/>
    </row>
  </sheetData>
  <mergeCells count="1">
    <mergeCell ref="D7:E7"/>
  </mergeCells>
  <printOptions/>
  <pageMargins left="0.984251968503937" right="0.7874015748031497" top="1.1811023622047245" bottom="0.6299212598425197" header="0.5118110236220472" footer="0.35433070866141736"/>
  <pageSetup horizontalDpi="240" verticalDpi="24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2013-03-13T01:57:14Z</cp:lastPrinted>
  <dcterms:created xsi:type="dcterms:W3CDTF">1996-12-27T11:06:01Z</dcterms:created>
  <dcterms:modified xsi:type="dcterms:W3CDTF">2013-03-28T06:19:27Z</dcterms:modified>
  <cp:category/>
  <cp:version/>
  <cp:contentType/>
  <cp:contentStatus/>
</cp:coreProperties>
</file>