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AI10" i="4" s="1"/>
  <c r="S6" i="5"/>
  <c r="AY8" i="4" s="1"/>
  <c r="R6" i="5"/>
  <c r="Q6" i="5"/>
  <c r="AI8" i="4" s="1"/>
  <c r="P6" i="5"/>
  <c r="O6" i="5"/>
  <c r="N6" i="5"/>
  <c r="J10" i="4" s="1"/>
  <c r="M6" i="5"/>
  <c r="B10" i="4" s="1"/>
  <c r="L6" i="5"/>
  <c r="Z8" i="4" s="1"/>
  <c r="K6" i="5"/>
  <c r="R8" i="4" s="1"/>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Z10" i="4"/>
  <c r="R10" i="4"/>
  <c r="AQ8" i="4"/>
  <c r="J8"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<sst xmlns="http://schemas.openxmlformats.org/spreadsheetml/2006/main" count="220" uniqueCount="107">
  <si>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</si>
  <si>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</si>
  <si>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</si>
  <si>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</si>
  <si>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</si>
  <si>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</si>
  <si>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</si>
  <si>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</si>
  <si>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</si>
  <si>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</si>
  <si>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</si>
  <si>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</si>
  <si>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</si>
  <si>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</si>
  <si>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</si>
  <si>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</si>
  <si>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</si>
  <si>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</si>
  <si>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</si>
  <si>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</si>
  <si>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</si>
  <si>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</si>
  <si>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</si>
  <si>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</si>
  <si>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</si>
  <si>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</si>
  <si>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</si>
  <si>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</si>
  <si>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</si>
  <si>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</si>
  <si>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</si>
  <si>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</si>
  <si>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</si>
  <si>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</si>
  <si>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</si>
  <si>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</si>
  <si>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</si>
  <si>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</si>
  <si>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</si>
  <si>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</si>
  <si>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</si>
  <si>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</si>
  <si>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</si>
  <si>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</si>
  <si>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</si>
  <si>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</si>
  <si>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</si>
  <si>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</si>
  <si>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</si>
  <si>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</si>
  <si>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</si>
  <si>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</si>
  <si>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</si>
  <si>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</si>
  <si>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</si>
  <si>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</si>
  <si>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</si>
  <si>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</si>
  <si>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</si>
  <si>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</si>
  <si>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</si>
  <si>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</si>
  <si>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</si>
  <si>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</si>
  <si>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</si>
  <si>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</si>
  <si>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</si>
  <si>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</si>
  <si>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</si>
  <si>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</si>
  <si>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</si>
  <si>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</si>
  <si>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</si>
  <si>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</si>
  <si>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</si>
  <si>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</si>
  <si>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</si>
  <si>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</si>
  <si>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</si>
  <si>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</si>
  <si>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</si>
  <si>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</si>
  <si>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</si>
  <si>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</si>
  <si>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</si>
  <si>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</si>
  <si>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</si>
  <si>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</si>
  <si>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</si>
  <si>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</si>
  <si>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</si>
  <si>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</si>
  <si>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</si>
  <si>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長浜水道企業団</t>
  </si>
  <si>
    <t>法適用</t>
  </si>
  <si>
    <t>水道事業</t>
  </si>
  <si>
    <t>末端給水事業</t>
  </si>
  <si>
    <t>A3</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</si>
  <si>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</si>
  <si>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</si>
  <si>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</si>
  <si>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</si>
  <si>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</si>
  <si>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</si>
  <si>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・企業債残高対給水収益比率が高いので、企業債に頼らない経営が必要である。
・施設利用率が低いので、今後の施設のあり方、統廃合を含め検討する必要がある。
・有収率が低いので、区域ごとの漏水対策、老朽管更新が必要である。
</t>
    <rPh sb="14" eb="15">
      <t>タカ</t>
    </rPh>
    <rPh sb="23" eb="24">
      <t>タヨ</t>
    </rPh>
    <rPh sb="27" eb="29">
      <t>ケイエイ</t>
    </rPh>
    <rPh sb="59" eb="62">
      <t>トウハイゴウ</t>
    </rPh>
    <rPh sb="63" eb="64">
      <t>フク</t>
    </rPh>
    <rPh sb="65" eb="67">
      <t>ケントウ</t>
    </rPh>
    <rPh sb="81" eb="82">
      <t>ヒク</t>
    </rPh>
    <phoneticPr fontId="4"/>
  </si>
  <si>
    <t>①有形固定資産減価償却率
　各年度とも類似団体平均、全国平均とも低く、低位で推移しており、特に問題はない。
②管路経年化率
　各年度とも類似団体平均、全国平均とも低く、低位で推移しており、特に問題はない。
③管路更新率
　平均より低い。一度に更新時期がこないよう、更新計画をもつことが必要である。</t>
    <rPh sb="1" eb="3">
      <t>ユウケイ</t>
    </rPh>
    <rPh sb="3" eb="5">
      <t>コテイ</t>
    </rPh>
    <rPh sb="5" eb="7">
      <t>シサン</t>
    </rPh>
    <rPh sb="7" eb="9">
      <t>ゲンカ</t>
    </rPh>
    <rPh sb="9" eb="11">
      <t>ショウキャク</t>
    </rPh>
    <rPh sb="11" eb="12">
      <t>リツ</t>
    </rPh>
    <rPh sb="14" eb="17">
      <t>カクネンド</t>
    </rPh>
    <rPh sb="19" eb="21">
      <t>ルイジ</t>
    </rPh>
    <rPh sb="21" eb="23">
      <t>ダンタイ</t>
    </rPh>
    <rPh sb="23" eb="25">
      <t>ヘイキン</t>
    </rPh>
    <rPh sb="26" eb="28">
      <t>ゼンコク</t>
    </rPh>
    <rPh sb="28" eb="30">
      <t>ヘイキン</t>
    </rPh>
    <rPh sb="32" eb="33">
      <t>ヒク</t>
    </rPh>
    <rPh sb="35" eb="37">
      <t>テイイ</t>
    </rPh>
    <rPh sb="38" eb="40">
      <t>スイイ</t>
    </rPh>
    <rPh sb="45" eb="46">
      <t>トク</t>
    </rPh>
    <rPh sb="47" eb="49">
      <t>モンダイ</t>
    </rPh>
    <rPh sb="55" eb="56">
      <t>カン</t>
    </rPh>
    <rPh sb="56" eb="57">
      <t>ミチ</t>
    </rPh>
    <rPh sb="57" eb="59">
      <t>ケイネン</t>
    </rPh>
    <rPh sb="59" eb="60">
      <t>バ</t>
    </rPh>
    <rPh sb="60" eb="61">
      <t>リツ</t>
    </rPh>
    <rPh sb="104" eb="105">
      <t>カン</t>
    </rPh>
    <rPh sb="105" eb="106">
      <t>ミチ</t>
    </rPh>
    <rPh sb="106" eb="108">
      <t>コウシン</t>
    </rPh>
    <rPh sb="108" eb="109">
      <t>リツ</t>
    </rPh>
    <rPh sb="111" eb="113">
      <t>ヘイキン</t>
    </rPh>
    <rPh sb="115" eb="116">
      <t>ヒク</t>
    </rPh>
    <rPh sb="118" eb="120">
      <t>イチド</t>
    </rPh>
    <rPh sb="121" eb="123">
      <t>コウシン</t>
    </rPh>
    <rPh sb="123" eb="125">
      <t>ジキ</t>
    </rPh>
    <rPh sb="132" eb="134">
      <t>コウシン</t>
    </rPh>
    <rPh sb="134" eb="136">
      <t>ケイカク</t>
    </rPh>
    <rPh sb="142" eb="144">
      <t>ヒツヨウ</t>
    </rPh>
    <phoneticPr fontId="4"/>
  </si>
  <si>
    <t xml:space="preserve">①経常収支比率
　経常収益が経常費用を上回っていて特に問題はない。
②累積欠損金比率
　欠損はない。
③流動比率
　H26のみ低いが、この年度に大きな工事の未払があったためであり、特に問題はない。
④企業債残高対給水収益比率
　類似団体に比べ高くなっている。企業債残高の削減が必要である。
⑤料金回収率
　H25に長浜市水道事業の一部を経営統合したことにより全体が低くなった。区域ごとのコスト削減と原価に見合った料金収入が必要である。
⑥給水原価
　全体には平均より低くなっていて、良好である。ただし区域ごとの供給単価の見直しが必要である。
⑦施設利用率
　使用水量の減少により、平均より低くなっている。負荷率も含め、今後の施設のあり方を考える必要がある。
⑧有収率
　H25に長浜市水道事業の一部を経営統合したことにより全体が低くなった。区域ごとの漏水対策、老朽管更新が必要である。
</t>
    <rPh sb="1" eb="3">
      <t>ケイジョウ</t>
    </rPh>
    <rPh sb="3" eb="5">
      <t>シュウシ</t>
    </rPh>
    <rPh sb="5" eb="7">
      <t>ヒリツ</t>
    </rPh>
    <rPh sb="9" eb="11">
      <t>ケイジョウ</t>
    </rPh>
    <rPh sb="11" eb="13">
      <t>シュウエキ</t>
    </rPh>
    <rPh sb="14" eb="16">
      <t>ケイジョウ</t>
    </rPh>
    <rPh sb="16" eb="18">
      <t>ヒヨウ</t>
    </rPh>
    <rPh sb="19" eb="21">
      <t>ウワマワ</t>
    </rPh>
    <rPh sb="25" eb="26">
      <t>トク</t>
    </rPh>
    <rPh sb="27" eb="29">
      <t>モンダイ</t>
    </rPh>
    <rPh sb="35" eb="37">
      <t>ルイセキ</t>
    </rPh>
    <rPh sb="37" eb="39">
      <t>ケッソン</t>
    </rPh>
    <rPh sb="39" eb="40">
      <t>キン</t>
    </rPh>
    <rPh sb="40" eb="42">
      <t>ヒリツ</t>
    </rPh>
    <rPh sb="44" eb="46">
      <t>ケッソン</t>
    </rPh>
    <rPh sb="52" eb="54">
      <t>リュウドウ</t>
    </rPh>
    <rPh sb="54" eb="56">
      <t>ヒリツ</t>
    </rPh>
    <rPh sb="63" eb="64">
      <t>ヒク</t>
    </rPh>
    <rPh sb="69" eb="71">
      <t>ネンド</t>
    </rPh>
    <rPh sb="72" eb="73">
      <t>オオ</t>
    </rPh>
    <rPh sb="75" eb="77">
      <t>コウジ</t>
    </rPh>
    <rPh sb="78" eb="80">
      <t>ミバラ</t>
    </rPh>
    <rPh sb="90" eb="91">
      <t>トク</t>
    </rPh>
    <rPh sb="92" eb="94">
      <t>モンダイ</t>
    </rPh>
    <rPh sb="100" eb="103">
      <t>キギョウサイ</t>
    </rPh>
    <rPh sb="103" eb="105">
      <t>ザンダカ</t>
    </rPh>
    <rPh sb="105" eb="106">
      <t>タイ</t>
    </rPh>
    <rPh sb="106" eb="108">
      <t>キュウスイ</t>
    </rPh>
    <rPh sb="108" eb="110">
      <t>シュウエキ</t>
    </rPh>
    <rPh sb="110" eb="112">
      <t>ヒリツ</t>
    </rPh>
    <rPh sb="114" eb="116">
      <t>ルイジ</t>
    </rPh>
    <rPh sb="116" eb="118">
      <t>ダンタイ</t>
    </rPh>
    <rPh sb="119" eb="120">
      <t>クラ</t>
    </rPh>
    <rPh sb="121" eb="122">
      <t>タカ</t>
    </rPh>
    <rPh sb="129" eb="132">
      <t>キギョウサイ</t>
    </rPh>
    <rPh sb="132" eb="134">
      <t>ザンダカ</t>
    </rPh>
    <rPh sb="135" eb="137">
      <t>サクゲン</t>
    </rPh>
    <rPh sb="138" eb="140">
      <t>ヒツヨウ</t>
    </rPh>
    <rPh sb="146" eb="148">
      <t>リョウキン</t>
    </rPh>
    <rPh sb="148" eb="150">
      <t>カイシュウ</t>
    </rPh>
    <rPh sb="150" eb="151">
      <t>リツ</t>
    </rPh>
    <rPh sb="157" eb="160">
      <t>ナガハマシ</t>
    </rPh>
    <rPh sb="160" eb="162">
      <t>スイドウ</t>
    </rPh>
    <rPh sb="162" eb="164">
      <t>ジギョウ</t>
    </rPh>
    <rPh sb="165" eb="167">
      <t>イチブ</t>
    </rPh>
    <rPh sb="168" eb="170">
      <t>ケイエイ</t>
    </rPh>
    <rPh sb="170" eb="172">
      <t>トウゴウ</t>
    </rPh>
    <rPh sb="179" eb="181">
      <t>ゼンタイ</t>
    </rPh>
    <rPh sb="182" eb="183">
      <t>ヒク</t>
    </rPh>
    <rPh sb="188" eb="190">
      <t>クイキ</t>
    </rPh>
    <rPh sb="196" eb="198">
      <t>サクゲン</t>
    </rPh>
    <rPh sb="199" eb="201">
      <t>ゲンカ</t>
    </rPh>
    <rPh sb="202" eb="204">
      <t>ミア</t>
    </rPh>
    <rPh sb="206" eb="208">
      <t>リョウキン</t>
    </rPh>
    <rPh sb="208" eb="210">
      <t>シュウニュウ</t>
    </rPh>
    <rPh sb="211" eb="213">
      <t>ヒツヨウ</t>
    </rPh>
    <rPh sb="219" eb="221">
      <t>キュウスイ</t>
    </rPh>
    <rPh sb="221" eb="223">
      <t>ゲンカ</t>
    </rPh>
    <rPh sb="225" eb="227">
      <t>ゼンタイ</t>
    </rPh>
    <rPh sb="229" eb="231">
      <t>ヘイキン</t>
    </rPh>
    <rPh sb="233" eb="234">
      <t>ヒク</t>
    </rPh>
    <rPh sb="241" eb="243">
      <t>リョウコウ</t>
    </rPh>
    <rPh sb="250" eb="252">
      <t>クイキ</t>
    </rPh>
    <rPh sb="255" eb="257">
      <t>キョウキュウ</t>
    </rPh>
    <rPh sb="257" eb="259">
      <t>タンカ</t>
    </rPh>
    <rPh sb="260" eb="262">
      <t>ミナオ</t>
    </rPh>
    <rPh sb="264" eb="266">
      <t>ヒツヨウ</t>
    </rPh>
    <rPh sb="272" eb="274">
      <t>シセツ</t>
    </rPh>
    <rPh sb="274" eb="276">
      <t>リヨウ</t>
    </rPh>
    <rPh sb="276" eb="277">
      <t>リツ</t>
    </rPh>
    <rPh sb="279" eb="281">
      <t>シヨウ</t>
    </rPh>
    <rPh sb="281" eb="283">
      <t>スイリョウ</t>
    </rPh>
    <rPh sb="284" eb="286">
      <t>ゲンショウ</t>
    </rPh>
    <rPh sb="290" eb="292">
      <t>ヘイキン</t>
    </rPh>
    <rPh sb="294" eb="295">
      <t>ヒク</t>
    </rPh>
    <rPh sb="302" eb="304">
      <t>フカ</t>
    </rPh>
    <rPh sb="304" eb="305">
      <t>リツ</t>
    </rPh>
    <rPh sb="306" eb="307">
      <t>フク</t>
    </rPh>
    <rPh sb="309" eb="311">
      <t>コンゴ</t>
    </rPh>
    <rPh sb="312" eb="314">
      <t>シセツ</t>
    </rPh>
    <rPh sb="317" eb="318">
      <t>カタ</t>
    </rPh>
    <rPh sb="319" eb="320">
      <t>カンガ</t>
    </rPh>
    <rPh sb="322" eb="324">
      <t>ヒツヨウ</t>
    </rPh>
    <rPh sb="330" eb="331">
      <t>ユウ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</si>
</sst>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theme="8" tint="-0.249977111117893"/>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22" fillId="0" borderId="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0.36</c:v>
                </c:pt>
                <c:pt idx="1">
                  <c:v>0.35</c:v>
                </c:pt>
                <c:pt idx="2">
                  <c:v>0.18</c:v>
                </c:pt>
                <c:pt idx="3">
                  <c:v>0.25</c:v>
                </c:pt>
                <c:pt idx="4">
                  <c:v>0.12</c:v>
                </c:pt>
              </c:numCache>
            </c:numRef>
          </c:val>
        </c:ser>
        <c:dLbls>
          <c:showLegendKey val="0"/>
          <c:showVal val="0"/>
          <c:showCatName val="0"/>
          <c:showSerName val="0"/>
          <c:showPercent val="0"/>
          <c:showBubbleSize val="0"/>
        </c:dLbls>
        <c:gapWidth val="150"/>
        <c:axId val="96272384"/>
        <c:axId val="96274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0.84</c:v>
                </c:pt>
                <c:pt idx="2">
                  <c:v>0.78</c:v>
                </c:pt>
                <c:pt idx="3">
                  <c:v>0.85</c:v>
                </c:pt>
                <c:pt idx="4">
                  <c:v>0.75</c:v>
                </c:pt>
              </c:numCache>
            </c:numRef>
          </c:val>
          <c:smooth val="0"/>
        </c:ser>
        <c:dLbls>
          <c:showLegendKey val="0"/>
          <c:showVal val="0"/>
          <c:showCatName val="0"/>
          <c:showSerName val="0"/>
          <c:showPercent val="0"/>
          <c:showBubbleSize val="0"/>
        </c:dLbls>
        <c:marker val="1"/>
        <c:smooth val="0"/>
        <c:axId val="96272384"/>
        <c:axId val="96274304"/>
      </c:lineChart>
      <c:dateAx>
        <c:axId val="96272384"/>
        <c:scaling>
          <c:orientation val="minMax"/>
        </c:scaling>
        <c:delete val="1"/>
        <c:axPos val="b"/>
        <c:numFmt formatCode="ge" sourceLinked="1"/>
        <c:majorTickMark val="none"/>
        <c:minorTickMark val="none"/>
        <c:tickLblPos val="none"/>
        <c:crossAx val="96274304"/>
        <c:crosses val="autoZero"/>
        <c:auto val="1"/>
        <c:lblOffset val="100"/>
        <c:baseTimeUnit val="years"/>
      </c:dateAx>
      <c:valAx>
        <c:axId val="962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272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58.88</c:v>
                </c:pt>
                <c:pt idx="1">
                  <c:v>58.74</c:v>
                </c:pt>
                <c:pt idx="2">
                  <c:v>56.78</c:v>
                </c:pt>
                <c:pt idx="3">
                  <c:v>58.89</c:v>
                </c:pt>
                <c:pt idx="4">
                  <c:v>58.8</c:v>
                </c:pt>
              </c:numCache>
            </c:numRef>
          </c:val>
        </c:ser>
        <c:dLbls>
          <c:showLegendKey val="0"/>
          <c:showVal val="0"/>
          <c:showCatName val="0"/>
          <c:showSerName val="0"/>
          <c:showPercent val="0"/>
          <c:showBubbleSize val="0"/>
        </c:dLbls>
        <c:gapWidth val="150"/>
        <c:axId val="112992640"/>
        <c:axId val="112994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60.83</c:v>
                </c:pt>
                <c:pt idx="1">
                  <c:v>60.04</c:v>
                </c:pt>
                <c:pt idx="2">
                  <c:v>59.88</c:v>
                </c:pt>
                <c:pt idx="3">
                  <c:v>62.45</c:v>
                </c:pt>
                <c:pt idx="4">
                  <c:v>62.12</c:v>
                </c:pt>
              </c:numCache>
            </c:numRef>
          </c:val>
          <c:smooth val="0"/>
        </c:ser>
        <c:dLbls>
          <c:showLegendKey val="0"/>
          <c:showVal val="0"/>
          <c:showCatName val="0"/>
          <c:showSerName val="0"/>
          <c:showPercent val="0"/>
          <c:showBubbleSize val="0"/>
        </c:dLbls>
        <c:marker val="1"/>
        <c:smooth val="0"/>
        <c:axId val="112992640"/>
        <c:axId val="112994560"/>
      </c:lineChart>
      <c:dateAx>
        <c:axId val="112992640"/>
        <c:scaling>
          <c:orientation val="minMax"/>
        </c:scaling>
        <c:delete val="1"/>
        <c:axPos val="b"/>
        <c:numFmt formatCode="ge" sourceLinked="1"/>
        <c:majorTickMark val="none"/>
        <c:minorTickMark val="none"/>
        <c:tickLblPos val="none"/>
        <c:crossAx val="112994560"/>
        <c:crosses val="autoZero"/>
        <c:auto val="1"/>
        <c:lblOffset val="100"/>
        <c:baseTimeUnit val="years"/>
      </c:dateAx>
      <c:valAx>
        <c:axId val="112994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2992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85.62</c:v>
                </c:pt>
                <c:pt idx="1">
                  <c:v>85.47</c:v>
                </c:pt>
                <c:pt idx="2">
                  <c:v>86.1</c:v>
                </c:pt>
                <c:pt idx="3">
                  <c:v>82.6</c:v>
                </c:pt>
                <c:pt idx="4">
                  <c:v>82.02</c:v>
                </c:pt>
              </c:numCache>
            </c:numRef>
          </c:val>
        </c:ser>
        <c:dLbls>
          <c:showLegendKey val="0"/>
          <c:showVal val="0"/>
          <c:showCatName val="0"/>
          <c:showSerName val="0"/>
          <c:showPercent val="0"/>
          <c:showBubbleSize val="0"/>
        </c:dLbls>
        <c:gapWidth val="150"/>
        <c:axId val="114135040"/>
        <c:axId val="114136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87.92</c:v>
                </c:pt>
                <c:pt idx="1">
                  <c:v>87.33</c:v>
                </c:pt>
                <c:pt idx="2">
                  <c:v>87.65</c:v>
                </c:pt>
                <c:pt idx="3">
                  <c:v>89.76</c:v>
                </c:pt>
                <c:pt idx="4">
                  <c:v>89.45</c:v>
                </c:pt>
              </c:numCache>
            </c:numRef>
          </c:val>
          <c:smooth val="0"/>
        </c:ser>
        <c:dLbls>
          <c:showLegendKey val="0"/>
          <c:showVal val="0"/>
          <c:showCatName val="0"/>
          <c:showSerName val="0"/>
          <c:showPercent val="0"/>
          <c:showBubbleSize val="0"/>
        </c:dLbls>
        <c:marker val="1"/>
        <c:smooth val="0"/>
        <c:axId val="114135040"/>
        <c:axId val="114136960"/>
      </c:lineChart>
      <c:dateAx>
        <c:axId val="114135040"/>
        <c:scaling>
          <c:orientation val="minMax"/>
        </c:scaling>
        <c:delete val="1"/>
        <c:axPos val="b"/>
        <c:numFmt formatCode="ge" sourceLinked="1"/>
        <c:majorTickMark val="none"/>
        <c:minorTickMark val="none"/>
        <c:tickLblPos val="none"/>
        <c:crossAx val="114136960"/>
        <c:crosses val="autoZero"/>
        <c:auto val="1"/>
        <c:lblOffset val="100"/>
        <c:baseTimeUnit val="years"/>
      </c:dateAx>
      <c:valAx>
        <c:axId val="114136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135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111.6</c:v>
                </c:pt>
                <c:pt idx="1">
                  <c:v>111.71</c:v>
                </c:pt>
                <c:pt idx="2">
                  <c:v>111.96</c:v>
                </c:pt>
                <c:pt idx="3">
                  <c:v>104.32</c:v>
                </c:pt>
                <c:pt idx="4">
                  <c:v>108.55</c:v>
                </c:pt>
              </c:numCache>
            </c:numRef>
          </c:val>
        </c:ser>
        <c:dLbls>
          <c:showLegendKey val="0"/>
          <c:showVal val="0"/>
          <c:showCatName val="0"/>
          <c:showSerName val="0"/>
          <c:showPercent val="0"/>
          <c:showBubbleSize val="0"/>
        </c:dLbls>
        <c:gapWidth val="150"/>
        <c:axId val="96296320"/>
        <c:axId val="96306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108.89</c:v>
                </c:pt>
                <c:pt idx="1">
                  <c:v>107.68</c:v>
                </c:pt>
                <c:pt idx="2">
                  <c:v>108.24</c:v>
                </c:pt>
                <c:pt idx="3">
                  <c:v>108.44</c:v>
                </c:pt>
                <c:pt idx="4">
                  <c:v>113.11</c:v>
                </c:pt>
              </c:numCache>
            </c:numRef>
          </c:val>
          <c:smooth val="0"/>
        </c:ser>
        <c:dLbls>
          <c:showLegendKey val="0"/>
          <c:showVal val="0"/>
          <c:showCatName val="0"/>
          <c:showSerName val="0"/>
          <c:showPercent val="0"/>
          <c:showBubbleSize val="0"/>
        </c:dLbls>
        <c:marker val="1"/>
        <c:smooth val="0"/>
        <c:axId val="96296320"/>
        <c:axId val="96306688"/>
      </c:lineChart>
      <c:dateAx>
        <c:axId val="96296320"/>
        <c:scaling>
          <c:orientation val="minMax"/>
        </c:scaling>
        <c:delete val="1"/>
        <c:axPos val="b"/>
        <c:numFmt formatCode="ge" sourceLinked="1"/>
        <c:majorTickMark val="none"/>
        <c:minorTickMark val="none"/>
        <c:tickLblPos val="none"/>
        <c:crossAx val="96306688"/>
        <c:crosses val="autoZero"/>
        <c:auto val="1"/>
        <c:lblOffset val="100"/>
        <c:baseTimeUnit val="years"/>
      </c:dateAx>
      <c:valAx>
        <c:axId val="963066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62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29.16</c:v>
                </c:pt>
                <c:pt idx="1">
                  <c:v>30.1</c:v>
                </c:pt>
                <c:pt idx="2">
                  <c:v>31.68</c:v>
                </c:pt>
                <c:pt idx="3">
                  <c:v>29.89</c:v>
                </c:pt>
                <c:pt idx="4">
                  <c:v>40.43</c:v>
                </c:pt>
              </c:numCache>
            </c:numRef>
          </c:val>
        </c:ser>
        <c:dLbls>
          <c:showLegendKey val="0"/>
          <c:showVal val="0"/>
          <c:showCatName val="0"/>
          <c:showSerName val="0"/>
          <c:showPercent val="0"/>
          <c:showBubbleSize val="0"/>
        </c:dLbls>
        <c:gapWidth val="150"/>
        <c:axId val="96345088"/>
        <c:axId val="9636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36.700000000000003</c:v>
                </c:pt>
                <c:pt idx="1">
                  <c:v>37.71</c:v>
                </c:pt>
                <c:pt idx="2">
                  <c:v>38.69</c:v>
                </c:pt>
                <c:pt idx="3">
                  <c:v>41.12</c:v>
                </c:pt>
                <c:pt idx="4">
                  <c:v>44.91</c:v>
                </c:pt>
              </c:numCache>
            </c:numRef>
          </c:val>
          <c:smooth val="0"/>
        </c:ser>
        <c:dLbls>
          <c:showLegendKey val="0"/>
          <c:showVal val="0"/>
          <c:showCatName val="0"/>
          <c:showSerName val="0"/>
          <c:showPercent val="0"/>
          <c:showBubbleSize val="0"/>
        </c:dLbls>
        <c:marker val="1"/>
        <c:smooth val="0"/>
        <c:axId val="96345088"/>
        <c:axId val="96363648"/>
      </c:lineChart>
      <c:dateAx>
        <c:axId val="96345088"/>
        <c:scaling>
          <c:orientation val="minMax"/>
        </c:scaling>
        <c:delete val="1"/>
        <c:axPos val="b"/>
        <c:numFmt formatCode="ge" sourceLinked="1"/>
        <c:majorTickMark val="none"/>
        <c:minorTickMark val="none"/>
        <c:tickLblPos val="none"/>
        <c:crossAx val="96363648"/>
        <c:crosses val="autoZero"/>
        <c:auto val="1"/>
        <c:lblOffset val="100"/>
        <c:baseTimeUnit val="years"/>
      </c:dateAx>
      <c:valAx>
        <c:axId val="9636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345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1.07</c:v>
                </c:pt>
                <c:pt idx="1">
                  <c:v>1.06</c:v>
                </c:pt>
                <c:pt idx="2">
                  <c:v>1.24</c:v>
                </c:pt>
                <c:pt idx="3">
                  <c:v>0.99</c:v>
                </c:pt>
                <c:pt idx="4">
                  <c:v>1.06</c:v>
                </c:pt>
              </c:numCache>
            </c:numRef>
          </c:val>
        </c:ser>
        <c:dLbls>
          <c:showLegendKey val="0"/>
          <c:showVal val="0"/>
          <c:showCatName val="0"/>
          <c:showSerName val="0"/>
          <c:showPercent val="0"/>
          <c:showBubbleSize val="0"/>
        </c:dLbls>
        <c:gapWidth val="150"/>
        <c:axId val="96402048"/>
        <c:axId val="96412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6.92</c:v>
                </c:pt>
                <c:pt idx="1">
                  <c:v>7.67</c:v>
                </c:pt>
                <c:pt idx="2">
                  <c:v>8.4</c:v>
                </c:pt>
                <c:pt idx="3">
                  <c:v>10.9</c:v>
                </c:pt>
                <c:pt idx="4">
                  <c:v>12.03</c:v>
                </c:pt>
              </c:numCache>
            </c:numRef>
          </c:val>
          <c:smooth val="0"/>
        </c:ser>
        <c:dLbls>
          <c:showLegendKey val="0"/>
          <c:showVal val="0"/>
          <c:showCatName val="0"/>
          <c:showSerName val="0"/>
          <c:showPercent val="0"/>
          <c:showBubbleSize val="0"/>
        </c:dLbls>
        <c:marker val="1"/>
        <c:smooth val="0"/>
        <c:axId val="96402048"/>
        <c:axId val="96412416"/>
      </c:lineChart>
      <c:dateAx>
        <c:axId val="96402048"/>
        <c:scaling>
          <c:orientation val="minMax"/>
        </c:scaling>
        <c:delete val="1"/>
        <c:axPos val="b"/>
        <c:numFmt formatCode="ge" sourceLinked="1"/>
        <c:majorTickMark val="none"/>
        <c:minorTickMark val="none"/>
        <c:tickLblPos val="none"/>
        <c:crossAx val="96412416"/>
        <c:crosses val="autoZero"/>
        <c:auto val="1"/>
        <c:lblOffset val="100"/>
        <c:baseTimeUnit val="years"/>
      </c:dateAx>
      <c:valAx>
        <c:axId val="96412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40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6471296"/>
        <c:axId val="96473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4.4400000000000004</c:v>
                </c:pt>
                <c:pt idx="1">
                  <c:v>4.67</c:v>
                </c:pt>
                <c:pt idx="2">
                  <c:v>4.46</c:v>
                </c:pt>
                <c:pt idx="3">
                  <c:v>0.81</c:v>
                </c:pt>
                <c:pt idx="4" formatCode="#,##0.00;&quot;△&quot;#,##0.00">
                  <c:v>0</c:v>
                </c:pt>
              </c:numCache>
            </c:numRef>
          </c:val>
          <c:smooth val="0"/>
        </c:ser>
        <c:dLbls>
          <c:showLegendKey val="0"/>
          <c:showVal val="0"/>
          <c:showCatName val="0"/>
          <c:showSerName val="0"/>
          <c:showPercent val="0"/>
          <c:showBubbleSize val="0"/>
        </c:dLbls>
        <c:marker val="1"/>
        <c:smooth val="0"/>
        <c:axId val="96471296"/>
        <c:axId val="96473472"/>
      </c:lineChart>
      <c:dateAx>
        <c:axId val="96471296"/>
        <c:scaling>
          <c:orientation val="minMax"/>
        </c:scaling>
        <c:delete val="1"/>
        <c:axPos val="b"/>
        <c:numFmt formatCode="ge" sourceLinked="1"/>
        <c:majorTickMark val="none"/>
        <c:minorTickMark val="none"/>
        <c:tickLblPos val="none"/>
        <c:crossAx val="96473472"/>
        <c:crosses val="autoZero"/>
        <c:auto val="1"/>
        <c:lblOffset val="100"/>
        <c:baseTimeUnit val="years"/>
      </c:dateAx>
      <c:valAx>
        <c:axId val="964734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6471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1595.38</c:v>
                </c:pt>
                <c:pt idx="1">
                  <c:v>511.25</c:v>
                </c:pt>
                <c:pt idx="2">
                  <c:v>924.72</c:v>
                </c:pt>
                <c:pt idx="3">
                  <c:v>2586.6</c:v>
                </c:pt>
                <c:pt idx="4">
                  <c:v>209.13</c:v>
                </c:pt>
              </c:numCache>
            </c:numRef>
          </c:val>
        </c:ser>
        <c:dLbls>
          <c:showLegendKey val="0"/>
          <c:showVal val="0"/>
          <c:showCatName val="0"/>
          <c:showSerName val="0"/>
          <c:showPercent val="0"/>
          <c:showBubbleSize val="0"/>
        </c:dLbls>
        <c:gapWidth val="150"/>
        <c:axId val="96524160"/>
        <c:axId val="96534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699.11</c:v>
                </c:pt>
                <c:pt idx="1">
                  <c:v>695.41</c:v>
                </c:pt>
                <c:pt idx="2">
                  <c:v>701</c:v>
                </c:pt>
                <c:pt idx="3">
                  <c:v>648.09</c:v>
                </c:pt>
                <c:pt idx="4">
                  <c:v>344.19</c:v>
                </c:pt>
              </c:numCache>
            </c:numRef>
          </c:val>
          <c:smooth val="0"/>
        </c:ser>
        <c:dLbls>
          <c:showLegendKey val="0"/>
          <c:showVal val="0"/>
          <c:showCatName val="0"/>
          <c:showSerName val="0"/>
          <c:showPercent val="0"/>
          <c:showBubbleSize val="0"/>
        </c:dLbls>
        <c:marker val="1"/>
        <c:smooth val="0"/>
        <c:axId val="96524160"/>
        <c:axId val="96534528"/>
      </c:lineChart>
      <c:dateAx>
        <c:axId val="96524160"/>
        <c:scaling>
          <c:orientation val="minMax"/>
        </c:scaling>
        <c:delete val="1"/>
        <c:axPos val="b"/>
        <c:numFmt formatCode="ge" sourceLinked="1"/>
        <c:majorTickMark val="none"/>
        <c:minorTickMark val="none"/>
        <c:tickLblPos val="none"/>
        <c:crossAx val="96534528"/>
        <c:crosses val="autoZero"/>
        <c:auto val="1"/>
        <c:lblOffset val="100"/>
        <c:baseTimeUnit val="years"/>
      </c:dateAx>
      <c:valAx>
        <c:axId val="965345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6524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699.52</c:v>
                </c:pt>
                <c:pt idx="1">
                  <c:v>688.38</c:v>
                </c:pt>
                <c:pt idx="2">
                  <c:v>663.52</c:v>
                </c:pt>
                <c:pt idx="3">
                  <c:v>687.32</c:v>
                </c:pt>
                <c:pt idx="4">
                  <c:v>682.25</c:v>
                </c:pt>
              </c:numCache>
            </c:numRef>
          </c:val>
        </c:ser>
        <c:dLbls>
          <c:showLegendKey val="0"/>
          <c:showVal val="0"/>
          <c:showCatName val="0"/>
          <c:showSerName val="0"/>
          <c:showPercent val="0"/>
          <c:showBubbleSize val="0"/>
        </c:dLbls>
        <c:gapWidth val="150"/>
        <c:axId val="96654848"/>
        <c:axId val="96656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339.69</c:v>
                </c:pt>
                <c:pt idx="1">
                  <c:v>343.45</c:v>
                </c:pt>
                <c:pt idx="2">
                  <c:v>330.99</c:v>
                </c:pt>
                <c:pt idx="3">
                  <c:v>253.86</c:v>
                </c:pt>
                <c:pt idx="4">
                  <c:v>252.09</c:v>
                </c:pt>
              </c:numCache>
            </c:numRef>
          </c:val>
          <c:smooth val="0"/>
        </c:ser>
        <c:dLbls>
          <c:showLegendKey val="0"/>
          <c:showVal val="0"/>
          <c:showCatName val="0"/>
          <c:showSerName val="0"/>
          <c:showPercent val="0"/>
          <c:showBubbleSize val="0"/>
        </c:dLbls>
        <c:marker val="1"/>
        <c:smooth val="0"/>
        <c:axId val="96654848"/>
        <c:axId val="96656768"/>
      </c:lineChart>
      <c:dateAx>
        <c:axId val="96654848"/>
        <c:scaling>
          <c:orientation val="minMax"/>
        </c:scaling>
        <c:delete val="1"/>
        <c:axPos val="b"/>
        <c:numFmt formatCode="ge" sourceLinked="1"/>
        <c:majorTickMark val="none"/>
        <c:minorTickMark val="none"/>
        <c:tickLblPos val="none"/>
        <c:crossAx val="96656768"/>
        <c:crosses val="autoZero"/>
        <c:auto val="1"/>
        <c:lblOffset val="100"/>
        <c:baseTimeUnit val="years"/>
      </c:dateAx>
      <c:valAx>
        <c:axId val="966567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6654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105.56</c:v>
                </c:pt>
                <c:pt idx="1">
                  <c:v>104.73</c:v>
                </c:pt>
                <c:pt idx="2">
                  <c:v>102.79</c:v>
                </c:pt>
                <c:pt idx="3">
                  <c:v>94.84</c:v>
                </c:pt>
                <c:pt idx="4">
                  <c:v>98.22</c:v>
                </c:pt>
              </c:numCache>
            </c:numRef>
          </c:val>
        </c:ser>
        <c:dLbls>
          <c:showLegendKey val="0"/>
          <c:showVal val="0"/>
          <c:showCatName val="0"/>
          <c:showSerName val="0"/>
          <c:showPercent val="0"/>
          <c:showBubbleSize val="0"/>
        </c:dLbls>
        <c:gapWidth val="150"/>
        <c:axId val="98145408"/>
        <c:axId val="98147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101.27</c:v>
                </c:pt>
                <c:pt idx="1">
                  <c:v>99.61</c:v>
                </c:pt>
                <c:pt idx="2">
                  <c:v>100.27</c:v>
                </c:pt>
                <c:pt idx="3">
                  <c:v>100.07</c:v>
                </c:pt>
                <c:pt idx="4">
                  <c:v>106.22</c:v>
                </c:pt>
              </c:numCache>
            </c:numRef>
          </c:val>
          <c:smooth val="0"/>
        </c:ser>
        <c:dLbls>
          <c:showLegendKey val="0"/>
          <c:showVal val="0"/>
          <c:showCatName val="0"/>
          <c:showSerName val="0"/>
          <c:showPercent val="0"/>
          <c:showBubbleSize val="0"/>
        </c:dLbls>
        <c:marker val="1"/>
        <c:smooth val="0"/>
        <c:axId val="98145408"/>
        <c:axId val="98147328"/>
      </c:lineChart>
      <c:dateAx>
        <c:axId val="98145408"/>
        <c:scaling>
          <c:orientation val="minMax"/>
        </c:scaling>
        <c:delete val="1"/>
        <c:axPos val="b"/>
        <c:numFmt formatCode="ge" sourceLinked="1"/>
        <c:majorTickMark val="none"/>
        <c:minorTickMark val="none"/>
        <c:tickLblPos val="none"/>
        <c:crossAx val="98147328"/>
        <c:crosses val="autoZero"/>
        <c:auto val="1"/>
        <c:lblOffset val="100"/>
        <c:baseTimeUnit val="years"/>
      </c:dateAx>
      <c:valAx>
        <c:axId val="98147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145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149.69</c:v>
                </c:pt>
                <c:pt idx="1">
                  <c:v>150.75</c:v>
                </c:pt>
                <c:pt idx="2">
                  <c:v>154.43</c:v>
                </c:pt>
                <c:pt idx="3">
                  <c:v>154.55000000000001</c:v>
                </c:pt>
                <c:pt idx="4">
                  <c:v>149.96</c:v>
                </c:pt>
              </c:numCache>
            </c:numRef>
          </c:val>
        </c:ser>
        <c:dLbls>
          <c:showLegendKey val="0"/>
          <c:showVal val="0"/>
          <c:showCatName val="0"/>
          <c:showSerName val="0"/>
          <c:showPercent val="0"/>
          <c:showBubbleSize val="0"/>
        </c:dLbls>
        <c:gapWidth val="150"/>
        <c:axId val="98927360"/>
        <c:axId val="98929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167.74</c:v>
                </c:pt>
                <c:pt idx="1">
                  <c:v>169.59</c:v>
                </c:pt>
                <c:pt idx="2">
                  <c:v>169.62</c:v>
                </c:pt>
                <c:pt idx="3">
                  <c:v>164.93</c:v>
                </c:pt>
                <c:pt idx="4">
                  <c:v>155.22999999999999</c:v>
                </c:pt>
              </c:numCache>
            </c:numRef>
          </c:val>
          <c:smooth val="0"/>
        </c:ser>
        <c:dLbls>
          <c:showLegendKey val="0"/>
          <c:showVal val="0"/>
          <c:showCatName val="0"/>
          <c:showSerName val="0"/>
          <c:showPercent val="0"/>
          <c:showBubbleSize val="0"/>
        </c:dLbls>
        <c:marker val="1"/>
        <c:smooth val="0"/>
        <c:axId val="98927360"/>
        <c:axId val="98929280"/>
      </c:lineChart>
      <c:dateAx>
        <c:axId val="98927360"/>
        <c:scaling>
          <c:orientation val="minMax"/>
        </c:scaling>
        <c:delete val="1"/>
        <c:axPos val="b"/>
        <c:numFmt formatCode="ge" sourceLinked="1"/>
        <c:majorTickMark val="none"/>
        <c:minorTickMark val="none"/>
        <c:tickLblPos val="none"/>
        <c:crossAx val="98929280"/>
        <c:crosses val="autoZero"/>
        <c:auto val="1"/>
        <c:lblOffset val="100"/>
        <c:baseTimeUnit val="years"/>
      </c:dateAx>
      <c:valAx>
        <c:axId val="98929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927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2"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滋賀県　長浜水道企業団</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A3</v>
      </c>
      <c r="AA8" s="72"/>
      <c r="AB8" s="72"/>
      <c r="AC8" s="72"/>
      <c r="AD8" s="72"/>
      <c r="AE8" s="72"/>
      <c r="AF8" s="72"/>
      <c r="AG8" s="73"/>
      <c r="AH8" s="3"/>
      <c r="AI8" s="74" t="str">
        <f>データ!Q6</f>
        <v>-</v>
      </c>
      <c r="AJ8" s="75"/>
      <c r="AK8" s="75"/>
      <c r="AL8" s="75"/>
      <c r="AM8" s="75"/>
      <c r="AN8" s="75"/>
      <c r="AO8" s="75"/>
      <c r="AP8" s="76"/>
      <c r="AQ8" s="57" t="str">
        <f>データ!R6</f>
        <v>-</v>
      </c>
      <c r="AR8" s="57"/>
      <c r="AS8" s="57"/>
      <c r="AT8" s="57"/>
      <c r="AU8" s="57"/>
      <c r="AV8" s="57"/>
      <c r="AW8" s="57"/>
      <c r="AX8" s="57"/>
      <c r="AY8" s="57" t="str">
        <f>データ!S6</f>
        <v>-</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43.05</v>
      </c>
      <c r="K10" s="57"/>
      <c r="L10" s="57"/>
      <c r="M10" s="57"/>
      <c r="N10" s="57"/>
      <c r="O10" s="57"/>
      <c r="P10" s="57"/>
      <c r="Q10" s="57"/>
      <c r="R10" s="57">
        <f>データ!O6</f>
        <v>98.91</v>
      </c>
      <c r="S10" s="57"/>
      <c r="T10" s="57"/>
      <c r="U10" s="57"/>
      <c r="V10" s="57"/>
      <c r="W10" s="57"/>
      <c r="X10" s="57"/>
      <c r="Y10" s="57"/>
      <c r="Z10" s="65">
        <f>データ!P6</f>
        <v>2774</v>
      </c>
      <c r="AA10" s="65"/>
      <c r="AB10" s="65"/>
      <c r="AC10" s="65"/>
      <c r="AD10" s="65"/>
      <c r="AE10" s="65"/>
      <c r="AF10" s="65"/>
      <c r="AG10" s="65"/>
      <c r="AH10" s="2"/>
      <c r="AI10" s="65">
        <f>データ!T6</f>
        <v>105655</v>
      </c>
      <c r="AJ10" s="65"/>
      <c r="AK10" s="65"/>
      <c r="AL10" s="65"/>
      <c r="AM10" s="65"/>
      <c r="AN10" s="65"/>
      <c r="AO10" s="65"/>
      <c r="AP10" s="65"/>
      <c r="AQ10" s="57">
        <f>データ!U6</f>
        <v>158.6</v>
      </c>
      <c r="AR10" s="57"/>
      <c r="AS10" s="57"/>
      <c r="AT10" s="57"/>
      <c r="AU10" s="57"/>
      <c r="AV10" s="57"/>
      <c r="AW10" s="57"/>
      <c r="AX10" s="57"/>
      <c r="AY10" s="57">
        <f>データ!V6</f>
        <v>666.17</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90" t="s">
        <v>106</v>
      </c>
      <c r="BM16" s="91"/>
      <c r="BN16" s="91"/>
      <c r="BO16" s="91"/>
      <c r="BP16" s="91"/>
      <c r="BQ16" s="91"/>
      <c r="BR16" s="91"/>
      <c r="BS16" s="91"/>
      <c r="BT16" s="91"/>
      <c r="BU16" s="91"/>
      <c r="BV16" s="91"/>
      <c r="BW16" s="91"/>
      <c r="BX16" s="91"/>
      <c r="BY16" s="91"/>
      <c r="BZ16" s="92"/>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90"/>
      <c r="BM17" s="91"/>
      <c r="BN17" s="91"/>
      <c r="BO17" s="91"/>
      <c r="BP17" s="91"/>
      <c r="BQ17" s="91"/>
      <c r="BR17" s="91"/>
      <c r="BS17" s="91"/>
      <c r="BT17" s="91"/>
      <c r="BU17" s="91"/>
      <c r="BV17" s="91"/>
      <c r="BW17" s="91"/>
      <c r="BX17" s="91"/>
      <c r="BY17" s="91"/>
      <c r="BZ17" s="92"/>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90"/>
      <c r="BM18" s="91"/>
      <c r="BN18" s="91"/>
      <c r="BO18" s="91"/>
      <c r="BP18" s="91"/>
      <c r="BQ18" s="91"/>
      <c r="BR18" s="91"/>
      <c r="BS18" s="91"/>
      <c r="BT18" s="91"/>
      <c r="BU18" s="91"/>
      <c r="BV18" s="91"/>
      <c r="BW18" s="91"/>
      <c r="BX18" s="91"/>
      <c r="BY18" s="91"/>
      <c r="BZ18" s="92"/>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90"/>
      <c r="BM19" s="91"/>
      <c r="BN19" s="91"/>
      <c r="BO19" s="91"/>
      <c r="BP19" s="91"/>
      <c r="BQ19" s="91"/>
      <c r="BR19" s="91"/>
      <c r="BS19" s="91"/>
      <c r="BT19" s="91"/>
      <c r="BU19" s="91"/>
      <c r="BV19" s="91"/>
      <c r="BW19" s="91"/>
      <c r="BX19" s="91"/>
      <c r="BY19" s="91"/>
      <c r="BZ19" s="92"/>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90"/>
      <c r="BM20" s="91"/>
      <c r="BN20" s="91"/>
      <c r="BO20" s="91"/>
      <c r="BP20" s="91"/>
      <c r="BQ20" s="91"/>
      <c r="BR20" s="91"/>
      <c r="BS20" s="91"/>
      <c r="BT20" s="91"/>
      <c r="BU20" s="91"/>
      <c r="BV20" s="91"/>
      <c r="BW20" s="91"/>
      <c r="BX20" s="91"/>
      <c r="BY20" s="91"/>
      <c r="BZ20" s="92"/>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90"/>
      <c r="BM21" s="91"/>
      <c r="BN21" s="91"/>
      <c r="BO21" s="91"/>
      <c r="BP21" s="91"/>
      <c r="BQ21" s="91"/>
      <c r="BR21" s="91"/>
      <c r="BS21" s="91"/>
      <c r="BT21" s="91"/>
      <c r="BU21" s="91"/>
      <c r="BV21" s="91"/>
      <c r="BW21" s="91"/>
      <c r="BX21" s="91"/>
      <c r="BY21" s="91"/>
      <c r="BZ21" s="92"/>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90"/>
      <c r="BM22" s="91"/>
      <c r="BN22" s="91"/>
      <c r="BO22" s="91"/>
      <c r="BP22" s="91"/>
      <c r="BQ22" s="91"/>
      <c r="BR22" s="91"/>
      <c r="BS22" s="91"/>
      <c r="BT22" s="91"/>
      <c r="BU22" s="91"/>
      <c r="BV22" s="91"/>
      <c r="BW22" s="91"/>
      <c r="BX22" s="91"/>
      <c r="BY22" s="91"/>
      <c r="BZ22" s="92"/>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90"/>
      <c r="BM23" s="91"/>
      <c r="BN23" s="91"/>
      <c r="BO23" s="91"/>
      <c r="BP23" s="91"/>
      <c r="BQ23" s="91"/>
      <c r="BR23" s="91"/>
      <c r="BS23" s="91"/>
      <c r="BT23" s="91"/>
      <c r="BU23" s="91"/>
      <c r="BV23" s="91"/>
      <c r="BW23" s="91"/>
      <c r="BX23" s="91"/>
      <c r="BY23" s="91"/>
      <c r="BZ23" s="92"/>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90"/>
      <c r="BM24" s="91"/>
      <c r="BN24" s="91"/>
      <c r="BO24" s="91"/>
      <c r="BP24" s="91"/>
      <c r="BQ24" s="91"/>
      <c r="BR24" s="91"/>
      <c r="BS24" s="91"/>
      <c r="BT24" s="91"/>
      <c r="BU24" s="91"/>
      <c r="BV24" s="91"/>
      <c r="BW24" s="91"/>
      <c r="BX24" s="91"/>
      <c r="BY24" s="91"/>
      <c r="BZ24" s="92"/>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90"/>
      <c r="BM25" s="91"/>
      <c r="BN25" s="91"/>
      <c r="BO25" s="91"/>
      <c r="BP25" s="91"/>
      <c r="BQ25" s="91"/>
      <c r="BR25" s="91"/>
      <c r="BS25" s="91"/>
      <c r="BT25" s="91"/>
      <c r="BU25" s="91"/>
      <c r="BV25" s="91"/>
      <c r="BW25" s="91"/>
      <c r="BX25" s="91"/>
      <c r="BY25" s="91"/>
      <c r="BZ25" s="92"/>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90"/>
      <c r="BM26" s="91"/>
      <c r="BN26" s="91"/>
      <c r="BO26" s="91"/>
      <c r="BP26" s="91"/>
      <c r="BQ26" s="91"/>
      <c r="BR26" s="91"/>
      <c r="BS26" s="91"/>
      <c r="BT26" s="91"/>
      <c r="BU26" s="91"/>
      <c r="BV26" s="91"/>
      <c r="BW26" s="91"/>
      <c r="BX26" s="91"/>
      <c r="BY26" s="91"/>
      <c r="BZ26" s="92"/>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90"/>
      <c r="BM27" s="91"/>
      <c r="BN27" s="91"/>
      <c r="BO27" s="91"/>
      <c r="BP27" s="91"/>
      <c r="BQ27" s="91"/>
      <c r="BR27" s="91"/>
      <c r="BS27" s="91"/>
      <c r="BT27" s="91"/>
      <c r="BU27" s="91"/>
      <c r="BV27" s="91"/>
      <c r="BW27" s="91"/>
      <c r="BX27" s="91"/>
      <c r="BY27" s="91"/>
      <c r="BZ27" s="92"/>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90"/>
      <c r="BM28" s="91"/>
      <c r="BN28" s="91"/>
      <c r="BO28" s="91"/>
      <c r="BP28" s="91"/>
      <c r="BQ28" s="91"/>
      <c r="BR28" s="91"/>
      <c r="BS28" s="91"/>
      <c r="BT28" s="91"/>
      <c r="BU28" s="91"/>
      <c r="BV28" s="91"/>
      <c r="BW28" s="91"/>
      <c r="BX28" s="91"/>
      <c r="BY28" s="91"/>
      <c r="BZ28" s="92"/>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90"/>
      <c r="BM29" s="91"/>
      <c r="BN29" s="91"/>
      <c r="BO29" s="91"/>
      <c r="BP29" s="91"/>
      <c r="BQ29" s="91"/>
      <c r="BR29" s="91"/>
      <c r="BS29" s="91"/>
      <c r="BT29" s="91"/>
      <c r="BU29" s="91"/>
      <c r="BV29" s="91"/>
      <c r="BW29" s="91"/>
      <c r="BX29" s="91"/>
      <c r="BY29" s="91"/>
      <c r="BZ29" s="92"/>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90"/>
      <c r="BM30" s="91"/>
      <c r="BN30" s="91"/>
      <c r="BO30" s="91"/>
      <c r="BP30" s="91"/>
      <c r="BQ30" s="91"/>
      <c r="BR30" s="91"/>
      <c r="BS30" s="91"/>
      <c r="BT30" s="91"/>
      <c r="BU30" s="91"/>
      <c r="BV30" s="91"/>
      <c r="BW30" s="91"/>
      <c r="BX30" s="91"/>
      <c r="BY30" s="91"/>
      <c r="BZ30" s="92"/>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90"/>
      <c r="BM31" s="91"/>
      <c r="BN31" s="91"/>
      <c r="BO31" s="91"/>
      <c r="BP31" s="91"/>
      <c r="BQ31" s="91"/>
      <c r="BR31" s="91"/>
      <c r="BS31" s="91"/>
      <c r="BT31" s="91"/>
      <c r="BU31" s="91"/>
      <c r="BV31" s="91"/>
      <c r="BW31" s="91"/>
      <c r="BX31" s="91"/>
      <c r="BY31" s="91"/>
      <c r="BZ31" s="92"/>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90"/>
      <c r="BM32" s="91"/>
      <c r="BN32" s="91"/>
      <c r="BO32" s="91"/>
      <c r="BP32" s="91"/>
      <c r="BQ32" s="91"/>
      <c r="BR32" s="91"/>
      <c r="BS32" s="91"/>
      <c r="BT32" s="91"/>
      <c r="BU32" s="91"/>
      <c r="BV32" s="91"/>
      <c r="BW32" s="91"/>
      <c r="BX32" s="91"/>
      <c r="BY32" s="91"/>
      <c r="BZ32" s="92"/>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90"/>
      <c r="BM33" s="91"/>
      <c r="BN33" s="91"/>
      <c r="BO33" s="91"/>
      <c r="BP33" s="91"/>
      <c r="BQ33" s="91"/>
      <c r="BR33" s="91"/>
      <c r="BS33" s="91"/>
      <c r="BT33" s="91"/>
      <c r="BU33" s="91"/>
      <c r="BV33" s="91"/>
      <c r="BW33" s="91"/>
      <c r="BX33" s="91"/>
      <c r="BY33" s="91"/>
      <c r="BZ33" s="92"/>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90"/>
      <c r="BM34" s="91"/>
      <c r="BN34" s="91"/>
      <c r="BO34" s="91"/>
      <c r="BP34" s="91"/>
      <c r="BQ34" s="91"/>
      <c r="BR34" s="91"/>
      <c r="BS34" s="91"/>
      <c r="BT34" s="91"/>
      <c r="BU34" s="91"/>
      <c r="BV34" s="91"/>
      <c r="BW34" s="91"/>
      <c r="BX34" s="91"/>
      <c r="BY34" s="91"/>
      <c r="BZ34" s="92"/>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90"/>
      <c r="BM35" s="91"/>
      <c r="BN35" s="91"/>
      <c r="BO35" s="91"/>
      <c r="BP35" s="91"/>
      <c r="BQ35" s="91"/>
      <c r="BR35" s="91"/>
      <c r="BS35" s="91"/>
      <c r="BT35" s="91"/>
      <c r="BU35" s="91"/>
      <c r="BV35" s="91"/>
      <c r="BW35" s="91"/>
      <c r="BX35" s="91"/>
      <c r="BY35" s="91"/>
      <c r="BZ35" s="92"/>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90"/>
      <c r="BM36" s="91"/>
      <c r="BN36" s="91"/>
      <c r="BO36" s="91"/>
      <c r="BP36" s="91"/>
      <c r="BQ36" s="91"/>
      <c r="BR36" s="91"/>
      <c r="BS36" s="91"/>
      <c r="BT36" s="91"/>
      <c r="BU36" s="91"/>
      <c r="BV36" s="91"/>
      <c r="BW36" s="91"/>
      <c r="BX36" s="91"/>
      <c r="BY36" s="91"/>
      <c r="BZ36" s="92"/>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90"/>
      <c r="BM37" s="91"/>
      <c r="BN37" s="91"/>
      <c r="BO37" s="91"/>
      <c r="BP37" s="91"/>
      <c r="BQ37" s="91"/>
      <c r="BR37" s="91"/>
      <c r="BS37" s="91"/>
      <c r="BT37" s="91"/>
      <c r="BU37" s="91"/>
      <c r="BV37" s="91"/>
      <c r="BW37" s="91"/>
      <c r="BX37" s="91"/>
      <c r="BY37" s="91"/>
      <c r="BZ37" s="92"/>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90"/>
      <c r="BM38" s="91"/>
      <c r="BN38" s="91"/>
      <c r="BO38" s="91"/>
      <c r="BP38" s="91"/>
      <c r="BQ38" s="91"/>
      <c r="BR38" s="91"/>
      <c r="BS38" s="91"/>
      <c r="BT38" s="91"/>
      <c r="BU38" s="91"/>
      <c r="BV38" s="91"/>
      <c r="BW38" s="91"/>
      <c r="BX38" s="91"/>
      <c r="BY38" s="91"/>
      <c r="BZ38" s="92"/>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90"/>
      <c r="BM39" s="91"/>
      <c r="BN39" s="91"/>
      <c r="BO39" s="91"/>
      <c r="BP39" s="91"/>
      <c r="BQ39" s="91"/>
      <c r="BR39" s="91"/>
      <c r="BS39" s="91"/>
      <c r="BT39" s="91"/>
      <c r="BU39" s="91"/>
      <c r="BV39" s="91"/>
      <c r="BW39" s="91"/>
      <c r="BX39" s="91"/>
      <c r="BY39" s="91"/>
      <c r="BZ39" s="92"/>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90"/>
      <c r="BM40" s="91"/>
      <c r="BN40" s="91"/>
      <c r="BO40" s="91"/>
      <c r="BP40" s="91"/>
      <c r="BQ40" s="91"/>
      <c r="BR40" s="91"/>
      <c r="BS40" s="91"/>
      <c r="BT40" s="91"/>
      <c r="BU40" s="91"/>
      <c r="BV40" s="91"/>
      <c r="BW40" s="91"/>
      <c r="BX40" s="91"/>
      <c r="BY40" s="91"/>
      <c r="BZ40" s="92"/>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90"/>
      <c r="BM41" s="91"/>
      <c r="BN41" s="91"/>
      <c r="BO41" s="91"/>
      <c r="BP41" s="91"/>
      <c r="BQ41" s="91"/>
      <c r="BR41" s="91"/>
      <c r="BS41" s="91"/>
      <c r="BT41" s="91"/>
      <c r="BU41" s="91"/>
      <c r="BV41" s="91"/>
      <c r="BW41" s="91"/>
      <c r="BX41" s="91"/>
      <c r="BY41" s="91"/>
      <c r="BZ41" s="92"/>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90"/>
      <c r="BM42" s="91"/>
      <c r="BN42" s="91"/>
      <c r="BO42" s="91"/>
      <c r="BP42" s="91"/>
      <c r="BQ42" s="91"/>
      <c r="BR42" s="91"/>
      <c r="BS42" s="91"/>
      <c r="BT42" s="91"/>
      <c r="BU42" s="91"/>
      <c r="BV42" s="91"/>
      <c r="BW42" s="91"/>
      <c r="BX42" s="91"/>
      <c r="BY42" s="91"/>
      <c r="BZ42" s="92"/>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90"/>
      <c r="BM43" s="91"/>
      <c r="BN43" s="91"/>
      <c r="BO43" s="91"/>
      <c r="BP43" s="91"/>
      <c r="BQ43" s="91"/>
      <c r="BR43" s="91"/>
      <c r="BS43" s="91"/>
      <c r="BT43" s="91"/>
      <c r="BU43" s="91"/>
      <c r="BV43" s="91"/>
      <c r="BW43" s="91"/>
      <c r="BX43" s="91"/>
      <c r="BY43" s="91"/>
      <c r="BZ43" s="92"/>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90"/>
      <c r="BM44" s="91"/>
      <c r="BN44" s="91"/>
      <c r="BO44" s="91"/>
      <c r="BP44" s="91"/>
      <c r="BQ44" s="91"/>
      <c r="BR44" s="91"/>
      <c r="BS44" s="91"/>
      <c r="BT44" s="91"/>
      <c r="BU44" s="91"/>
      <c r="BV44" s="91"/>
      <c r="BW44" s="91"/>
      <c r="BX44" s="91"/>
      <c r="BY44" s="91"/>
      <c r="BZ44" s="92"/>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90" t="s">
        <v>105</v>
      </c>
      <c r="BM47" s="91"/>
      <c r="BN47" s="91"/>
      <c r="BO47" s="91"/>
      <c r="BP47" s="91"/>
      <c r="BQ47" s="91"/>
      <c r="BR47" s="91"/>
      <c r="BS47" s="91"/>
      <c r="BT47" s="91"/>
      <c r="BU47" s="91"/>
      <c r="BV47" s="91"/>
      <c r="BW47" s="91"/>
      <c r="BX47" s="91"/>
      <c r="BY47" s="91"/>
      <c r="BZ47" s="92"/>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90"/>
      <c r="BM48" s="91"/>
      <c r="BN48" s="91"/>
      <c r="BO48" s="91"/>
      <c r="BP48" s="91"/>
      <c r="BQ48" s="91"/>
      <c r="BR48" s="91"/>
      <c r="BS48" s="91"/>
      <c r="BT48" s="91"/>
      <c r="BU48" s="91"/>
      <c r="BV48" s="91"/>
      <c r="BW48" s="91"/>
      <c r="BX48" s="91"/>
      <c r="BY48" s="91"/>
      <c r="BZ48" s="92"/>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90"/>
      <c r="BM49" s="91"/>
      <c r="BN49" s="91"/>
      <c r="BO49" s="91"/>
      <c r="BP49" s="91"/>
      <c r="BQ49" s="91"/>
      <c r="BR49" s="91"/>
      <c r="BS49" s="91"/>
      <c r="BT49" s="91"/>
      <c r="BU49" s="91"/>
      <c r="BV49" s="91"/>
      <c r="BW49" s="91"/>
      <c r="BX49" s="91"/>
      <c r="BY49" s="91"/>
      <c r="BZ49" s="92"/>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90"/>
      <c r="BM50" s="91"/>
      <c r="BN50" s="91"/>
      <c r="BO50" s="91"/>
      <c r="BP50" s="91"/>
      <c r="BQ50" s="91"/>
      <c r="BR50" s="91"/>
      <c r="BS50" s="91"/>
      <c r="BT50" s="91"/>
      <c r="BU50" s="91"/>
      <c r="BV50" s="91"/>
      <c r="BW50" s="91"/>
      <c r="BX50" s="91"/>
      <c r="BY50" s="91"/>
      <c r="BZ50" s="92"/>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90"/>
      <c r="BM51" s="91"/>
      <c r="BN51" s="91"/>
      <c r="BO51" s="91"/>
      <c r="BP51" s="91"/>
      <c r="BQ51" s="91"/>
      <c r="BR51" s="91"/>
      <c r="BS51" s="91"/>
      <c r="BT51" s="91"/>
      <c r="BU51" s="91"/>
      <c r="BV51" s="91"/>
      <c r="BW51" s="91"/>
      <c r="BX51" s="91"/>
      <c r="BY51" s="91"/>
      <c r="BZ51" s="92"/>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90"/>
      <c r="BM52" s="91"/>
      <c r="BN52" s="91"/>
      <c r="BO52" s="91"/>
      <c r="BP52" s="91"/>
      <c r="BQ52" s="91"/>
      <c r="BR52" s="91"/>
      <c r="BS52" s="91"/>
      <c r="BT52" s="91"/>
      <c r="BU52" s="91"/>
      <c r="BV52" s="91"/>
      <c r="BW52" s="91"/>
      <c r="BX52" s="91"/>
      <c r="BY52" s="91"/>
      <c r="BZ52" s="92"/>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90"/>
      <c r="BM53" s="91"/>
      <c r="BN53" s="91"/>
      <c r="BO53" s="91"/>
      <c r="BP53" s="91"/>
      <c r="BQ53" s="91"/>
      <c r="BR53" s="91"/>
      <c r="BS53" s="91"/>
      <c r="BT53" s="91"/>
      <c r="BU53" s="91"/>
      <c r="BV53" s="91"/>
      <c r="BW53" s="91"/>
      <c r="BX53" s="91"/>
      <c r="BY53" s="91"/>
      <c r="BZ53" s="92"/>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90"/>
      <c r="BM54" s="91"/>
      <c r="BN54" s="91"/>
      <c r="BO54" s="91"/>
      <c r="BP54" s="91"/>
      <c r="BQ54" s="91"/>
      <c r="BR54" s="91"/>
      <c r="BS54" s="91"/>
      <c r="BT54" s="91"/>
      <c r="BU54" s="91"/>
      <c r="BV54" s="91"/>
      <c r="BW54" s="91"/>
      <c r="BX54" s="91"/>
      <c r="BY54" s="91"/>
      <c r="BZ54" s="92"/>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90"/>
      <c r="BM55" s="91"/>
      <c r="BN55" s="91"/>
      <c r="BO55" s="91"/>
      <c r="BP55" s="91"/>
      <c r="BQ55" s="91"/>
      <c r="BR55" s="91"/>
      <c r="BS55" s="91"/>
      <c r="BT55" s="91"/>
      <c r="BU55" s="91"/>
      <c r="BV55" s="91"/>
      <c r="BW55" s="91"/>
      <c r="BX55" s="91"/>
      <c r="BY55" s="91"/>
      <c r="BZ55" s="92"/>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90"/>
      <c r="BM56" s="91"/>
      <c r="BN56" s="91"/>
      <c r="BO56" s="91"/>
      <c r="BP56" s="91"/>
      <c r="BQ56" s="91"/>
      <c r="BR56" s="91"/>
      <c r="BS56" s="91"/>
      <c r="BT56" s="91"/>
      <c r="BU56" s="91"/>
      <c r="BV56" s="91"/>
      <c r="BW56" s="91"/>
      <c r="BX56" s="91"/>
      <c r="BY56" s="91"/>
      <c r="BZ56" s="92"/>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90"/>
      <c r="BM57" s="91"/>
      <c r="BN57" s="91"/>
      <c r="BO57" s="91"/>
      <c r="BP57" s="91"/>
      <c r="BQ57" s="91"/>
      <c r="BR57" s="91"/>
      <c r="BS57" s="91"/>
      <c r="BT57" s="91"/>
      <c r="BU57" s="91"/>
      <c r="BV57" s="91"/>
      <c r="BW57" s="91"/>
      <c r="BX57" s="91"/>
      <c r="BY57" s="91"/>
      <c r="BZ57" s="92"/>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90"/>
      <c r="BM58" s="91"/>
      <c r="BN58" s="91"/>
      <c r="BO58" s="91"/>
      <c r="BP58" s="91"/>
      <c r="BQ58" s="91"/>
      <c r="BR58" s="91"/>
      <c r="BS58" s="91"/>
      <c r="BT58" s="91"/>
      <c r="BU58" s="91"/>
      <c r="BV58" s="91"/>
      <c r="BW58" s="91"/>
      <c r="BX58" s="91"/>
      <c r="BY58" s="91"/>
      <c r="BZ58" s="92"/>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90"/>
      <c r="BM59" s="91"/>
      <c r="BN59" s="91"/>
      <c r="BO59" s="91"/>
      <c r="BP59" s="91"/>
      <c r="BQ59" s="91"/>
      <c r="BR59" s="91"/>
      <c r="BS59" s="91"/>
      <c r="BT59" s="91"/>
      <c r="BU59" s="91"/>
      <c r="BV59" s="91"/>
      <c r="BW59" s="91"/>
      <c r="BX59" s="91"/>
      <c r="BY59" s="91"/>
      <c r="BZ59" s="92"/>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90"/>
      <c r="BM60" s="91"/>
      <c r="BN60" s="91"/>
      <c r="BO60" s="91"/>
      <c r="BP60" s="91"/>
      <c r="BQ60" s="91"/>
      <c r="BR60" s="91"/>
      <c r="BS60" s="91"/>
      <c r="BT60" s="91"/>
      <c r="BU60" s="91"/>
      <c r="BV60" s="91"/>
      <c r="BW60" s="91"/>
      <c r="BX60" s="91"/>
      <c r="BY60" s="91"/>
      <c r="BZ60" s="92"/>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90"/>
      <c r="BM61" s="91"/>
      <c r="BN61" s="91"/>
      <c r="BO61" s="91"/>
      <c r="BP61" s="91"/>
      <c r="BQ61" s="91"/>
      <c r="BR61" s="91"/>
      <c r="BS61" s="91"/>
      <c r="BT61" s="91"/>
      <c r="BU61" s="91"/>
      <c r="BV61" s="91"/>
      <c r="BW61" s="91"/>
      <c r="BX61" s="91"/>
      <c r="BY61" s="91"/>
      <c r="BZ61" s="92"/>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90"/>
      <c r="BM62" s="91"/>
      <c r="BN62" s="91"/>
      <c r="BO62" s="91"/>
      <c r="BP62" s="91"/>
      <c r="BQ62" s="91"/>
      <c r="BR62" s="91"/>
      <c r="BS62" s="91"/>
      <c r="BT62" s="91"/>
      <c r="BU62" s="91"/>
      <c r="BV62" s="91"/>
      <c r="BW62" s="91"/>
      <c r="BX62" s="91"/>
      <c r="BY62" s="91"/>
      <c r="BZ62" s="92"/>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90"/>
      <c r="BM63" s="91"/>
      <c r="BN63" s="91"/>
      <c r="BO63" s="91"/>
      <c r="BP63" s="91"/>
      <c r="BQ63" s="91"/>
      <c r="BR63" s="91"/>
      <c r="BS63" s="91"/>
      <c r="BT63" s="91"/>
      <c r="BU63" s="91"/>
      <c r="BV63" s="91"/>
      <c r="BW63" s="91"/>
      <c r="BX63" s="91"/>
      <c r="BY63" s="91"/>
      <c r="BZ63" s="92"/>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90" t="s">
        <v>104</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258211</v>
      </c>
      <c r="D6" s="31">
        <f t="shared" si="3"/>
        <v>46</v>
      </c>
      <c r="E6" s="31">
        <f t="shared" si="3"/>
        <v>1</v>
      </c>
      <c r="F6" s="31">
        <f t="shared" si="3"/>
        <v>0</v>
      </c>
      <c r="G6" s="31">
        <f t="shared" si="3"/>
        <v>1</v>
      </c>
      <c r="H6" s="31" t="str">
        <f t="shared" si="3"/>
        <v>滋賀県　長浜水道企業団</v>
      </c>
      <c r="I6" s="31" t="str">
        <f t="shared" si="3"/>
        <v>法適用</v>
      </c>
      <c r="J6" s="31" t="str">
        <f t="shared" si="3"/>
        <v>水道事業</v>
      </c>
      <c r="K6" s="31" t="str">
        <f t="shared" si="3"/>
        <v>末端給水事業</v>
      </c>
      <c r="L6" s="31" t="str">
        <f t="shared" si="3"/>
        <v>A3</v>
      </c>
      <c r="M6" s="32" t="str">
        <f t="shared" si="3"/>
        <v>-</v>
      </c>
      <c r="N6" s="32">
        <f t="shared" si="3"/>
        <v>43.05</v>
      </c>
      <c r="O6" s="32">
        <f t="shared" si="3"/>
        <v>98.91</v>
      </c>
      <c r="P6" s="32">
        <f t="shared" si="3"/>
        <v>2774</v>
      </c>
      <c r="Q6" s="32" t="str">
        <f t="shared" si="3"/>
        <v>-</v>
      </c>
      <c r="R6" s="32" t="str">
        <f t="shared" si="3"/>
        <v>-</v>
      </c>
      <c r="S6" s="32" t="str">
        <f t="shared" si="3"/>
        <v>-</v>
      </c>
      <c r="T6" s="32">
        <f t="shared" si="3"/>
        <v>105655</v>
      </c>
      <c r="U6" s="32">
        <f t="shared" si="3"/>
        <v>158.6</v>
      </c>
      <c r="V6" s="32">
        <f t="shared" si="3"/>
        <v>666.17</v>
      </c>
      <c r="W6" s="33">
        <f>IF(W7="",NA(),W7)</f>
        <v>111.6</v>
      </c>
      <c r="X6" s="33">
        <f t="shared" ref="X6:AF6" si="4">IF(X7="",NA(),X7)</f>
        <v>111.71</v>
      </c>
      <c r="Y6" s="33">
        <f t="shared" si="4"/>
        <v>111.96</v>
      </c>
      <c r="Z6" s="33">
        <f t="shared" si="4"/>
        <v>104.32</v>
      </c>
      <c r="AA6" s="33">
        <f t="shared" si="4"/>
        <v>108.55</v>
      </c>
      <c r="AB6" s="33">
        <f t="shared" si="4"/>
        <v>108.89</v>
      </c>
      <c r="AC6" s="33">
        <f t="shared" si="4"/>
        <v>107.68</v>
      </c>
      <c r="AD6" s="33">
        <f t="shared" si="4"/>
        <v>108.24</v>
      </c>
      <c r="AE6" s="33">
        <f t="shared" si="4"/>
        <v>108.44</v>
      </c>
      <c r="AF6" s="33">
        <f t="shared" si="4"/>
        <v>113.11</v>
      </c>
      <c r="AG6" s="32" t="str">
        <f>IF(AG7="","",IF(AG7="-","【-】","【"&amp;SUBSTITUTE(TEXT(AG7,"#,##0.00"),"-","△")&amp;"】"))</f>
        <v>【113.03】</v>
      </c>
      <c r="AH6" s="32">
        <f>IF(AH7="",NA(),AH7)</f>
        <v>0</v>
      </c>
      <c r="AI6" s="32">
        <f t="shared" ref="AI6:AQ6" si="5">IF(AI7="",NA(),AI7)</f>
        <v>0</v>
      </c>
      <c r="AJ6" s="32">
        <f t="shared" si="5"/>
        <v>0</v>
      </c>
      <c r="AK6" s="32">
        <f t="shared" si="5"/>
        <v>0</v>
      </c>
      <c r="AL6" s="32">
        <f t="shared" si="5"/>
        <v>0</v>
      </c>
      <c r="AM6" s="33">
        <f t="shared" si="5"/>
        <v>4.4400000000000004</v>
      </c>
      <c r="AN6" s="33">
        <f t="shared" si="5"/>
        <v>4.67</v>
      </c>
      <c r="AO6" s="33">
        <f t="shared" si="5"/>
        <v>4.46</v>
      </c>
      <c r="AP6" s="33">
        <f t="shared" si="5"/>
        <v>0.81</v>
      </c>
      <c r="AQ6" s="32">
        <f t="shared" si="5"/>
        <v>0</v>
      </c>
      <c r="AR6" s="32" t="str">
        <f>IF(AR7="","",IF(AR7="-","【-】","【"&amp;SUBSTITUTE(TEXT(AR7,"#,##0.00"),"-","△")&amp;"】"))</f>
        <v>【0.81】</v>
      </c>
      <c r="AS6" s="33">
        <f>IF(AS7="",NA(),AS7)</f>
        <v>1595.38</v>
      </c>
      <c r="AT6" s="33">
        <f t="shared" ref="AT6:BB6" si="6">IF(AT7="",NA(),AT7)</f>
        <v>511.25</v>
      </c>
      <c r="AU6" s="33">
        <f t="shared" si="6"/>
        <v>924.72</v>
      </c>
      <c r="AV6" s="33">
        <f t="shared" si="6"/>
        <v>2586.6</v>
      </c>
      <c r="AW6" s="33">
        <f t="shared" si="6"/>
        <v>209.13</v>
      </c>
      <c r="AX6" s="33">
        <f t="shared" si="6"/>
        <v>699.11</v>
      </c>
      <c r="AY6" s="33">
        <f t="shared" si="6"/>
        <v>695.41</v>
      </c>
      <c r="AZ6" s="33">
        <f t="shared" si="6"/>
        <v>701</v>
      </c>
      <c r="BA6" s="33">
        <f t="shared" si="6"/>
        <v>648.09</v>
      </c>
      <c r="BB6" s="33">
        <f t="shared" si="6"/>
        <v>344.19</v>
      </c>
      <c r="BC6" s="32" t="str">
        <f>IF(BC7="","",IF(BC7="-","【-】","【"&amp;SUBSTITUTE(TEXT(BC7,"#,##0.00"),"-","△")&amp;"】"))</f>
        <v>【264.16】</v>
      </c>
      <c r="BD6" s="33">
        <f>IF(BD7="",NA(),BD7)</f>
        <v>699.52</v>
      </c>
      <c r="BE6" s="33">
        <f t="shared" ref="BE6:BM6" si="7">IF(BE7="",NA(),BE7)</f>
        <v>688.38</v>
      </c>
      <c r="BF6" s="33">
        <f t="shared" si="7"/>
        <v>663.52</v>
      </c>
      <c r="BG6" s="33">
        <f t="shared" si="7"/>
        <v>687.32</v>
      </c>
      <c r="BH6" s="33">
        <f t="shared" si="7"/>
        <v>682.25</v>
      </c>
      <c r="BI6" s="33">
        <f t="shared" si="7"/>
        <v>339.69</v>
      </c>
      <c r="BJ6" s="33">
        <f t="shared" si="7"/>
        <v>343.45</v>
      </c>
      <c r="BK6" s="33">
        <f t="shared" si="7"/>
        <v>330.99</v>
      </c>
      <c r="BL6" s="33">
        <f t="shared" si="7"/>
        <v>253.86</v>
      </c>
      <c r="BM6" s="33">
        <f t="shared" si="7"/>
        <v>252.09</v>
      </c>
      <c r="BN6" s="32" t="str">
        <f>IF(BN7="","",IF(BN7="-","【-】","【"&amp;SUBSTITUTE(TEXT(BN7,"#,##0.00"),"-","△")&amp;"】"))</f>
        <v>【283.72】</v>
      </c>
      <c r="BO6" s="33">
        <f>IF(BO7="",NA(),BO7)</f>
        <v>105.56</v>
      </c>
      <c r="BP6" s="33">
        <f t="shared" ref="BP6:BX6" si="8">IF(BP7="",NA(),BP7)</f>
        <v>104.73</v>
      </c>
      <c r="BQ6" s="33">
        <f t="shared" si="8"/>
        <v>102.79</v>
      </c>
      <c r="BR6" s="33">
        <f t="shared" si="8"/>
        <v>94.84</v>
      </c>
      <c r="BS6" s="33">
        <f t="shared" si="8"/>
        <v>98.22</v>
      </c>
      <c r="BT6" s="33">
        <f t="shared" si="8"/>
        <v>101.27</v>
      </c>
      <c r="BU6" s="33">
        <f t="shared" si="8"/>
        <v>99.61</v>
      </c>
      <c r="BV6" s="33">
        <f t="shared" si="8"/>
        <v>100.27</v>
      </c>
      <c r="BW6" s="33">
        <f t="shared" si="8"/>
        <v>100.07</v>
      </c>
      <c r="BX6" s="33">
        <f t="shared" si="8"/>
        <v>106.22</v>
      </c>
      <c r="BY6" s="32" t="str">
        <f>IF(BY7="","",IF(BY7="-","【-】","【"&amp;SUBSTITUTE(TEXT(BY7,"#,##0.00"),"-","△")&amp;"】"))</f>
        <v>【104.60】</v>
      </c>
      <c r="BZ6" s="33">
        <f>IF(BZ7="",NA(),BZ7)</f>
        <v>149.69</v>
      </c>
      <c r="CA6" s="33">
        <f t="shared" ref="CA6:CI6" si="9">IF(CA7="",NA(),CA7)</f>
        <v>150.75</v>
      </c>
      <c r="CB6" s="33">
        <f t="shared" si="9"/>
        <v>154.43</v>
      </c>
      <c r="CC6" s="33">
        <f t="shared" si="9"/>
        <v>154.55000000000001</v>
      </c>
      <c r="CD6" s="33">
        <f t="shared" si="9"/>
        <v>149.96</v>
      </c>
      <c r="CE6" s="33">
        <f t="shared" si="9"/>
        <v>167.74</v>
      </c>
      <c r="CF6" s="33">
        <f t="shared" si="9"/>
        <v>169.59</v>
      </c>
      <c r="CG6" s="33">
        <f t="shared" si="9"/>
        <v>169.62</v>
      </c>
      <c r="CH6" s="33">
        <f t="shared" si="9"/>
        <v>164.93</v>
      </c>
      <c r="CI6" s="33">
        <f t="shared" si="9"/>
        <v>155.22999999999999</v>
      </c>
      <c r="CJ6" s="32" t="str">
        <f>IF(CJ7="","",IF(CJ7="-","【-】","【"&amp;SUBSTITUTE(TEXT(CJ7,"#,##0.00"),"-","△")&amp;"】"))</f>
        <v>【164.21】</v>
      </c>
      <c r="CK6" s="33">
        <f>IF(CK7="",NA(),CK7)</f>
        <v>58.88</v>
      </c>
      <c r="CL6" s="33">
        <f t="shared" ref="CL6:CT6" si="10">IF(CL7="",NA(),CL7)</f>
        <v>58.74</v>
      </c>
      <c r="CM6" s="33">
        <f t="shared" si="10"/>
        <v>56.78</v>
      </c>
      <c r="CN6" s="33">
        <f t="shared" si="10"/>
        <v>58.89</v>
      </c>
      <c r="CO6" s="33">
        <f t="shared" si="10"/>
        <v>58.8</v>
      </c>
      <c r="CP6" s="33">
        <f t="shared" si="10"/>
        <v>60.83</v>
      </c>
      <c r="CQ6" s="33">
        <f t="shared" si="10"/>
        <v>60.04</v>
      </c>
      <c r="CR6" s="33">
        <f t="shared" si="10"/>
        <v>59.88</v>
      </c>
      <c r="CS6" s="33">
        <f t="shared" si="10"/>
        <v>62.45</v>
      </c>
      <c r="CT6" s="33">
        <f t="shared" si="10"/>
        <v>62.12</v>
      </c>
      <c r="CU6" s="32" t="str">
        <f>IF(CU7="","",IF(CU7="-","【-】","【"&amp;SUBSTITUTE(TEXT(CU7,"#,##0.00"),"-","△")&amp;"】"))</f>
        <v>【59.80】</v>
      </c>
      <c r="CV6" s="33">
        <f>IF(CV7="",NA(),CV7)</f>
        <v>85.62</v>
      </c>
      <c r="CW6" s="33">
        <f t="shared" ref="CW6:DE6" si="11">IF(CW7="",NA(),CW7)</f>
        <v>85.47</v>
      </c>
      <c r="CX6" s="33">
        <f t="shared" si="11"/>
        <v>86.1</v>
      </c>
      <c r="CY6" s="33">
        <f t="shared" si="11"/>
        <v>82.6</v>
      </c>
      <c r="CZ6" s="33">
        <f t="shared" si="11"/>
        <v>82.02</v>
      </c>
      <c r="DA6" s="33">
        <f t="shared" si="11"/>
        <v>87.92</v>
      </c>
      <c r="DB6" s="33">
        <f t="shared" si="11"/>
        <v>87.33</v>
      </c>
      <c r="DC6" s="33">
        <f t="shared" si="11"/>
        <v>87.65</v>
      </c>
      <c r="DD6" s="33">
        <f t="shared" si="11"/>
        <v>89.76</v>
      </c>
      <c r="DE6" s="33">
        <f t="shared" si="11"/>
        <v>89.45</v>
      </c>
      <c r="DF6" s="32" t="str">
        <f>IF(DF7="","",IF(DF7="-","【-】","【"&amp;SUBSTITUTE(TEXT(DF7,"#,##0.00"),"-","△")&amp;"】"))</f>
        <v>【89.78】</v>
      </c>
      <c r="DG6" s="33">
        <f>IF(DG7="",NA(),DG7)</f>
        <v>29.16</v>
      </c>
      <c r="DH6" s="33">
        <f t="shared" ref="DH6:DP6" si="12">IF(DH7="",NA(),DH7)</f>
        <v>30.1</v>
      </c>
      <c r="DI6" s="33">
        <f t="shared" si="12"/>
        <v>31.68</v>
      </c>
      <c r="DJ6" s="33">
        <f t="shared" si="12"/>
        <v>29.89</v>
      </c>
      <c r="DK6" s="33">
        <f t="shared" si="12"/>
        <v>40.43</v>
      </c>
      <c r="DL6" s="33">
        <f t="shared" si="12"/>
        <v>36.700000000000003</v>
      </c>
      <c r="DM6" s="33">
        <f t="shared" si="12"/>
        <v>37.71</v>
      </c>
      <c r="DN6" s="33">
        <f t="shared" si="12"/>
        <v>38.69</v>
      </c>
      <c r="DO6" s="33">
        <f t="shared" si="12"/>
        <v>41.12</v>
      </c>
      <c r="DP6" s="33">
        <f t="shared" si="12"/>
        <v>44.91</v>
      </c>
      <c r="DQ6" s="32" t="str">
        <f>IF(DQ7="","",IF(DQ7="-","【-】","【"&amp;SUBSTITUTE(TEXT(DQ7,"#,##0.00"),"-","△")&amp;"】"))</f>
        <v>【46.31】</v>
      </c>
      <c r="DR6" s="33">
        <f>IF(DR7="",NA(),DR7)</f>
        <v>1.07</v>
      </c>
      <c r="DS6" s="33">
        <f t="shared" ref="DS6:EA6" si="13">IF(DS7="",NA(),DS7)</f>
        <v>1.06</v>
      </c>
      <c r="DT6" s="33">
        <f t="shared" si="13"/>
        <v>1.24</v>
      </c>
      <c r="DU6" s="33">
        <f t="shared" si="13"/>
        <v>0.99</v>
      </c>
      <c r="DV6" s="33">
        <f t="shared" si="13"/>
        <v>1.06</v>
      </c>
      <c r="DW6" s="33">
        <f t="shared" si="13"/>
        <v>6.92</v>
      </c>
      <c r="DX6" s="33">
        <f t="shared" si="13"/>
        <v>7.67</v>
      </c>
      <c r="DY6" s="33">
        <f t="shared" si="13"/>
        <v>8.4</v>
      </c>
      <c r="DZ6" s="33">
        <f t="shared" si="13"/>
        <v>10.9</v>
      </c>
      <c r="EA6" s="33">
        <f t="shared" si="13"/>
        <v>12.03</v>
      </c>
      <c r="EB6" s="32" t="str">
        <f>IF(EB7="","",IF(EB7="-","【-】","【"&amp;SUBSTITUTE(TEXT(EB7,"#,##0.00"),"-","△")&amp;"】"))</f>
        <v>【12.42】</v>
      </c>
      <c r="EC6" s="33">
        <f>IF(EC7="",NA(),EC7)</f>
        <v>0.36</v>
      </c>
      <c r="ED6" s="33">
        <f t="shared" ref="ED6:EL6" si="14">IF(ED7="",NA(),ED7)</f>
        <v>0.35</v>
      </c>
      <c r="EE6" s="33">
        <f t="shared" si="14"/>
        <v>0.18</v>
      </c>
      <c r="EF6" s="33">
        <f t="shared" si="14"/>
        <v>0.25</v>
      </c>
      <c r="EG6" s="33">
        <f t="shared" si="14"/>
        <v>0.12</v>
      </c>
      <c r="EH6" s="33">
        <f t="shared" si="14"/>
        <v>0.82</v>
      </c>
      <c r="EI6" s="33">
        <f t="shared" si="14"/>
        <v>0.84</v>
      </c>
      <c r="EJ6" s="33">
        <f t="shared" si="14"/>
        <v>0.78</v>
      </c>
      <c r="EK6" s="33">
        <f t="shared" si="14"/>
        <v>0.85</v>
      </c>
      <c r="EL6" s="33">
        <f t="shared" si="14"/>
        <v>0.75</v>
      </c>
      <c r="EM6" s="32" t="str">
        <f>IF(EM7="","",IF(EM7="-","【-】","【"&amp;SUBSTITUTE(TEXT(EM7,"#,##0.00"),"-","△")&amp;"】"))</f>
        <v>【0.78】</v>
      </c>
    </row>
    <row r="7" spans="1:143" s="34" customFormat="1">
      <c r="A7" s="26"/>
      <c r="B7" s="35">
        <v>2014</v>
      </c>
      <c r="C7" s="35">
        <v>258211</v>
      </c>
      <c r="D7" s="35">
        <v>46</v>
      </c>
      <c r="E7" s="35">
        <v>1</v>
      </c>
      <c r="F7" s="35">
        <v>0</v>
      </c>
      <c r="G7" s="35">
        <v>1</v>
      </c>
      <c r="H7" s="35" t="s">
        <v>93</v>
      </c>
      <c r="I7" s="35" t="s">
        <v>94</v>
      </c>
      <c r="J7" s="35" t="s">
        <v>95</v>
      </c>
      <c r="K7" s="35" t="s">
        <v>96</v>
      </c>
      <c r="L7" s="35" t="s">
        <v>97</v>
      </c>
      <c r="M7" s="36" t="s">
        <v>98</v>
      </c>
      <c r="N7" s="36">
        <v>43.05</v>
      </c>
      <c r="O7" s="36">
        <v>98.91</v>
      </c>
      <c r="P7" s="36">
        <v>2774</v>
      </c>
      <c r="Q7" s="36" t="s">
        <v>98</v>
      </c>
      <c r="R7" s="36" t="s">
        <v>98</v>
      </c>
      <c r="S7" s="36" t="s">
        <v>98</v>
      </c>
      <c r="T7" s="36">
        <v>105655</v>
      </c>
      <c r="U7" s="36">
        <v>158.6</v>
      </c>
      <c r="V7" s="36">
        <v>666.17</v>
      </c>
      <c r="W7" s="36">
        <v>111.6</v>
      </c>
      <c r="X7" s="36">
        <v>111.71</v>
      </c>
      <c r="Y7" s="36">
        <v>111.96</v>
      </c>
      <c r="Z7" s="36">
        <v>104.32</v>
      </c>
      <c r="AA7" s="36">
        <v>108.55</v>
      </c>
      <c r="AB7" s="36">
        <v>108.89</v>
      </c>
      <c r="AC7" s="36">
        <v>107.68</v>
      </c>
      <c r="AD7" s="36">
        <v>108.24</v>
      </c>
      <c r="AE7" s="36">
        <v>108.44</v>
      </c>
      <c r="AF7" s="36">
        <v>113.11</v>
      </c>
      <c r="AG7" s="36">
        <v>113.03</v>
      </c>
      <c r="AH7" s="36">
        <v>0</v>
      </c>
      <c r="AI7" s="36">
        <v>0</v>
      </c>
      <c r="AJ7" s="36">
        <v>0</v>
      </c>
      <c r="AK7" s="36">
        <v>0</v>
      </c>
      <c r="AL7" s="36">
        <v>0</v>
      </c>
      <c r="AM7" s="36">
        <v>4.4400000000000004</v>
      </c>
      <c r="AN7" s="36">
        <v>4.67</v>
      </c>
      <c r="AO7" s="36">
        <v>4.46</v>
      </c>
      <c r="AP7" s="36">
        <v>0.81</v>
      </c>
      <c r="AQ7" s="36">
        <v>0</v>
      </c>
      <c r="AR7" s="36">
        <v>0.81</v>
      </c>
      <c r="AS7" s="36">
        <v>1595.38</v>
      </c>
      <c r="AT7" s="36">
        <v>511.25</v>
      </c>
      <c r="AU7" s="36">
        <v>924.72</v>
      </c>
      <c r="AV7" s="36">
        <v>2586.6</v>
      </c>
      <c r="AW7" s="36">
        <v>209.13</v>
      </c>
      <c r="AX7" s="36">
        <v>699.11</v>
      </c>
      <c r="AY7" s="36">
        <v>695.41</v>
      </c>
      <c r="AZ7" s="36">
        <v>701</v>
      </c>
      <c r="BA7" s="36">
        <v>648.09</v>
      </c>
      <c r="BB7" s="36">
        <v>344.19</v>
      </c>
      <c r="BC7" s="36">
        <v>264.16000000000003</v>
      </c>
      <c r="BD7" s="36">
        <v>699.52</v>
      </c>
      <c r="BE7" s="36">
        <v>688.38</v>
      </c>
      <c r="BF7" s="36">
        <v>663.52</v>
      </c>
      <c r="BG7" s="36">
        <v>687.32</v>
      </c>
      <c r="BH7" s="36">
        <v>682.25</v>
      </c>
      <c r="BI7" s="36">
        <v>339.69</v>
      </c>
      <c r="BJ7" s="36">
        <v>343.45</v>
      </c>
      <c r="BK7" s="36">
        <v>330.99</v>
      </c>
      <c r="BL7" s="36">
        <v>253.86</v>
      </c>
      <c r="BM7" s="36">
        <v>252.09</v>
      </c>
      <c r="BN7" s="36">
        <v>283.72000000000003</v>
      </c>
      <c r="BO7" s="36">
        <v>105.56</v>
      </c>
      <c r="BP7" s="36">
        <v>104.73</v>
      </c>
      <c r="BQ7" s="36">
        <v>102.79</v>
      </c>
      <c r="BR7" s="36">
        <v>94.84</v>
      </c>
      <c r="BS7" s="36">
        <v>98.22</v>
      </c>
      <c r="BT7" s="36">
        <v>101.27</v>
      </c>
      <c r="BU7" s="36">
        <v>99.61</v>
      </c>
      <c r="BV7" s="36">
        <v>100.27</v>
      </c>
      <c r="BW7" s="36">
        <v>100.07</v>
      </c>
      <c r="BX7" s="36">
        <v>106.22</v>
      </c>
      <c r="BY7" s="36">
        <v>104.6</v>
      </c>
      <c r="BZ7" s="36">
        <v>149.69</v>
      </c>
      <c r="CA7" s="36">
        <v>150.75</v>
      </c>
      <c r="CB7" s="36">
        <v>154.43</v>
      </c>
      <c r="CC7" s="36">
        <v>154.55000000000001</v>
      </c>
      <c r="CD7" s="36">
        <v>149.96</v>
      </c>
      <c r="CE7" s="36">
        <v>167.74</v>
      </c>
      <c r="CF7" s="36">
        <v>169.59</v>
      </c>
      <c r="CG7" s="36">
        <v>169.62</v>
      </c>
      <c r="CH7" s="36">
        <v>164.93</v>
      </c>
      <c r="CI7" s="36">
        <v>155.22999999999999</v>
      </c>
      <c r="CJ7" s="36">
        <v>164.21</v>
      </c>
      <c r="CK7" s="36">
        <v>58.88</v>
      </c>
      <c r="CL7" s="36">
        <v>58.74</v>
      </c>
      <c r="CM7" s="36">
        <v>56.78</v>
      </c>
      <c r="CN7" s="36">
        <v>58.89</v>
      </c>
      <c r="CO7" s="36">
        <v>58.8</v>
      </c>
      <c r="CP7" s="36">
        <v>60.83</v>
      </c>
      <c r="CQ7" s="36">
        <v>60.04</v>
      </c>
      <c r="CR7" s="36">
        <v>59.88</v>
      </c>
      <c r="CS7" s="36">
        <v>62.45</v>
      </c>
      <c r="CT7" s="36">
        <v>62.12</v>
      </c>
      <c r="CU7" s="36">
        <v>59.8</v>
      </c>
      <c r="CV7" s="36">
        <v>85.62</v>
      </c>
      <c r="CW7" s="36">
        <v>85.47</v>
      </c>
      <c r="CX7" s="36">
        <v>86.1</v>
      </c>
      <c r="CY7" s="36">
        <v>82.6</v>
      </c>
      <c r="CZ7" s="36">
        <v>82.02</v>
      </c>
      <c r="DA7" s="36">
        <v>87.92</v>
      </c>
      <c r="DB7" s="36">
        <v>87.33</v>
      </c>
      <c r="DC7" s="36">
        <v>87.65</v>
      </c>
      <c r="DD7" s="36">
        <v>89.76</v>
      </c>
      <c r="DE7" s="36">
        <v>89.45</v>
      </c>
      <c r="DF7" s="36">
        <v>89.78</v>
      </c>
      <c r="DG7" s="36">
        <v>29.16</v>
      </c>
      <c r="DH7" s="36">
        <v>30.1</v>
      </c>
      <c r="DI7" s="36">
        <v>31.68</v>
      </c>
      <c r="DJ7" s="36">
        <v>29.89</v>
      </c>
      <c r="DK7" s="36">
        <v>40.43</v>
      </c>
      <c r="DL7" s="36">
        <v>36.700000000000003</v>
      </c>
      <c r="DM7" s="36">
        <v>37.71</v>
      </c>
      <c r="DN7" s="36">
        <v>38.69</v>
      </c>
      <c r="DO7" s="36">
        <v>41.12</v>
      </c>
      <c r="DP7" s="36">
        <v>44.91</v>
      </c>
      <c r="DQ7" s="36">
        <v>46.31</v>
      </c>
      <c r="DR7" s="36">
        <v>1.07</v>
      </c>
      <c r="DS7" s="36">
        <v>1.06</v>
      </c>
      <c r="DT7" s="36">
        <v>1.24</v>
      </c>
      <c r="DU7" s="36">
        <v>0.99</v>
      </c>
      <c r="DV7" s="36">
        <v>1.06</v>
      </c>
      <c r="DW7" s="36">
        <v>6.92</v>
      </c>
      <c r="DX7" s="36">
        <v>7.67</v>
      </c>
      <c r="DY7" s="36">
        <v>8.4</v>
      </c>
      <c r="DZ7" s="36">
        <v>10.9</v>
      </c>
      <c r="EA7" s="36">
        <v>12.03</v>
      </c>
      <c r="EB7" s="36">
        <v>12.42</v>
      </c>
      <c r="EC7" s="36">
        <v>0.36</v>
      </c>
      <c r="ED7" s="36">
        <v>0.35</v>
      </c>
      <c r="EE7" s="36">
        <v>0.18</v>
      </c>
      <c r="EF7" s="36">
        <v>0.25</v>
      </c>
      <c r="EG7" s="36">
        <v>0.12</v>
      </c>
      <c r="EH7" s="36">
        <v>0.82</v>
      </c>
      <c r="EI7" s="36">
        <v>0.84</v>
      </c>
      <c r="EJ7" s="36">
        <v>0.78</v>
      </c>
      <c r="EK7" s="36">
        <v>0.85</v>
      </c>
      <c r="EL7" s="36">
        <v>0.75</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cp:lastPrinted>2016-02-10T08:54:29Z</cp:lastPrinted>
  <dcterms:created xsi:type="dcterms:W3CDTF">2016-01-18T04:49:42Z</dcterms:created>
  <dcterms:modified xsi:type="dcterms:W3CDTF">2016-02-21T23:45:57Z</dcterms:modified>
</cp:coreProperties>
</file>