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B501" lockStructure="1"/>
  <bookViews>
    <workbookView xWindow="240" yWindow="90" windowWidth="14940" windowHeight="7845"/>
  </bookViews>
  <sheets>
    <sheet name="法非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T6" i="5"/>
  <c r="S6" i="5"/>
  <c r="AY8" i="4" s="1"/>
  <c r="R6" i="5"/>
  <c r="AQ8" i="4" s="1"/>
  <c r="Q6" i="5"/>
  <c r="P6" i="5"/>
  <c r="O6" i="5"/>
  <c r="N6" i="5"/>
  <c r="M6" i="5"/>
  <c r="L6" i="5"/>
  <c r="K6" i="5"/>
  <c r="R8" i="4" s="1"/>
  <c r="J6" i="5"/>
  <c r="J8" i="4" s="1"/>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Q10" i="4"/>
  <c r="AI10" i="4"/>
  <c r="Z10" i="4"/>
  <c r="R10" i="4"/>
  <c r="J10" i="4"/>
  <c r="B10" i="4"/>
  <c r="AI8" i="4"/>
  <c r="Z8" i="4"/>
  <c r="B6" i="4"/>
  <c r="C10" i="5" l="1"/>
  <c r="D10" i="5"/>
  <c r="E10" i="5"/>
  <c r="B10" i="5"/>
</calcChain>
</file>

<file path=xl/sharedStrings.xml><?xml version="1.0" encoding="utf-8"?>
<sst xmlns="http://schemas.openxmlformats.org/spreadsheetml/2006/main" count="218" uniqueCount="108">
  <si>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</si>
  <si>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</si>
  <si>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</si>
  <si>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</si>
  <si>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</si>
  <si>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</si>
  <si>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</si>
  <si>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</si>
  <si>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</si>
  <si>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</si>
  <si>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</si>
  <si>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</si>
  <si>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</si>
  <si>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</si>
  <si>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</si>
  <si>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</si>
  <si>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</si>
  <si>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</si>
  <si>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</si>
  <si>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</si>
  <si>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</si>
  <si>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</si>
  <si>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</si>
  <si>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</si>
  <si>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</si>
  <si>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</si>
  <si>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</si>
  <si>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</si>
  <si>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</si>
  <si>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</si>
  <si>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</si>
  <si>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</si>
  <si>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</si>
  <si>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</si>
  <si>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</si>
  <si>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</si>
  <si>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</si>
  <si>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</si>
  <si>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</si>
  <si>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平成22年度から平成25年度における各指標の類似団体平均値は、当時の事業数を基に算出していますが、管路更新率については、平成26年度の事業数を基に類似団体平均値を算出しています。</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</si>
  <si>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</si>
  <si>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</si>
  <si>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</si>
  <si>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</si>
  <si>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</si>
  <si>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</si>
  <si>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</si>
  <si>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</si>
  <si>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</si>
  <si>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</si>
  <si>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</si>
  <si>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</si>
  <si>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</si>
  <si>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</si>
  <si>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</si>
  <si>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</si>
  <si>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</si>
  <si>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</si>
  <si>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</si>
  <si>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</si>
  <si>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</si>
  <si>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</si>
  <si>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</si>
  <si>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</si>
  <si>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</si>
  <si>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</si>
  <si>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</si>
  <si>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</si>
  <si>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</si>
  <si>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</si>
  <si>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</si>
  <si>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</si>
  <si>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</si>
  <si>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</si>
  <si>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</si>
  <si>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</si>
  <si>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</si>
  <si>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</si>
  <si>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</si>
  <si>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</si>
  <si>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</si>
  <si>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</si>
  <si>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</si>
  <si>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</si>
  <si>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</si>
  <si>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</si>
  <si>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</si>
  <si>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</si>
  <si>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</si>
  <si>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</si>
  <si>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</si>
  <si>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</si>
  <si>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</si>
  <si>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豊郷町</t>
  </si>
  <si>
    <t>法非適用</t>
  </si>
  <si>
    <t>水道事業</t>
  </si>
  <si>
    <t>簡易水道事業</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</si>
  <si>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</si>
  <si>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</si>
  <si>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</si>
  <si>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</si>
  <si>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</si>
  <si>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</si>
  <si>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</si>
  <si>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</si>
  <si>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管路更新率については、5カ年計画で北部地区の約20%の更新計画を策定し、現在布設替え事業を進めているため類似団体と比べて高い値となっているが、今後も計画的な更新が必要である。</t>
    <rPh sb="1" eb="3">
      <t>カンロ</t>
    </rPh>
    <rPh sb="3" eb="5">
      <t>コウシン</t>
    </rPh>
    <rPh sb="5" eb="6">
      <t>リツ</t>
    </rPh>
    <rPh sb="14" eb="15">
      <t>ネン</t>
    </rPh>
    <rPh sb="15" eb="17">
      <t>ケイカク</t>
    </rPh>
    <rPh sb="18" eb="20">
      <t>ホクブ</t>
    </rPh>
    <rPh sb="20" eb="22">
      <t>チク</t>
    </rPh>
    <rPh sb="23" eb="24">
      <t>ヤク</t>
    </rPh>
    <rPh sb="28" eb="30">
      <t>コウシン</t>
    </rPh>
    <rPh sb="30" eb="32">
      <t>ケイカク</t>
    </rPh>
    <rPh sb="33" eb="35">
      <t>サクテイ</t>
    </rPh>
    <rPh sb="37" eb="39">
      <t>ゲンザイ</t>
    </rPh>
    <rPh sb="39" eb="41">
      <t>フセツ</t>
    </rPh>
    <rPh sb="41" eb="42">
      <t>ガ</t>
    </rPh>
    <rPh sb="43" eb="45">
      <t>ジギョウ</t>
    </rPh>
    <rPh sb="46" eb="47">
      <t>スス</t>
    </rPh>
    <rPh sb="53" eb="55">
      <t>ルイジ</t>
    </rPh>
    <rPh sb="55" eb="57">
      <t>ダンタイ</t>
    </rPh>
    <rPh sb="58" eb="59">
      <t>クラ</t>
    </rPh>
    <rPh sb="61" eb="62">
      <t>タカ</t>
    </rPh>
    <rPh sb="63" eb="64">
      <t>アタイ</t>
    </rPh>
    <rPh sb="72" eb="74">
      <t>コンゴ</t>
    </rPh>
    <rPh sb="75" eb="77">
      <t>ケイカク</t>
    </rPh>
    <rPh sb="77" eb="78">
      <t>テキ</t>
    </rPh>
    <rPh sb="79" eb="81">
      <t>コウシン</t>
    </rPh>
    <rPh sb="82" eb="84">
      <t>ヒツヨウ</t>
    </rPh>
    <phoneticPr fontId="4"/>
  </si>
  <si>
    <t>　現在管路更新事業中のため、工事費が増額している状況であり、一方料金収入は節水等の理由から減少している。
　経営状況としては人口減少が見込まれていることから今後の料金収入の減や有収率の減少等の可能性があるため料金改定や維持管理費の削減等の対策を講じる必要がある。
　また、地方公営企業会計方式の導入に係る資産整理ならびに資産状況を把握することによる経営の健全化を図る。</t>
    <rPh sb="1" eb="3">
      <t>ゲンザイ</t>
    </rPh>
    <rPh sb="3" eb="5">
      <t>カンロ</t>
    </rPh>
    <rPh sb="5" eb="7">
      <t>コウシン</t>
    </rPh>
    <rPh sb="7" eb="9">
      <t>ジギョウ</t>
    </rPh>
    <rPh sb="9" eb="10">
      <t>チュウ</t>
    </rPh>
    <rPh sb="14" eb="17">
      <t>コウジヒ</t>
    </rPh>
    <rPh sb="18" eb="20">
      <t>ゾウガク</t>
    </rPh>
    <rPh sb="24" eb="26">
      <t>ジョウキョウ</t>
    </rPh>
    <rPh sb="30" eb="32">
      <t>イッポウ</t>
    </rPh>
    <rPh sb="32" eb="34">
      <t>リョウキン</t>
    </rPh>
    <rPh sb="34" eb="36">
      <t>シュウニュウ</t>
    </rPh>
    <rPh sb="37" eb="39">
      <t>セッスイ</t>
    </rPh>
    <rPh sb="39" eb="40">
      <t>トウ</t>
    </rPh>
    <rPh sb="41" eb="43">
      <t>リユウ</t>
    </rPh>
    <rPh sb="45" eb="47">
      <t>ゲンショウ</t>
    </rPh>
    <rPh sb="54" eb="56">
      <t>ケイエイ</t>
    </rPh>
    <rPh sb="56" eb="58">
      <t>ジョウキョウ</t>
    </rPh>
    <rPh sb="62" eb="64">
      <t>ジンコウ</t>
    </rPh>
    <rPh sb="64" eb="66">
      <t>ゲンショウ</t>
    </rPh>
    <rPh sb="67" eb="69">
      <t>ミコ</t>
    </rPh>
    <rPh sb="78" eb="80">
      <t>コンゴ</t>
    </rPh>
    <rPh sb="81" eb="83">
      <t>リョウキン</t>
    </rPh>
    <rPh sb="83" eb="85">
      <t>シュウニュウ</t>
    </rPh>
    <rPh sb="86" eb="87">
      <t>ゲン</t>
    </rPh>
    <rPh sb="88" eb="90">
      <t>ユウシュウ</t>
    </rPh>
    <rPh sb="90" eb="91">
      <t>リツ</t>
    </rPh>
    <rPh sb="92" eb="94">
      <t>ゲンショウ</t>
    </rPh>
    <rPh sb="94" eb="95">
      <t>トウ</t>
    </rPh>
    <rPh sb="96" eb="99">
      <t>カノウセイ</t>
    </rPh>
    <rPh sb="104" eb="106">
      <t>リョウキン</t>
    </rPh>
    <rPh sb="106" eb="108">
      <t>カイテイ</t>
    </rPh>
    <rPh sb="109" eb="111">
      <t>イジ</t>
    </rPh>
    <rPh sb="111" eb="114">
      <t>カンリヒ</t>
    </rPh>
    <rPh sb="115" eb="117">
      <t>サクゲン</t>
    </rPh>
    <rPh sb="117" eb="118">
      <t>トウ</t>
    </rPh>
    <rPh sb="119" eb="121">
      <t>タイサク</t>
    </rPh>
    <rPh sb="122" eb="123">
      <t>コウ</t>
    </rPh>
    <rPh sb="125" eb="127">
      <t>ヒツヨウ</t>
    </rPh>
    <rPh sb="136" eb="138">
      <t>チホウ</t>
    </rPh>
    <rPh sb="138" eb="140">
      <t>コウエイ</t>
    </rPh>
    <rPh sb="140" eb="142">
      <t>キギョウ</t>
    </rPh>
    <rPh sb="142" eb="144">
      <t>カイケイ</t>
    </rPh>
    <rPh sb="144" eb="146">
      <t>ホウシキ</t>
    </rPh>
    <rPh sb="147" eb="149">
      <t>ドウニュウ</t>
    </rPh>
    <rPh sb="150" eb="151">
      <t>カカ</t>
    </rPh>
    <rPh sb="152" eb="154">
      <t>シサン</t>
    </rPh>
    <rPh sb="154" eb="156">
      <t>セイリ</t>
    </rPh>
    <rPh sb="160" eb="162">
      <t>シサン</t>
    </rPh>
    <rPh sb="162" eb="164">
      <t>ジョウキョウ</t>
    </rPh>
    <rPh sb="165" eb="167">
      <t>ハアク</t>
    </rPh>
    <rPh sb="174" eb="176">
      <t>ケイエイ</t>
    </rPh>
    <rPh sb="177" eb="180">
      <t>ケンゼンカ</t>
    </rPh>
    <rPh sb="181" eb="182">
      <t>ハカ</t>
    </rPh>
    <phoneticPr fontId="4"/>
  </si>
  <si>
    <t>　収益的収支比率は90%を下回っており使用料以外の収入を充当している状況が顕著である。
　企業債残高対給水収益比率は類似団体と比較しても大きな乖離値はないものの収益と今後の更新計画に注視する必要がある。
　料金回収率は当該事業において類似団体より高い値となっている。
　給水原価は類似団体と比較して値が下回っていることから今後についても維持管理費の削減等に努める。
　施設利用率については類似団体と比較して値を上回っているが現在約62%となっており未加入者に対して広報、啓発等による加入者増を図る必要がある。
　有収率は漏水発生時に早急に修繕していることから類似団体と比較しても上回っていることが読み取れる。</t>
    <rPh sb="1" eb="4">
      <t>シュウエキテキ</t>
    </rPh>
    <rPh sb="4" eb="6">
      <t>シュウシ</t>
    </rPh>
    <rPh sb="6" eb="8">
      <t>ヒリツ</t>
    </rPh>
    <rPh sb="13" eb="15">
      <t>シタマワ</t>
    </rPh>
    <rPh sb="19" eb="22">
      <t>シヨウリョウ</t>
    </rPh>
    <rPh sb="22" eb="24">
      <t>イガイ</t>
    </rPh>
    <rPh sb="25" eb="27">
      <t>シュウニュウ</t>
    </rPh>
    <rPh sb="28" eb="30">
      <t>ジュウトウ</t>
    </rPh>
    <rPh sb="34" eb="36">
      <t>ジョウキョウ</t>
    </rPh>
    <rPh sb="37" eb="39">
      <t>ケンチョ</t>
    </rPh>
    <rPh sb="45" eb="48">
      <t>キギョウサイ</t>
    </rPh>
    <rPh sb="48" eb="50">
      <t>ザンダカ</t>
    </rPh>
    <rPh sb="50" eb="51">
      <t>タイ</t>
    </rPh>
    <rPh sb="51" eb="53">
      <t>キュウスイ</t>
    </rPh>
    <rPh sb="53" eb="55">
      <t>シュウエキ</t>
    </rPh>
    <rPh sb="55" eb="57">
      <t>ヒリツ</t>
    </rPh>
    <rPh sb="58" eb="60">
      <t>ルイジ</t>
    </rPh>
    <rPh sb="60" eb="62">
      <t>ダンタイ</t>
    </rPh>
    <rPh sb="63" eb="65">
      <t>ヒカク</t>
    </rPh>
    <rPh sb="68" eb="69">
      <t>オオ</t>
    </rPh>
    <rPh sb="71" eb="73">
      <t>カイリ</t>
    </rPh>
    <rPh sb="73" eb="74">
      <t>アタイ</t>
    </rPh>
    <rPh sb="80" eb="82">
      <t>シュウエキ</t>
    </rPh>
    <rPh sb="83" eb="85">
      <t>コンゴ</t>
    </rPh>
    <rPh sb="86" eb="88">
      <t>コウシン</t>
    </rPh>
    <rPh sb="88" eb="90">
      <t>ケイカク</t>
    </rPh>
    <rPh sb="91" eb="93">
      <t>チュウシ</t>
    </rPh>
    <rPh sb="95" eb="97">
      <t>ヒツヨウ</t>
    </rPh>
    <rPh sb="103" eb="105">
      <t>リョウキン</t>
    </rPh>
    <rPh sb="105" eb="108">
      <t>カイシュウリツ</t>
    </rPh>
    <rPh sb="109" eb="111">
      <t>トウガイ</t>
    </rPh>
    <rPh sb="111" eb="113">
      <t>ジギョウ</t>
    </rPh>
    <rPh sb="117" eb="119">
      <t>ルイジ</t>
    </rPh>
    <rPh sb="119" eb="121">
      <t>ダンタイ</t>
    </rPh>
    <rPh sb="123" eb="124">
      <t>タカ</t>
    </rPh>
    <rPh sb="125" eb="126">
      <t>アタイ</t>
    </rPh>
    <rPh sb="135" eb="137">
      <t>キュウスイ</t>
    </rPh>
    <rPh sb="137" eb="139">
      <t>ゲンカ</t>
    </rPh>
    <rPh sb="140" eb="142">
      <t>ルイジ</t>
    </rPh>
    <rPh sb="142" eb="144">
      <t>ダンタイ</t>
    </rPh>
    <rPh sb="145" eb="147">
      <t>ヒカク</t>
    </rPh>
    <rPh sb="149" eb="150">
      <t>アタイ</t>
    </rPh>
    <rPh sb="151" eb="153">
      <t>シタマワ</t>
    </rPh>
    <rPh sb="161" eb="163">
      <t>コンゴ</t>
    </rPh>
    <rPh sb="168" eb="170">
      <t>イジ</t>
    </rPh>
    <rPh sb="170" eb="173">
      <t>カンリヒ</t>
    </rPh>
    <rPh sb="174" eb="176">
      <t>サクゲン</t>
    </rPh>
    <rPh sb="176" eb="177">
      <t>トウ</t>
    </rPh>
    <rPh sb="178" eb="179">
      <t>ツト</t>
    </rPh>
    <rPh sb="184" eb="186">
      <t>シセツ</t>
    </rPh>
    <rPh sb="186" eb="189">
      <t>リヨウリツ</t>
    </rPh>
    <rPh sb="194" eb="196">
      <t>ルイジ</t>
    </rPh>
    <rPh sb="196" eb="198">
      <t>ダンタイ</t>
    </rPh>
    <rPh sb="199" eb="201">
      <t>ヒカク</t>
    </rPh>
    <rPh sb="203" eb="204">
      <t>アタイ</t>
    </rPh>
    <rPh sb="205" eb="207">
      <t>ウワマワ</t>
    </rPh>
    <rPh sb="212" eb="214">
      <t>ゲンザイ</t>
    </rPh>
    <rPh sb="214" eb="215">
      <t>ヤク</t>
    </rPh>
    <rPh sb="224" eb="227">
      <t>ミカニュウ</t>
    </rPh>
    <rPh sb="227" eb="228">
      <t>シャ</t>
    </rPh>
    <rPh sb="229" eb="230">
      <t>タイ</t>
    </rPh>
    <rPh sb="232" eb="234">
      <t>コウホウ</t>
    </rPh>
    <rPh sb="235" eb="237">
      <t>ケイハツ</t>
    </rPh>
    <rPh sb="237" eb="238">
      <t>トウ</t>
    </rPh>
    <rPh sb="241" eb="244">
      <t>カニュウシャ</t>
    </rPh>
    <rPh sb="244" eb="245">
      <t>ゾウ</t>
    </rPh>
    <rPh sb="246" eb="247">
      <t>ハカ</t>
    </rPh>
    <rPh sb="248" eb="250">
      <t>ヒツヨウ</t>
    </rPh>
    <rPh sb="256" eb="258">
      <t>ユウシュウ</t>
    </rPh>
    <rPh sb="258" eb="259">
      <t>リツ</t>
    </rPh>
    <rPh sb="260" eb="262">
      <t>ロウスイ</t>
    </rPh>
    <rPh sb="262" eb="265">
      <t>ハッセイジ</t>
    </rPh>
    <rPh sb="266" eb="268">
      <t>ソウキュウ</t>
    </rPh>
    <rPh sb="269" eb="271">
      <t>シュウゼン</t>
    </rPh>
    <rPh sb="279" eb="281">
      <t>ルイジ</t>
    </rPh>
    <rPh sb="281" eb="283">
      <t>ダンタイ</t>
    </rPh>
    <rPh sb="284" eb="286">
      <t>ヒカク</t>
    </rPh>
    <rPh sb="289" eb="291">
      <t>ウワマワ</t>
    </rPh>
    <rPh sb="298" eb="299">
      <t>ヨ</t>
    </rPh>
    <rPh sb="300" eb="301">
      <t>ト</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</si>
</sst>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Red]&quot;¥&quot;\-#,##0"/>
    <numFmt numFmtId="176" formatCode="#,##0;&quot;△&quot;#,##0"/>
    <numFmt numFmtId="177" formatCode="#,##0.00;&quot;△&quot;#,##0.00"/>
    <numFmt numFmtId="178" formatCode="#,##0.00;&quot;△&quot;#,##0.00;&quot;-&quot;"/>
    <numFmt numFmtId="179"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0" fontId="0" fillId="2" borderId="5" xfId="0" applyFill="1" applyBorder="1">
      <alignment vertical="center"/>
    </xf>
    <xf numFmtId="179"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formatCode="#,##0.00;&quot;△&quot;#,##0.00">
                  <c:v>0</c:v>
                </c:pt>
                <c:pt idx="1">
                  <c:v>1.89</c:v>
                </c:pt>
                <c:pt idx="2">
                  <c:v>2.83</c:v>
                </c:pt>
                <c:pt idx="3">
                  <c:v>2.2400000000000002</c:v>
                </c:pt>
                <c:pt idx="4">
                  <c:v>1.91</c:v>
                </c:pt>
              </c:numCache>
            </c:numRef>
          </c:val>
        </c:ser>
        <c:dLbls>
          <c:showLegendKey val="0"/>
          <c:showVal val="0"/>
          <c:showCatName val="0"/>
          <c:showSerName val="0"/>
          <c:showPercent val="0"/>
          <c:showBubbleSize val="0"/>
        </c:dLbls>
        <c:gapWidth val="150"/>
        <c:axId val="33864704"/>
        <c:axId val="33875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0.61</c:v>
                </c:pt>
                <c:pt idx="1">
                  <c:v>1.08</c:v>
                </c:pt>
                <c:pt idx="2">
                  <c:v>0.69</c:v>
                </c:pt>
                <c:pt idx="3">
                  <c:v>0.89</c:v>
                </c:pt>
                <c:pt idx="4">
                  <c:v>0.98</c:v>
                </c:pt>
              </c:numCache>
            </c:numRef>
          </c:val>
          <c:smooth val="0"/>
        </c:ser>
        <c:dLbls>
          <c:showLegendKey val="0"/>
          <c:showVal val="0"/>
          <c:showCatName val="0"/>
          <c:showSerName val="0"/>
          <c:showPercent val="0"/>
          <c:showBubbleSize val="0"/>
        </c:dLbls>
        <c:marker val="1"/>
        <c:smooth val="0"/>
        <c:axId val="33864704"/>
        <c:axId val="33875072"/>
      </c:lineChart>
      <c:dateAx>
        <c:axId val="33864704"/>
        <c:scaling>
          <c:orientation val="minMax"/>
        </c:scaling>
        <c:delete val="1"/>
        <c:axPos val="b"/>
        <c:numFmt formatCode="ge" sourceLinked="1"/>
        <c:majorTickMark val="none"/>
        <c:minorTickMark val="none"/>
        <c:tickLblPos val="none"/>
        <c:crossAx val="33875072"/>
        <c:crosses val="autoZero"/>
        <c:auto val="1"/>
        <c:lblOffset val="100"/>
        <c:baseTimeUnit val="years"/>
      </c:dateAx>
      <c:valAx>
        <c:axId val="33875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864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61.47</c:v>
                </c:pt>
                <c:pt idx="1">
                  <c:v>61.88</c:v>
                </c:pt>
                <c:pt idx="2">
                  <c:v>58.65</c:v>
                </c:pt>
                <c:pt idx="3">
                  <c:v>54.87</c:v>
                </c:pt>
                <c:pt idx="4">
                  <c:v>61.4</c:v>
                </c:pt>
              </c:numCache>
            </c:numRef>
          </c:val>
        </c:ser>
        <c:dLbls>
          <c:showLegendKey val="0"/>
          <c:showVal val="0"/>
          <c:showCatName val="0"/>
          <c:showSerName val="0"/>
          <c:showPercent val="0"/>
          <c:showBubbleSize val="0"/>
        </c:dLbls>
        <c:gapWidth val="150"/>
        <c:axId val="79507840"/>
        <c:axId val="79509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60.92</c:v>
                </c:pt>
                <c:pt idx="1">
                  <c:v>59.84</c:v>
                </c:pt>
                <c:pt idx="2">
                  <c:v>60.66</c:v>
                </c:pt>
                <c:pt idx="3">
                  <c:v>60.17</c:v>
                </c:pt>
                <c:pt idx="4">
                  <c:v>58.96</c:v>
                </c:pt>
              </c:numCache>
            </c:numRef>
          </c:val>
          <c:smooth val="0"/>
        </c:ser>
        <c:dLbls>
          <c:showLegendKey val="0"/>
          <c:showVal val="0"/>
          <c:showCatName val="0"/>
          <c:showSerName val="0"/>
          <c:showPercent val="0"/>
          <c:showBubbleSize val="0"/>
        </c:dLbls>
        <c:marker val="1"/>
        <c:smooth val="0"/>
        <c:axId val="79507840"/>
        <c:axId val="79509760"/>
      </c:lineChart>
      <c:dateAx>
        <c:axId val="79507840"/>
        <c:scaling>
          <c:orientation val="minMax"/>
        </c:scaling>
        <c:delete val="1"/>
        <c:axPos val="b"/>
        <c:numFmt formatCode="ge" sourceLinked="1"/>
        <c:majorTickMark val="none"/>
        <c:minorTickMark val="none"/>
        <c:tickLblPos val="none"/>
        <c:crossAx val="79509760"/>
        <c:crosses val="autoZero"/>
        <c:auto val="1"/>
        <c:lblOffset val="100"/>
        <c:baseTimeUnit val="years"/>
      </c:dateAx>
      <c:valAx>
        <c:axId val="79509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9507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86.91</c:v>
                </c:pt>
                <c:pt idx="1">
                  <c:v>88.72</c:v>
                </c:pt>
                <c:pt idx="2">
                  <c:v>93.79</c:v>
                </c:pt>
                <c:pt idx="3">
                  <c:v>94.81</c:v>
                </c:pt>
                <c:pt idx="4">
                  <c:v>89.67</c:v>
                </c:pt>
              </c:numCache>
            </c:numRef>
          </c:val>
        </c:ser>
        <c:dLbls>
          <c:showLegendKey val="0"/>
          <c:showVal val="0"/>
          <c:showCatName val="0"/>
          <c:showSerName val="0"/>
          <c:showPercent val="0"/>
          <c:showBubbleSize val="0"/>
        </c:dLbls>
        <c:gapWidth val="150"/>
        <c:axId val="79530240"/>
        <c:axId val="79550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78.58</c:v>
                </c:pt>
                <c:pt idx="1">
                  <c:v>77.989999999999995</c:v>
                </c:pt>
                <c:pt idx="2">
                  <c:v>77.319999999999993</c:v>
                </c:pt>
                <c:pt idx="3">
                  <c:v>76.680000000000007</c:v>
                </c:pt>
                <c:pt idx="4">
                  <c:v>76.58</c:v>
                </c:pt>
              </c:numCache>
            </c:numRef>
          </c:val>
          <c:smooth val="0"/>
        </c:ser>
        <c:dLbls>
          <c:showLegendKey val="0"/>
          <c:showVal val="0"/>
          <c:showCatName val="0"/>
          <c:showSerName val="0"/>
          <c:showPercent val="0"/>
          <c:showBubbleSize val="0"/>
        </c:dLbls>
        <c:marker val="1"/>
        <c:smooth val="0"/>
        <c:axId val="79530240"/>
        <c:axId val="79550336"/>
      </c:lineChart>
      <c:dateAx>
        <c:axId val="79530240"/>
        <c:scaling>
          <c:orientation val="minMax"/>
        </c:scaling>
        <c:delete val="1"/>
        <c:axPos val="b"/>
        <c:numFmt formatCode="ge" sourceLinked="1"/>
        <c:majorTickMark val="none"/>
        <c:minorTickMark val="none"/>
        <c:tickLblPos val="none"/>
        <c:crossAx val="79550336"/>
        <c:crosses val="autoZero"/>
        <c:auto val="1"/>
        <c:lblOffset val="100"/>
        <c:baseTimeUnit val="years"/>
      </c:dateAx>
      <c:valAx>
        <c:axId val="79550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9530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74.19</c:v>
                </c:pt>
                <c:pt idx="1">
                  <c:v>77.16</c:v>
                </c:pt>
                <c:pt idx="2">
                  <c:v>73.67</c:v>
                </c:pt>
                <c:pt idx="3">
                  <c:v>69.09</c:v>
                </c:pt>
                <c:pt idx="4">
                  <c:v>84.54</c:v>
                </c:pt>
              </c:numCache>
            </c:numRef>
          </c:val>
        </c:ser>
        <c:dLbls>
          <c:showLegendKey val="0"/>
          <c:showVal val="0"/>
          <c:showCatName val="0"/>
          <c:showSerName val="0"/>
          <c:showPercent val="0"/>
          <c:showBubbleSize val="0"/>
        </c:dLbls>
        <c:gapWidth val="150"/>
        <c:axId val="53168768"/>
        <c:axId val="53183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77.22</c:v>
                </c:pt>
                <c:pt idx="1">
                  <c:v>75.239999999999995</c:v>
                </c:pt>
                <c:pt idx="2">
                  <c:v>73.63</c:v>
                </c:pt>
                <c:pt idx="3">
                  <c:v>75.709999999999994</c:v>
                </c:pt>
                <c:pt idx="4">
                  <c:v>75.09</c:v>
                </c:pt>
              </c:numCache>
            </c:numRef>
          </c:val>
          <c:smooth val="0"/>
        </c:ser>
        <c:dLbls>
          <c:showLegendKey val="0"/>
          <c:showVal val="0"/>
          <c:showCatName val="0"/>
          <c:showSerName val="0"/>
          <c:showPercent val="0"/>
          <c:showBubbleSize val="0"/>
        </c:dLbls>
        <c:marker val="1"/>
        <c:smooth val="0"/>
        <c:axId val="53168768"/>
        <c:axId val="53183232"/>
      </c:lineChart>
      <c:dateAx>
        <c:axId val="53168768"/>
        <c:scaling>
          <c:orientation val="minMax"/>
        </c:scaling>
        <c:delete val="1"/>
        <c:axPos val="b"/>
        <c:numFmt formatCode="ge" sourceLinked="1"/>
        <c:majorTickMark val="none"/>
        <c:minorTickMark val="none"/>
        <c:tickLblPos val="none"/>
        <c:crossAx val="53183232"/>
        <c:crosses val="autoZero"/>
        <c:auto val="1"/>
        <c:lblOffset val="100"/>
        <c:baseTimeUnit val="years"/>
      </c:dateAx>
      <c:valAx>
        <c:axId val="53183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3168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5260672"/>
        <c:axId val="35262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5260672"/>
        <c:axId val="35262848"/>
      </c:lineChart>
      <c:dateAx>
        <c:axId val="35260672"/>
        <c:scaling>
          <c:orientation val="minMax"/>
        </c:scaling>
        <c:delete val="1"/>
        <c:axPos val="b"/>
        <c:numFmt formatCode="ge" sourceLinked="1"/>
        <c:majorTickMark val="none"/>
        <c:minorTickMark val="none"/>
        <c:tickLblPos val="none"/>
        <c:crossAx val="35262848"/>
        <c:crosses val="autoZero"/>
        <c:auto val="1"/>
        <c:lblOffset val="100"/>
        <c:baseTimeUnit val="years"/>
      </c:dateAx>
      <c:valAx>
        <c:axId val="35262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260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5297152"/>
        <c:axId val="35303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5297152"/>
        <c:axId val="35303424"/>
      </c:lineChart>
      <c:dateAx>
        <c:axId val="35297152"/>
        <c:scaling>
          <c:orientation val="minMax"/>
        </c:scaling>
        <c:delete val="1"/>
        <c:axPos val="b"/>
        <c:numFmt formatCode="ge" sourceLinked="1"/>
        <c:majorTickMark val="none"/>
        <c:minorTickMark val="none"/>
        <c:tickLblPos val="none"/>
        <c:crossAx val="35303424"/>
        <c:crosses val="autoZero"/>
        <c:auto val="1"/>
        <c:lblOffset val="100"/>
        <c:baseTimeUnit val="years"/>
      </c:dateAx>
      <c:valAx>
        <c:axId val="35303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297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5337728"/>
        <c:axId val="3533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5337728"/>
        <c:axId val="35339648"/>
      </c:lineChart>
      <c:dateAx>
        <c:axId val="35337728"/>
        <c:scaling>
          <c:orientation val="minMax"/>
        </c:scaling>
        <c:delete val="1"/>
        <c:axPos val="b"/>
        <c:numFmt formatCode="ge" sourceLinked="1"/>
        <c:majorTickMark val="none"/>
        <c:minorTickMark val="none"/>
        <c:tickLblPos val="none"/>
        <c:crossAx val="35339648"/>
        <c:crosses val="autoZero"/>
        <c:auto val="1"/>
        <c:lblOffset val="100"/>
        <c:baseTimeUnit val="years"/>
      </c:dateAx>
      <c:valAx>
        <c:axId val="3533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33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5374208"/>
        <c:axId val="35376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5374208"/>
        <c:axId val="35376128"/>
      </c:lineChart>
      <c:dateAx>
        <c:axId val="35374208"/>
        <c:scaling>
          <c:orientation val="minMax"/>
        </c:scaling>
        <c:delete val="1"/>
        <c:axPos val="b"/>
        <c:numFmt formatCode="ge" sourceLinked="1"/>
        <c:majorTickMark val="none"/>
        <c:minorTickMark val="none"/>
        <c:tickLblPos val="none"/>
        <c:crossAx val="35376128"/>
        <c:crosses val="autoZero"/>
        <c:auto val="1"/>
        <c:lblOffset val="100"/>
        <c:baseTimeUnit val="years"/>
      </c:dateAx>
      <c:valAx>
        <c:axId val="35376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374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1499.27</c:v>
                </c:pt>
                <c:pt idx="1">
                  <c:v>1462.87</c:v>
                </c:pt>
                <c:pt idx="2">
                  <c:v>1465.71</c:v>
                </c:pt>
                <c:pt idx="3">
                  <c:v>1392.17</c:v>
                </c:pt>
                <c:pt idx="4">
                  <c:v>1190.0899999999999</c:v>
                </c:pt>
              </c:numCache>
            </c:numRef>
          </c:val>
        </c:ser>
        <c:dLbls>
          <c:showLegendKey val="0"/>
          <c:showVal val="0"/>
          <c:showCatName val="0"/>
          <c:showSerName val="0"/>
          <c:showPercent val="0"/>
          <c:showBubbleSize val="0"/>
        </c:dLbls>
        <c:gapWidth val="150"/>
        <c:axId val="53240576"/>
        <c:axId val="53242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1187.81</c:v>
                </c:pt>
                <c:pt idx="1">
                  <c:v>1168.8</c:v>
                </c:pt>
                <c:pt idx="2">
                  <c:v>1158.82</c:v>
                </c:pt>
                <c:pt idx="3">
                  <c:v>1167.7</c:v>
                </c:pt>
                <c:pt idx="4">
                  <c:v>1228.58</c:v>
                </c:pt>
              </c:numCache>
            </c:numRef>
          </c:val>
          <c:smooth val="0"/>
        </c:ser>
        <c:dLbls>
          <c:showLegendKey val="0"/>
          <c:showVal val="0"/>
          <c:showCatName val="0"/>
          <c:showSerName val="0"/>
          <c:showPercent val="0"/>
          <c:showBubbleSize val="0"/>
        </c:dLbls>
        <c:marker val="1"/>
        <c:smooth val="0"/>
        <c:axId val="53240576"/>
        <c:axId val="53242496"/>
      </c:lineChart>
      <c:dateAx>
        <c:axId val="53240576"/>
        <c:scaling>
          <c:orientation val="minMax"/>
        </c:scaling>
        <c:delete val="1"/>
        <c:axPos val="b"/>
        <c:numFmt formatCode="ge" sourceLinked="1"/>
        <c:majorTickMark val="none"/>
        <c:minorTickMark val="none"/>
        <c:tickLblPos val="none"/>
        <c:crossAx val="53242496"/>
        <c:crosses val="autoZero"/>
        <c:auto val="1"/>
        <c:lblOffset val="100"/>
        <c:baseTimeUnit val="years"/>
      </c:dateAx>
      <c:valAx>
        <c:axId val="5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60.23</c:v>
                </c:pt>
                <c:pt idx="1">
                  <c:v>59.38</c:v>
                </c:pt>
                <c:pt idx="2">
                  <c:v>57.07</c:v>
                </c:pt>
                <c:pt idx="3">
                  <c:v>53.3</c:v>
                </c:pt>
                <c:pt idx="4">
                  <c:v>67.3</c:v>
                </c:pt>
              </c:numCache>
            </c:numRef>
          </c:val>
        </c:ser>
        <c:dLbls>
          <c:showLegendKey val="0"/>
          <c:showVal val="0"/>
          <c:showCatName val="0"/>
          <c:showSerName val="0"/>
          <c:showPercent val="0"/>
          <c:showBubbleSize val="0"/>
        </c:dLbls>
        <c:gapWidth val="150"/>
        <c:axId val="53346688"/>
        <c:axId val="53348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57.96</c:v>
                </c:pt>
                <c:pt idx="1">
                  <c:v>56.44</c:v>
                </c:pt>
                <c:pt idx="2">
                  <c:v>55.6</c:v>
                </c:pt>
                <c:pt idx="3">
                  <c:v>54.43</c:v>
                </c:pt>
                <c:pt idx="4">
                  <c:v>53.81</c:v>
                </c:pt>
              </c:numCache>
            </c:numRef>
          </c:val>
          <c:smooth val="0"/>
        </c:ser>
        <c:dLbls>
          <c:showLegendKey val="0"/>
          <c:showVal val="0"/>
          <c:showCatName val="0"/>
          <c:showSerName val="0"/>
          <c:showPercent val="0"/>
          <c:showBubbleSize val="0"/>
        </c:dLbls>
        <c:marker val="1"/>
        <c:smooth val="0"/>
        <c:axId val="53346688"/>
        <c:axId val="53348608"/>
      </c:lineChart>
      <c:dateAx>
        <c:axId val="53346688"/>
        <c:scaling>
          <c:orientation val="minMax"/>
        </c:scaling>
        <c:delete val="1"/>
        <c:axPos val="b"/>
        <c:numFmt formatCode="ge" sourceLinked="1"/>
        <c:majorTickMark val="none"/>
        <c:minorTickMark val="none"/>
        <c:tickLblPos val="none"/>
        <c:crossAx val="53348608"/>
        <c:crosses val="autoZero"/>
        <c:auto val="1"/>
        <c:lblOffset val="100"/>
        <c:baseTimeUnit val="years"/>
      </c:dateAx>
      <c:valAx>
        <c:axId val="53348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3346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246.14</c:v>
                </c:pt>
                <c:pt idx="1">
                  <c:v>248.03</c:v>
                </c:pt>
                <c:pt idx="2">
                  <c:v>258.74</c:v>
                </c:pt>
                <c:pt idx="3">
                  <c:v>293.81</c:v>
                </c:pt>
                <c:pt idx="4">
                  <c:v>252.29</c:v>
                </c:pt>
              </c:numCache>
            </c:numRef>
          </c:val>
        </c:ser>
        <c:dLbls>
          <c:showLegendKey val="0"/>
          <c:showVal val="0"/>
          <c:showCatName val="0"/>
          <c:showSerName val="0"/>
          <c:showPercent val="0"/>
          <c:showBubbleSize val="0"/>
        </c:dLbls>
        <c:gapWidth val="150"/>
        <c:axId val="53391360"/>
        <c:axId val="53393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263.20999999999998</c:v>
                </c:pt>
                <c:pt idx="1">
                  <c:v>270.7</c:v>
                </c:pt>
                <c:pt idx="2">
                  <c:v>275.86</c:v>
                </c:pt>
                <c:pt idx="3">
                  <c:v>279.8</c:v>
                </c:pt>
                <c:pt idx="4">
                  <c:v>284.64999999999998</c:v>
                </c:pt>
              </c:numCache>
            </c:numRef>
          </c:val>
          <c:smooth val="0"/>
        </c:ser>
        <c:dLbls>
          <c:showLegendKey val="0"/>
          <c:showVal val="0"/>
          <c:showCatName val="0"/>
          <c:showSerName val="0"/>
          <c:showPercent val="0"/>
          <c:showBubbleSize val="0"/>
        </c:dLbls>
        <c:marker val="1"/>
        <c:smooth val="0"/>
        <c:axId val="53391360"/>
        <c:axId val="53393280"/>
      </c:lineChart>
      <c:dateAx>
        <c:axId val="53391360"/>
        <c:scaling>
          <c:orientation val="minMax"/>
        </c:scaling>
        <c:delete val="1"/>
        <c:axPos val="b"/>
        <c:numFmt formatCode="ge" sourceLinked="1"/>
        <c:majorTickMark val="none"/>
        <c:minorTickMark val="none"/>
        <c:tickLblPos val="none"/>
        <c:crossAx val="53393280"/>
        <c:crosses val="autoZero"/>
        <c:auto val="1"/>
        <c:lblOffset val="100"/>
        <c:baseTimeUnit val="years"/>
      </c:dateAx>
      <c:valAx>
        <c:axId val="53393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3391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5C5551-6BC5-448F-A607-3D12B8B59C7F}" type="TxLink">
            <a:rPr kumimoji="1" lang="en-US" altLang="en-US" sz="900" b="0" i="0" u="none" strike="noStrike">
              <a:solidFill>
                <a:srgbClr val="000000"/>
              </a:solidFill>
              <a:latin typeface="ＭＳ ゴシック" pitchFamily="49" charset="-128"/>
              <a:ea typeface="ＭＳ ゴシック" pitchFamily="49" charset="-128"/>
            </a:rPr>
            <a:pPr algn="r"/>
            <a:t>【76.03】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A7864B-ACF3-481F-B050-61B73191253B}" type="TxLink">
            <a:rPr kumimoji="1" lang="en-US" altLang="en-US" sz="900" b="0" i="0" u="none" strike="noStrike">
              <a:solidFill>
                <a:srgbClr val="000000"/>
              </a:solidFill>
              <a:latin typeface="ＭＳ ゴシック" pitchFamily="49" charset="-128"/>
              <a:ea typeface="ＭＳ ゴシック" pitchFamily="49" charset="-128"/>
            </a:rPr>
            <a:pPr algn="r"/>
            <a:t>【1,239.32】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EA00AD4-712F-48B4-8AC6-D165EE501A5A}" type="TxLink">
            <a:rPr kumimoji="1" lang="en-US" altLang="en-US" sz="900" b="0" i="0" u="none" strike="noStrike">
              <a:solidFill>
                <a:srgbClr val="000000"/>
              </a:solidFill>
              <a:latin typeface="ＭＳ ゴシック" pitchFamily="49" charset="-128"/>
              <a:ea typeface="ＭＳ ゴシック" pitchFamily="49" charset="-128"/>
            </a:rPr>
            <a:pPr algn="r"/>
            <a:t>【75.39】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36CBBAC-41F3-4693-A3B2-EDF36D77586E}" type="TxLink">
            <a:rPr kumimoji="1" lang="en-US" altLang="en-US" sz="900" b="0" i="0" u="none" strike="noStrike">
              <a:solidFill>
                <a:srgbClr val="000000"/>
              </a:solidFill>
              <a:latin typeface="ＭＳ ゴシック" pitchFamily="49" charset="-128"/>
              <a:ea typeface="ＭＳ ゴシック" pitchFamily="49" charset="-128"/>
            </a:rPr>
            <a:pPr algn="r"/>
            <a:t>【58.19】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416C90C-C1F4-4DC9-ABA9-4A5B4038DED3}" type="TxLink">
            <a:rPr kumimoji="1" lang="en-US" altLang="en-US" sz="900" b="0" i="0" u="none" strike="noStrike">
              <a:solidFill>
                <a:srgbClr val="000000"/>
              </a:solidFill>
              <a:latin typeface="ＭＳ ゴシック" pitchFamily="49" charset="-128"/>
              <a:ea typeface="ＭＳ ゴシック" pitchFamily="49" charset="-128"/>
            </a:rPr>
            <a:pPr algn="r"/>
            <a:t>【476.46】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73F2C93-BBF4-47A9-AB7E-81D1582D3EDB}" type="TxLink">
            <a:rPr kumimoji="1" lang="en-US" altLang="en-US" sz="900" b="0" i="0" u="none" strike="noStrike">
              <a:solidFill>
                <a:srgbClr val="000000"/>
              </a:solidFill>
              <a:latin typeface="ＭＳ ゴシック" pitchFamily="49" charset="-128"/>
              <a:ea typeface="ＭＳ ゴシック" pitchFamily="49" charset="-128"/>
            </a:rPr>
            <a:pPr algn="r"/>
            <a:t>【36.33】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C584A1D-6D2A-4B72-85F2-F54367919097}" type="TxLink">
            <a:rPr kumimoji="1" lang="en-US" altLang="en-US" sz="900" b="0" i="0" u="none" strike="noStrike">
              <a:solidFill>
                <a:srgbClr val="000000"/>
              </a:solidFill>
              <a:latin typeface="ＭＳ ゴシック" pitchFamily="49" charset="-128"/>
              <a:ea typeface="ＭＳ ゴシック" pitchFamily="49" charset="-128"/>
            </a:rPr>
            <a:pPr algn="r"/>
            <a:t>【0.74】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H27" zoomScaleNormal="100" workbookViewId="0">
      <selection activeCell="BL45" sqref="BL45:BZ46"/>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6" t="s">
        <v>0</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row>
    <row r="3" spans="1:78" ht="9.75" customHeight="1">
      <c r="A3" s="2"/>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row>
    <row r="4" spans="1:78" ht="9.75" customHeight="1">
      <c r="A4" s="2"/>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7" t="str">
        <f>データ!H6</f>
        <v>滋賀県　豊郷町</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8" t="s">
        <v>1</v>
      </c>
      <c r="C7" s="79"/>
      <c r="D7" s="79"/>
      <c r="E7" s="79"/>
      <c r="F7" s="79"/>
      <c r="G7" s="79"/>
      <c r="H7" s="79"/>
      <c r="I7" s="80"/>
      <c r="J7" s="78" t="s">
        <v>2</v>
      </c>
      <c r="K7" s="79"/>
      <c r="L7" s="79"/>
      <c r="M7" s="79"/>
      <c r="N7" s="79"/>
      <c r="O7" s="79"/>
      <c r="P7" s="79"/>
      <c r="Q7" s="80"/>
      <c r="R7" s="78" t="s">
        <v>3</v>
      </c>
      <c r="S7" s="79"/>
      <c r="T7" s="79"/>
      <c r="U7" s="79"/>
      <c r="V7" s="79"/>
      <c r="W7" s="79"/>
      <c r="X7" s="79"/>
      <c r="Y7" s="80"/>
      <c r="Z7" s="78" t="s">
        <v>4</v>
      </c>
      <c r="AA7" s="79"/>
      <c r="AB7" s="79"/>
      <c r="AC7" s="79"/>
      <c r="AD7" s="79"/>
      <c r="AE7" s="79"/>
      <c r="AF7" s="79"/>
      <c r="AG7" s="80"/>
      <c r="AH7" s="3"/>
      <c r="AI7" s="78" t="s">
        <v>5</v>
      </c>
      <c r="AJ7" s="79"/>
      <c r="AK7" s="79"/>
      <c r="AL7" s="79"/>
      <c r="AM7" s="79"/>
      <c r="AN7" s="79"/>
      <c r="AO7" s="79"/>
      <c r="AP7" s="80"/>
      <c r="AQ7" s="67" t="s">
        <v>6</v>
      </c>
      <c r="AR7" s="67"/>
      <c r="AS7" s="67"/>
      <c r="AT7" s="67"/>
      <c r="AU7" s="67"/>
      <c r="AV7" s="67"/>
      <c r="AW7" s="67"/>
      <c r="AX7" s="67"/>
      <c r="AY7" s="67" t="s">
        <v>7</v>
      </c>
      <c r="AZ7" s="67"/>
      <c r="BA7" s="67"/>
      <c r="BB7" s="67"/>
      <c r="BC7" s="67"/>
      <c r="BD7" s="67"/>
      <c r="BE7" s="67"/>
      <c r="BF7" s="67"/>
      <c r="BG7" s="3"/>
      <c r="BH7" s="3"/>
      <c r="BI7" s="3"/>
      <c r="BJ7" s="3"/>
      <c r="BK7" s="3"/>
      <c r="BL7" s="4" t="s">
        <v>8</v>
      </c>
      <c r="BM7" s="5"/>
      <c r="BN7" s="5"/>
      <c r="BO7" s="5"/>
      <c r="BP7" s="5"/>
      <c r="BQ7" s="5"/>
      <c r="BR7" s="5"/>
      <c r="BS7" s="5"/>
      <c r="BT7" s="5"/>
      <c r="BU7" s="5"/>
      <c r="BV7" s="5"/>
      <c r="BW7" s="5"/>
      <c r="BX7" s="5"/>
      <c r="BY7" s="6"/>
    </row>
    <row r="8" spans="1:78" ht="18.75" customHeight="1">
      <c r="A8" s="2"/>
      <c r="B8" s="70" t="str">
        <f>データ!I6</f>
        <v>法非適用</v>
      </c>
      <c r="C8" s="71"/>
      <c r="D8" s="71"/>
      <c r="E8" s="71"/>
      <c r="F8" s="71"/>
      <c r="G8" s="71"/>
      <c r="H8" s="71"/>
      <c r="I8" s="72"/>
      <c r="J8" s="70" t="str">
        <f>データ!J6</f>
        <v>水道事業</v>
      </c>
      <c r="K8" s="71"/>
      <c r="L8" s="71"/>
      <c r="M8" s="71"/>
      <c r="N8" s="71"/>
      <c r="O8" s="71"/>
      <c r="P8" s="71"/>
      <c r="Q8" s="72"/>
      <c r="R8" s="70" t="str">
        <f>データ!K6</f>
        <v>簡易水道事業</v>
      </c>
      <c r="S8" s="71"/>
      <c r="T8" s="71"/>
      <c r="U8" s="71"/>
      <c r="V8" s="71"/>
      <c r="W8" s="71"/>
      <c r="X8" s="71"/>
      <c r="Y8" s="72"/>
      <c r="Z8" s="70" t="str">
        <f>データ!L6</f>
        <v>D2</v>
      </c>
      <c r="AA8" s="71"/>
      <c r="AB8" s="71"/>
      <c r="AC8" s="71"/>
      <c r="AD8" s="71"/>
      <c r="AE8" s="71"/>
      <c r="AF8" s="71"/>
      <c r="AG8" s="72"/>
      <c r="AH8" s="3"/>
      <c r="AI8" s="73">
        <f>データ!Q6</f>
        <v>7357</v>
      </c>
      <c r="AJ8" s="74"/>
      <c r="AK8" s="74"/>
      <c r="AL8" s="74"/>
      <c r="AM8" s="74"/>
      <c r="AN8" s="74"/>
      <c r="AO8" s="74"/>
      <c r="AP8" s="75"/>
      <c r="AQ8" s="56">
        <f>データ!R6</f>
        <v>7.8</v>
      </c>
      <c r="AR8" s="56"/>
      <c r="AS8" s="56"/>
      <c r="AT8" s="56"/>
      <c r="AU8" s="56"/>
      <c r="AV8" s="56"/>
      <c r="AW8" s="56"/>
      <c r="AX8" s="56"/>
      <c r="AY8" s="56">
        <f>データ!S6</f>
        <v>943.21</v>
      </c>
      <c r="AZ8" s="56"/>
      <c r="BA8" s="56"/>
      <c r="BB8" s="56"/>
      <c r="BC8" s="56"/>
      <c r="BD8" s="56"/>
      <c r="BE8" s="56"/>
      <c r="BF8" s="56"/>
      <c r="BG8" s="3"/>
      <c r="BH8" s="3"/>
      <c r="BI8" s="3"/>
      <c r="BJ8" s="3"/>
      <c r="BK8" s="3"/>
      <c r="BL8" s="65" t="s">
        <v>9</v>
      </c>
      <c r="BM8" s="66"/>
      <c r="BN8" s="7" t="s">
        <v>10</v>
      </c>
      <c r="BO8" s="8"/>
      <c r="BP8" s="8"/>
      <c r="BQ8" s="8"/>
      <c r="BR8" s="8"/>
      <c r="BS8" s="8"/>
      <c r="BT8" s="8"/>
      <c r="BU8" s="8"/>
      <c r="BV8" s="8"/>
      <c r="BW8" s="8"/>
      <c r="BX8" s="8"/>
      <c r="BY8" s="9"/>
    </row>
    <row r="9" spans="1:78" ht="18.75" customHeight="1">
      <c r="A9" s="2"/>
      <c r="B9" s="67" t="s">
        <v>11</v>
      </c>
      <c r="C9" s="67"/>
      <c r="D9" s="67"/>
      <c r="E9" s="67"/>
      <c r="F9" s="67"/>
      <c r="G9" s="67"/>
      <c r="H9" s="67"/>
      <c r="I9" s="67"/>
      <c r="J9" s="67" t="s">
        <v>12</v>
      </c>
      <c r="K9" s="67"/>
      <c r="L9" s="67"/>
      <c r="M9" s="67"/>
      <c r="N9" s="67"/>
      <c r="O9" s="67"/>
      <c r="P9" s="67"/>
      <c r="Q9" s="67"/>
      <c r="R9" s="67" t="s">
        <v>13</v>
      </c>
      <c r="S9" s="67"/>
      <c r="T9" s="67"/>
      <c r="U9" s="67"/>
      <c r="V9" s="67"/>
      <c r="W9" s="67"/>
      <c r="X9" s="67"/>
      <c r="Y9" s="67"/>
      <c r="Z9" s="67" t="s">
        <v>14</v>
      </c>
      <c r="AA9" s="67"/>
      <c r="AB9" s="67"/>
      <c r="AC9" s="67"/>
      <c r="AD9" s="67"/>
      <c r="AE9" s="67"/>
      <c r="AF9" s="67"/>
      <c r="AG9" s="67"/>
      <c r="AH9" s="3"/>
      <c r="AI9" s="67" t="s">
        <v>15</v>
      </c>
      <c r="AJ9" s="67"/>
      <c r="AK9" s="67"/>
      <c r="AL9" s="67"/>
      <c r="AM9" s="67"/>
      <c r="AN9" s="67"/>
      <c r="AO9" s="67"/>
      <c r="AP9" s="67"/>
      <c r="AQ9" s="67" t="s">
        <v>16</v>
      </c>
      <c r="AR9" s="67"/>
      <c r="AS9" s="67"/>
      <c r="AT9" s="67"/>
      <c r="AU9" s="67"/>
      <c r="AV9" s="67"/>
      <c r="AW9" s="67"/>
      <c r="AX9" s="67"/>
      <c r="AY9" s="67" t="s">
        <v>17</v>
      </c>
      <c r="AZ9" s="67"/>
      <c r="BA9" s="67"/>
      <c r="BB9" s="67"/>
      <c r="BC9" s="67"/>
      <c r="BD9" s="67"/>
      <c r="BE9" s="67"/>
      <c r="BF9" s="67"/>
      <c r="BG9" s="3"/>
      <c r="BH9" s="3"/>
      <c r="BI9" s="3"/>
      <c r="BJ9" s="3"/>
      <c r="BK9" s="3"/>
      <c r="BL9" s="68" t="s">
        <v>18</v>
      </c>
      <c r="BM9" s="69"/>
      <c r="BN9" s="10" t="s">
        <v>19</v>
      </c>
      <c r="BO9" s="11"/>
      <c r="BP9" s="11"/>
      <c r="BQ9" s="11"/>
      <c r="BR9" s="11"/>
      <c r="BS9" s="11"/>
      <c r="BT9" s="11"/>
      <c r="BU9" s="11"/>
      <c r="BV9" s="11"/>
      <c r="BW9" s="11"/>
      <c r="BX9" s="11"/>
      <c r="BY9" s="12"/>
    </row>
    <row r="10" spans="1:78" ht="18.75" customHeight="1">
      <c r="A10" s="2"/>
      <c r="B10" s="56" t="str">
        <f>データ!M6</f>
        <v>-</v>
      </c>
      <c r="C10" s="56"/>
      <c r="D10" s="56"/>
      <c r="E10" s="56"/>
      <c r="F10" s="56"/>
      <c r="G10" s="56"/>
      <c r="H10" s="56"/>
      <c r="I10" s="56"/>
      <c r="J10" s="56" t="str">
        <f>データ!N6</f>
        <v>該当数値なし</v>
      </c>
      <c r="K10" s="56"/>
      <c r="L10" s="56"/>
      <c r="M10" s="56"/>
      <c r="N10" s="56"/>
      <c r="O10" s="56"/>
      <c r="P10" s="56"/>
      <c r="Q10" s="56"/>
      <c r="R10" s="56">
        <f>データ!O6</f>
        <v>89.07</v>
      </c>
      <c r="S10" s="56"/>
      <c r="T10" s="56"/>
      <c r="U10" s="56"/>
      <c r="V10" s="56"/>
      <c r="W10" s="56"/>
      <c r="X10" s="56"/>
      <c r="Y10" s="56"/>
      <c r="Z10" s="64">
        <f>データ!P6</f>
        <v>2916</v>
      </c>
      <c r="AA10" s="64"/>
      <c r="AB10" s="64"/>
      <c r="AC10" s="64"/>
      <c r="AD10" s="64"/>
      <c r="AE10" s="64"/>
      <c r="AF10" s="64"/>
      <c r="AG10" s="64"/>
      <c r="AH10" s="2"/>
      <c r="AI10" s="64">
        <f>データ!T6</f>
        <v>6557</v>
      </c>
      <c r="AJ10" s="64"/>
      <c r="AK10" s="64"/>
      <c r="AL10" s="64"/>
      <c r="AM10" s="64"/>
      <c r="AN10" s="64"/>
      <c r="AO10" s="64"/>
      <c r="AP10" s="64"/>
      <c r="AQ10" s="56">
        <f>データ!U6</f>
        <v>6.45</v>
      </c>
      <c r="AR10" s="56"/>
      <c r="AS10" s="56"/>
      <c r="AT10" s="56"/>
      <c r="AU10" s="56"/>
      <c r="AV10" s="56"/>
      <c r="AW10" s="56"/>
      <c r="AX10" s="56"/>
      <c r="AY10" s="56">
        <f>データ!V6</f>
        <v>1016.59</v>
      </c>
      <c r="AZ10" s="56"/>
      <c r="BA10" s="56"/>
      <c r="BB10" s="56"/>
      <c r="BC10" s="56"/>
      <c r="BD10" s="56"/>
      <c r="BE10" s="56"/>
      <c r="BF10" s="56"/>
      <c r="BG10" s="3"/>
      <c r="BH10" s="3"/>
      <c r="BI10" s="3"/>
      <c r="BJ10" s="2"/>
      <c r="BK10" s="2"/>
      <c r="BL10" s="57" t="s">
        <v>20</v>
      </c>
      <c r="BM10" s="58"/>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22</v>
      </c>
      <c r="BM11" s="59"/>
      <c r="BN11" s="59"/>
      <c r="BO11" s="59"/>
      <c r="BP11" s="59"/>
      <c r="BQ11" s="59"/>
      <c r="BR11" s="59"/>
      <c r="BS11" s="59"/>
      <c r="BT11" s="59"/>
      <c r="BU11" s="59"/>
      <c r="BV11" s="59"/>
      <c r="BW11" s="59"/>
      <c r="BX11" s="59"/>
      <c r="BY11" s="59"/>
      <c r="BZ11" s="59"/>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c r="A14" s="2"/>
      <c r="B14" s="61" t="s">
        <v>23</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0" t="s">
        <v>24</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107</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25</v>
      </c>
      <c r="D34" s="52"/>
      <c r="E34" s="52"/>
      <c r="F34" s="52"/>
      <c r="G34" s="52"/>
      <c r="H34" s="52"/>
      <c r="I34" s="52"/>
      <c r="J34" s="52"/>
      <c r="K34" s="52"/>
      <c r="L34" s="52"/>
      <c r="M34" s="52"/>
      <c r="N34" s="52"/>
      <c r="O34" s="52"/>
      <c r="P34" s="52"/>
      <c r="Q34" s="19"/>
      <c r="R34" s="52" t="s">
        <v>26</v>
      </c>
      <c r="S34" s="52"/>
      <c r="T34" s="52"/>
      <c r="U34" s="52"/>
      <c r="V34" s="52"/>
      <c r="W34" s="52"/>
      <c r="X34" s="52"/>
      <c r="Y34" s="52"/>
      <c r="Z34" s="52"/>
      <c r="AA34" s="52"/>
      <c r="AB34" s="52"/>
      <c r="AC34" s="52"/>
      <c r="AD34" s="52"/>
      <c r="AE34" s="52"/>
      <c r="AF34" s="19"/>
      <c r="AG34" s="52" t="s">
        <v>27</v>
      </c>
      <c r="AH34" s="52"/>
      <c r="AI34" s="52"/>
      <c r="AJ34" s="52"/>
      <c r="AK34" s="52"/>
      <c r="AL34" s="52"/>
      <c r="AM34" s="52"/>
      <c r="AN34" s="52"/>
      <c r="AO34" s="52"/>
      <c r="AP34" s="52"/>
      <c r="AQ34" s="52"/>
      <c r="AR34" s="52"/>
      <c r="AS34" s="52"/>
      <c r="AT34" s="52"/>
      <c r="AU34" s="19"/>
      <c r="AV34" s="52" t="s">
        <v>28</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29</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105</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30</v>
      </c>
      <c r="D56" s="52"/>
      <c r="E56" s="52"/>
      <c r="F56" s="52"/>
      <c r="G56" s="52"/>
      <c r="H56" s="52"/>
      <c r="I56" s="52"/>
      <c r="J56" s="52"/>
      <c r="K56" s="52"/>
      <c r="L56" s="52"/>
      <c r="M56" s="52"/>
      <c r="N56" s="52"/>
      <c r="O56" s="52"/>
      <c r="P56" s="52"/>
      <c r="Q56" s="19"/>
      <c r="R56" s="52" t="s">
        <v>31</v>
      </c>
      <c r="S56" s="52"/>
      <c r="T56" s="52"/>
      <c r="U56" s="52"/>
      <c r="V56" s="52"/>
      <c r="W56" s="52"/>
      <c r="X56" s="52"/>
      <c r="Y56" s="52"/>
      <c r="Z56" s="52"/>
      <c r="AA56" s="52"/>
      <c r="AB56" s="52"/>
      <c r="AC56" s="52"/>
      <c r="AD56" s="52"/>
      <c r="AE56" s="52"/>
      <c r="AF56" s="19"/>
      <c r="AG56" s="52" t="s">
        <v>32</v>
      </c>
      <c r="AH56" s="52"/>
      <c r="AI56" s="52"/>
      <c r="AJ56" s="52"/>
      <c r="AK56" s="52"/>
      <c r="AL56" s="52"/>
      <c r="AM56" s="52"/>
      <c r="AN56" s="52"/>
      <c r="AO56" s="52"/>
      <c r="AP56" s="52"/>
      <c r="AQ56" s="52"/>
      <c r="AR56" s="52"/>
      <c r="AS56" s="52"/>
      <c r="AT56" s="52"/>
      <c r="AU56" s="19"/>
      <c r="AV56" s="52" t="s">
        <v>33</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34</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35</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106</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36</v>
      </c>
      <c r="D79" s="52"/>
      <c r="E79" s="52"/>
      <c r="F79" s="52"/>
      <c r="G79" s="52"/>
      <c r="H79" s="52"/>
      <c r="I79" s="52"/>
      <c r="J79" s="52"/>
      <c r="K79" s="52"/>
      <c r="L79" s="52"/>
      <c r="M79" s="52"/>
      <c r="N79" s="52"/>
      <c r="O79" s="52"/>
      <c r="P79" s="52"/>
      <c r="Q79" s="52"/>
      <c r="R79" s="52"/>
      <c r="S79" s="52"/>
      <c r="T79" s="52"/>
      <c r="U79" s="19"/>
      <c r="V79" s="19"/>
      <c r="W79" s="52" t="s">
        <v>37</v>
      </c>
      <c r="X79" s="52"/>
      <c r="Y79" s="52"/>
      <c r="Z79" s="52"/>
      <c r="AA79" s="52"/>
      <c r="AB79" s="52"/>
      <c r="AC79" s="52"/>
      <c r="AD79" s="52"/>
      <c r="AE79" s="52"/>
      <c r="AF79" s="52"/>
      <c r="AG79" s="52"/>
      <c r="AH79" s="52"/>
      <c r="AI79" s="52"/>
      <c r="AJ79" s="52"/>
      <c r="AK79" s="52"/>
      <c r="AL79" s="52"/>
      <c r="AM79" s="52"/>
      <c r="AN79" s="52"/>
      <c r="AO79" s="19"/>
      <c r="AP79" s="19"/>
      <c r="AQ79" s="52" t="s">
        <v>38</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39</v>
      </c>
    </row>
  </sheetData>
  <sheetProtection password="B501"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2" t="s">
        <v>49</v>
      </c>
      <c r="I3" s="83"/>
      <c r="J3" s="83"/>
      <c r="K3" s="83"/>
      <c r="L3" s="83"/>
      <c r="M3" s="83"/>
      <c r="N3" s="83"/>
      <c r="O3" s="83"/>
      <c r="P3" s="83"/>
      <c r="Q3" s="83"/>
      <c r="R3" s="83"/>
      <c r="S3" s="83"/>
      <c r="T3" s="83"/>
      <c r="U3" s="83"/>
      <c r="V3" s="84"/>
      <c r="W3" s="88" t="s">
        <v>50</v>
      </c>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t="s">
        <v>51</v>
      </c>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row>
    <row r="4" spans="1:143">
      <c r="A4" s="26" t="s">
        <v>52</v>
      </c>
      <c r="B4" s="28"/>
      <c r="C4" s="28"/>
      <c r="D4" s="28"/>
      <c r="E4" s="28"/>
      <c r="F4" s="28"/>
      <c r="G4" s="28"/>
      <c r="H4" s="85"/>
      <c r="I4" s="86"/>
      <c r="J4" s="86"/>
      <c r="K4" s="86"/>
      <c r="L4" s="86"/>
      <c r="M4" s="86"/>
      <c r="N4" s="86"/>
      <c r="O4" s="86"/>
      <c r="P4" s="86"/>
      <c r="Q4" s="86"/>
      <c r="R4" s="86"/>
      <c r="S4" s="86"/>
      <c r="T4" s="86"/>
      <c r="U4" s="86"/>
      <c r="V4" s="87"/>
      <c r="W4" s="81" t="s">
        <v>53</v>
      </c>
      <c r="X4" s="81"/>
      <c r="Y4" s="81"/>
      <c r="Z4" s="81"/>
      <c r="AA4" s="81"/>
      <c r="AB4" s="81"/>
      <c r="AC4" s="81"/>
      <c r="AD4" s="81"/>
      <c r="AE4" s="81"/>
      <c r="AF4" s="81"/>
      <c r="AG4" s="81"/>
      <c r="AH4" s="81" t="s">
        <v>54</v>
      </c>
      <c r="AI4" s="81"/>
      <c r="AJ4" s="81"/>
      <c r="AK4" s="81"/>
      <c r="AL4" s="81"/>
      <c r="AM4" s="81"/>
      <c r="AN4" s="81"/>
      <c r="AO4" s="81"/>
      <c r="AP4" s="81"/>
      <c r="AQ4" s="81"/>
      <c r="AR4" s="81"/>
      <c r="AS4" s="81" t="s">
        <v>55</v>
      </c>
      <c r="AT4" s="81"/>
      <c r="AU4" s="81"/>
      <c r="AV4" s="81"/>
      <c r="AW4" s="81"/>
      <c r="AX4" s="81"/>
      <c r="AY4" s="81"/>
      <c r="AZ4" s="81"/>
      <c r="BA4" s="81"/>
      <c r="BB4" s="81"/>
      <c r="BC4" s="81"/>
      <c r="BD4" s="81" t="s">
        <v>56</v>
      </c>
      <c r="BE4" s="81"/>
      <c r="BF4" s="81"/>
      <c r="BG4" s="81"/>
      <c r="BH4" s="81"/>
      <c r="BI4" s="81"/>
      <c r="BJ4" s="81"/>
      <c r="BK4" s="81"/>
      <c r="BL4" s="81"/>
      <c r="BM4" s="81"/>
      <c r="BN4" s="81"/>
      <c r="BO4" s="81" t="s">
        <v>57</v>
      </c>
      <c r="BP4" s="81"/>
      <c r="BQ4" s="81"/>
      <c r="BR4" s="81"/>
      <c r="BS4" s="81"/>
      <c r="BT4" s="81"/>
      <c r="BU4" s="81"/>
      <c r="BV4" s="81"/>
      <c r="BW4" s="81"/>
      <c r="BX4" s="81"/>
      <c r="BY4" s="81"/>
      <c r="BZ4" s="81" t="s">
        <v>58</v>
      </c>
      <c r="CA4" s="81"/>
      <c r="CB4" s="81"/>
      <c r="CC4" s="81"/>
      <c r="CD4" s="81"/>
      <c r="CE4" s="81"/>
      <c r="CF4" s="81"/>
      <c r="CG4" s="81"/>
      <c r="CH4" s="81"/>
      <c r="CI4" s="81"/>
      <c r="CJ4" s="81"/>
      <c r="CK4" s="81" t="s">
        <v>59</v>
      </c>
      <c r="CL4" s="81"/>
      <c r="CM4" s="81"/>
      <c r="CN4" s="81"/>
      <c r="CO4" s="81"/>
      <c r="CP4" s="81"/>
      <c r="CQ4" s="81"/>
      <c r="CR4" s="81"/>
      <c r="CS4" s="81"/>
      <c r="CT4" s="81"/>
      <c r="CU4" s="81"/>
      <c r="CV4" s="81" t="s">
        <v>60</v>
      </c>
      <c r="CW4" s="81"/>
      <c r="CX4" s="81"/>
      <c r="CY4" s="81"/>
      <c r="CZ4" s="81"/>
      <c r="DA4" s="81"/>
      <c r="DB4" s="81"/>
      <c r="DC4" s="81"/>
      <c r="DD4" s="81"/>
      <c r="DE4" s="81"/>
      <c r="DF4" s="81"/>
      <c r="DG4" s="81" t="s">
        <v>61</v>
      </c>
      <c r="DH4" s="81"/>
      <c r="DI4" s="81"/>
      <c r="DJ4" s="81"/>
      <c r="DK4" s="81"/>
      <c r="DL4" s="81"/>
      <c r="DM4" s="81"/>
      <c r="DN4" s="81"/>
      <c r="DO4" s="81"/>
      <c r="DP4" s="81"/>
      <c r="DQ4" s="81"/>
      <c r="DR4" s="81" t="s">
        <v>62</v>
      </c>
      <c r="DS4" s="81"/>
      <c r="DT4" s="81"/>
      <c r="DU4" s="81"/>
      <c r="DV4" s="81"/>
      <c r="DW4" s="81"/>
      <c r="DX4" s="81"/>
      <c r="DY4" s="81"/>
      <c r="DZ4" s="81"/>
      <c r="EA4" s="81"/>
      <c r="EB4" s="81"/>
      <c r="EC4" s="81" t="s">
        <v>63</v>
      </c>
      <c r="ED4" s="81"/>
      <c r="EE4" s="81"/>
      <c r="EF4" s="81"/>
      <c r="EG4" s="81"/>
      <c r="EH4" s="81"/>
      <c r="EI4" s="81"/>
      <c r="EJ4" s="81"/>
      <c r="EK4" s="81"/>
      <c r="EL4" s="81"/>
      <c r="EM4" s="81"/>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254410</v>
      </c>
      <c r="D6" s="31">
        <f t="shared" si="3"/>
        <v>47</v>
      </c>
      <c r="E6" s="31">
        <f t="shared" si="3"/>
        <v>1</v>
      </c>
      <c r="F6" s="31">
        <f t="shared" si="3"/>
        <v>0</v>
      </c>
      <c r="G6" s="31">
        <f t="shared" si="3"/>
        <v>0</v>
      </c>
      <c r="H6" s="31" t="str">
        <f t="shared" si="3"/>
        <v>滋賀県　豊郷町</v>
      </c>
      <c r="I6" s="31" t="str">
        <f t="shared" si="3"/>
        <v>法非適用</v>
      </c>
      <c r="J6" s="31" t="str">
        <f t="shared" si="3"/>
        <v>水道事業</v>
      </c>
      <c r="K6" s="31" t="str">
        <f t="shared" si="3"/>
        <v>簡易水道事業</v>
      </c>
      <c r="L6" s="31" t="str">
        <f t="shared" si="3"/>
        <v>D2</v>
      </c>
      <c r="M6" s="32" t="str">
        <f t="shared" si="3"/>
        <v>-</v>
      </c>
      <c r="N6" s="32" t="str">
        <f t="shared" si="3"/>
        <v>該当数値なし</v>
      </c>
      <c r="O6" s="32">
        <f t="shared" si="3"/>
        <v>89.07</v>
      </c>
      <c r="P6" s="32">
        <f t="shared" si="3"/>
        <v>2916</v>
      </c>
      <c r="Q6" s="32">
        <f t="shared" si="3"/>
        <v>7357</v>
      </c>
      <c r="R6" s="32">
        <f t="shared" si="3"/>
        <v>7.8</v>
      </c>
      <c r="S6" s="32">
        <f t="shared" si="3"/>
        <v>943.21</v>
      </c>
      <c r="T6" s="32">
        <f t="shared" si="3"/>
        <v>6557</v>
      </c>
      <c r="U6" s="32">
        <f t="shared" si="3"/>
        <v>6.45</v>
      </c>
      <c r="V6" s="32">
        <f t="shared" si="3"/>
        <v>1016.59</v>
      </c>
      <c r="W6" s="33">
        <f>IF(W7="",NA(),W7)</f>
        <v>74.19</v>
      </c>
      <c r="X6" s="33">
        <f t="shared" ref="X6:AF6" si="4">IF(X7="",NA(),X7)</f>
        <v>77.16</v>
      </c>
      <c r="Y6" s="33">
        <f t="shared" si="4"/>
        <v>73.67</v>
      </c>
      <c r="Z6" s="33">
        <f t="shared" si="4"/>
        <v>69.09</v>
      </c>
      <c r="AA6" s="33">
        <f t="shared" si="4"/>
        <v>84.54</v>
      </c>
      <c r="AB6" s="33">
        <f t="shared" si="4"/>
        <v>77.22</v>
      </c>
      <c r="AC6" s="33">
        <f t="shared" si="4"/>
        <v>75.239999999999995</v>
      </c>
      <c r="AD6" s="33">
        <f t="shared" si="4"/>
        <v>73.63</v>
      </c>
      <c r="AE6" s="33">
        <f t="shared" si="4"/>
        <v>75.709999999999994</v>
      </c>
      <c r="AF6" s="33">
        <f t="shared" si="4"/>
        <v>75.09</v>
      </c>
      <c r="AG6" s="32" t="str">
        <f>IF(AG7="","",IF(AG7="-","【-】","【"&amp;SUBSTITUTE(TEXT(AG7,"#,##0.00"),"-","△")&amp;"】"))</f>
        <v>【76.03】</v>
      </c>
      <c r="AH6" s="32" t="e">
        <f>IF(AH7="",NA(),AH7)</f>
        <v>#N/A</v>
      </c>
      <c r="AI6" s="32" t="e">
        <f t="shared" ref="AI6:AQ6" si="5">IF(AI7="",NA(),AI7)</f>
        <v>#N/A</v>
      </c>
      <c r="AJ6" s="32" t="e">
        <f t="shared" si="5"/>
        <v>#N/A</v>
      </c>
      <c r="AK6" s="32" t="e">
        <f t="shared" si="5"/>
        <v>#N/A</v>
      </c>
      <c r="AL6" s="32" t="e">
        <f t="shared" si="5"/>
        <v>#N/A</v>
      </c>
      <c r="AM6" s="32" t="e">
        <f t="shared" si="5"/>
        <v>#N/A</v>
      </c>
      <c r="AN6" s="32" t="e">
        <f t="shared" si="5"/>
        <v>#N/A</v>
      </c>
      <c r="AO6" s="32" t="e">
        <f t="shared" si="5"/>
        <v>#N/A</v>
      </c>
      <c r="AP6" s="32" t="e">
        <f t="shared" si="5"/>
        <v>#N/A</v>
      </c>
      <c r="AQ6" s="32" t="e">
        <f t="shared" si="5"/>
        <v>#N/A</v>
      </c>
      <c r="AR6" s="32" t="str">
        <f>IF(AR7="","",IF(AR7="-","【-】","【"&amp;SUBSTITUTE(TEXT(AR7,"#,##0.00"),"-","△")&amp;"】"))</f>
        <v/>
      </c>
      <c r="AS6" s="32" t="e">
        <f>IF(AS7="",NA(),AS7)</f>
        <v>#N/A</v>
      </c>
      <c r="AT6" s="32" t="e">
        <f t="shared" ref="AT6:BB6" si="6">IF(AT7="",NA(),AT7)</f>
        <v>#N/A</v>
      </c>
      <c r="AU6" s="32" t="e">
        <f t="shared" si="6"/>
        <v>#N/A</v>
      </c>
      <c r="AV6" s="32" t="e">
        <f t="shared" si="6"/>
        <v>#N/A</v>
      </c>
      <c r="AW6" s="32" t="e">
        <f t="shared" si="6"/>
        <v>#N/A</v>
      </c>
      <c r="AX6" s="32" t="e">
        <f t="shared" si="6"/>
        <v>#N/A</v>
      </c>
      <c r="AY6" s="32" t="e">
        <f t="shared" si="6"/>
        <v>#N/A</v>
      </c>
      <c r="AZ6" s="32" t="e">
        <f t="shared" si="6"/>
        <v>#N/A</v>
      </c>
      <c r="BA6" s="32" t="e">
        <f t="shared" si="6"/>
        <v>#N/A</v>
      </c>
      <c r="BB6" s="32" t="e">
        <f t="shared" si="6"/>
        <v>#N/A</v>
      </c>
      <c r="BC6" s="32" t="str">
        <f>IF(BC7="","",IF(BC7="-","【-】","【"&amp;SUBSTITUTE(TEXT(BC7,"#,##0.00"),"-","△")&amp;"】"))</f>
        <v/>
      </c>
      <c r="BD6" s="33">
        <f>IF(BD7="",NA(),BD7)</f>
        <v>1499.27</v>
      </c>
      <c r="BE6" s="33">
        <f t="shared" ref="BE6:BM6" si="7">IF(BE7="",NA(),BE7)</f>
        <v>1462.87</v>
      </c>
      <c r="BF6" s="33">
        <f t="shared" si="7"/>
        <v>1465.71</v>
      </c>
      <c r="BG6" s="33">
        <f t="shared" si="7"/>
        <v>1392.17</v>
      </c>
      <c r="BH6" s="33">
        <f t="shared" si="7"/>
        <v>1190.0899999999999</v>
      </c>
      <c r="BI6" s="33">
        <f t="shared" si="7"/>
        <v>1187.81</v>
      </c>
      <c r="BJ6" s="33">
        <f t="shared" si="7"/>
        <v>1168.8</v>
      </c>
      <c r="BK6" s="33">
        <f t="shared" si="7"/>
        <v>1158.82</v>
      </c>
      <c r="BL6" s="33">
        <f t="shared" si="7"/>
        <v>1167.7</v>
      </c>
      <c r="BM6" s="33">
        <f t="shared" si="7"/>
        <v>1228.58</v>
      </c>
      <c r="BN6" s="32" t="str">
        <f>IF(BN7="","",IF(BN7="-","【-】","【"&amp;SUBSTITUTE(TEXT(BN7,"#,##0.00"),"-","△")&amp;"】"))</f>
        <v>【1,239.32】</v>
      </c>
      <c r="BO6" s="33">
        <f>IF(BO7="",NA(),BO7)</f>
        <v>60.23</v>
      </c>
      <c r="BP6" s="33">
        <f t="shared" ref="BP6:BX6" si="8">IF(BP7="",NA(),BP7)</f>
        <v>59.38</v>
      </c>
      <c r="BQ6" s="33">
        <f t="shared" si="8"/>
        <v>57.07</v>
      </c>
      <c r="BR6" s="33">
        <f t="shared" si="8"/>
        <v>53.3</v>
      </c>
      <c r="BS6" s="33">
        <f t="shared" si="8"/>
        <v>67.3</v>
      </c>
      <c r="BT6" s="33">
        <f t="shared" si="8"/>
        <v>57.96</v>
      </c>
      <c r="BU6" s="33">
        <f t="shared" si="8"/>
        <v>56.44</v>
      </c>
      <c r="BV6" s="33">
        <f t="shared" si="8"/>
        <v>55.6</v>
      </c>
      <c r="BW6" s="33">
        <f t="shared" si="8"/>
        <v>54.43</v>
      </c>
      <c r="BX6" s="33">
        <f t="shared" si="8"/>
        <v>53.81</v>
      </c>
      <c r="BY6" s="32" t="str">
        <f>IF(BY7="","",IF(BY7="-","【-】","【"&amp;SUBSTITUTE(TEXT(BY7,"#,##0.00"),"-","△")&amp;"】"))</f>
        <v>【36.33】</v>
      </c>
      <c r="BZ6" s="33">
        <f>IF(BZ7="",NA(),BZ7)</f>
        <v>246.14</v>
      </c>
      <c r="CA6" s="33">
        <f t="shared" ref="CA6:CI6" si="9">IF(CA7="",NA(),CA7)</f>
        <v>248.03</v>
      </c>
      <c r="CB6" s="33">
        <f t="shared" si="9"/>
        <v>258.74</v>
      </c>
      <c r="CC6" s="33">
        <f t="shared" si="9"/>
        <v>293.81</v>
      </c>
      <c r="CD6" s="33">
        <f t="shared" si="9"/>
        <v>252.29</v>
      </c>
      <c r="CE6" s="33">
        <f t="shared" si="9"/>
        <v>263.20999999999998</v>
      </c>
      <c r="CF6" s="33">
        <f t="shared" si="9"/>
        <v>270.7</v>
      </c>
      <c r="CG6" s="33">
        <f t="shared" si="9"/>
        <v>275.86</v>
      </c>
      <c r="CH6" s="33">
        <f t="shared" si="9"/>
        <v>279.8</v>
      </c>
      <c r="CI6" s="33">
        <f t="shared" si="9"/>
        <v>284.64999999999998</v>
      </c>
      <c r="CJ6" s="32" t="str">
        <f>IF(CJ7="","",IF(CJ7="-","【-】","【"&amp;SUBSTITUTE(TEXT(CJ7,"#,##0.00"),"-","△")&amp;"】"))</f>
        <v>【476.46】</v>
      </c>
      <c r="CK6" s="33">
        <f>IF(CK7="",NA(),CK7)</f>
        <v>61.47</v>
      </c>
      <c r="CL6" s="33">
        <f t="shared" ref="CL6:CT6" si="10">IF(CL7="",NA(),CL7)</f>
        <v>61.88</v>
      </c>
      <c r="CM6" s="33">
        <f t="shared" si="10"/>
        <v>58.65</v>
      </c>
      <c r="CN6" s="33">
        <f t="shared" si="10"/>
        <v>54.87</v>
      </c>
      <c r="CO6" s="33">
        <f t="shared" si="10"/>
        <v>61.4</v>
      </c>
      <c r="CP6" s="33">
        <f t="shared" si="10"/>
        <v>60.92</v>
      </c>
      <c r="CQ6" s="33">
        <f t="shared" si="10"/>
        <v>59.84</v>
      </c>
      <c r="CR6" s="33">
        <f t="shared" si="10"/>
        <v>60.66</v>
      </c>
      <c r="CS6" s="33">
        <f t="shared" si="10"/>
        <v>60.17</v>
      </c>
      <c r="CT6" s="33">
        <f t="shared" si="10"/>
        <v>58.96</v>
      </c>
      <c r="CU6" s="32" t="str">
        <f>IF(CU7="","",IF(CU7="-","【-】","【"&amp;SUBSTITUTE(TEXT(CU7,"#,##0.00"),"-","△")&amp;"】"))</f>
        <v>【58.19】</v>
      </c>
      <c r="CV6" s="33">
        <f>IF(CV7="",NA(),CV7)</f>
        <v>86.91</v>
      </c>
      <c r="CW6" s="33">
        <f t="shared" ref="CW6:DE6" si="11">IF(CW7="",NA(),CW7)</f>
        <v>88.72</v>
      </c>
      <c r="CX6" s="33">
        <f t="shared" si="11"/>
        <v>93.79</v>
      </c>
      <c r="CY6" s="33">
        <f t="shared" si="11"/>
        <v>94.81</v>
      </c>
      <c r="CZ6" s="33">
        <f t="shared" si="11"/>
        <v>89.67</v>
      </c>
      <c r="DA6" s="33">
        <f t="shared" si="11"/>
        <v>78.58</v>
      </c>
      <c r="DB6" s="33">
        <f t="shared" si="11"/>
        <v>77.989999999999995</v>
      </c>
      <c r="DC6" s="33">
        <f t="shared" si="11"/>
        <v>77.319999999999993</v>
      </c>
      <c r="DD6" s="33">
        <f t="shared" si="11"/>
        <v>76.680000000000007</v>
      </c>
      <c r="DE6" s="33">
        <f t="shared" si="11"/>
        <v>76.58</v>
      </c>
      <c r="DF6" s="32" t="str">
        <f>IF(DF7="","",IF(DF7="-","【-】","【"&amp;SUBSTITUTE(TEXT(DF7,"#,##0.00"),"-","△")&amp;"】"))</f>
        <v>【75.39】</v>
      </c>
      <c r="DG6" s="32" t="e">
        <f>IF(DG7="",NA(),DG7)</f>
        <v>#N/A</v>
      </c>
      <c r="DH6" s="32" t="e">
        <f t="shared" ref="DH6:DP6" si="12">IF(DH7="",NA(),DH7)</f>
        <v>#N/A</v>
      </c>
      <c r="DI6" s="32" t="e">
        <f t="shared" si="12"/>
        <v>#N/A</v>
      </c>
      <c r="DJ6" s="32" t="e">
        <f t="shared" si="12"/>
        <v>#N/A</v>
      </c>
      <c r="DK6" s="32" t="e">
        <f t="shared" si="12"/>
        <v>#N/A</v>
      </c>
      <c r="DL6" s="32" t="e">
        <f t="shared" si="12"/>
        <v>#N/A</v>
      </c>
      <c r="DM6" s="32" t="e">
        <f t="shared" si="12"/>
        <v>#N/A</v>
      </c>
      <c r="DN6" s="32" t="e">
        <f t="shared" si="12"/>
        <v>#N/A</v>
      </c>
      <c r="DO6" s="32" t="e">
        <f t="shared" si="12"/>
        <v>#N/A</v>
      </c>
      <c r="DP6" s="32" t="e">
        <f t="shared" si="12"/>
        <v>#N/A</v>
      </c>
      <c r="DQ6" s="32" t="str">
        <f>IF(DQ7="","",IF(DQ7="-","【-】","【"&amp;SUBSTITUTE(TEXT(DQ7,"#,##0.00"),"-","△")&amp;"】"))</f>
        <v/>
      </c>
      <c r="DR6" s="32" t="e">
        <f>IF(DR7="",NA(),DR7)</f>
        <v>#N/A</v>
      </c>
      <c r="DS6" s="32" t="e">
        <f t="shared" ref="DS6:EA6" si="13">IF(DS7="",NA(),DS7)</f>
        <v>#N/A</v>
      </c>
      <c r="DT6" s="32" t="e">
        <f t="shared" si="13"/>
        <v>#N/A</v>
      </c>
      <c r="DU6" s="32" t="e">
        <f t="shared" si="13"/>
        <v>#N/A</v>
      </c>
      <c r="DV6" s="32" t="e">
        <f t="shared" si="13"/>
        <v>#N/A</v>
      </c>
      <c r="DW6" s="32" t="e">
        <f t="shared" si="13"/>
        <v>#N/A</v>
      </c>
      <c r="DX6" s="32" t="e">
        <f t="shared" si="13"/>
        <v>#N/A</v>
      </c>
      <c r="DY6" s="32" t="e">
        <f t="shared" si="13"/>
        <v>#N/A</v>
      </c>
      <c r="DZ6" s="32" t="e">
        <f t="shared" si="13"/>
        <v>#N/A</v>
      </c>
      <c r="EA6" s="32" t="e">
        <f t="shared" si="13"/>
        <v>#N/A</v>
      </c>
      <c r="EB6" s="32" t="str">
        <f>IF(EB7="","",IF(EB7="-","【-】","【"&amp;SUBSTITUTE(TEXT(EB7,"#,##0.00"),"-","△")&amp;"】"))</f>
        <v/>
      </c>
      <c r="EC6" s="32">
        <f>IF(EC7="",NA(),EC7)</f>
        <v>0</v>
      </c>
      <c r="ED6" s="33">
        <f t="shared" ref="ED6:EL6" si="14">IF(ED7="",NA(),ED7)</f>
        <v>1.89</v>
      </c>
      <c r="EE6" s="33">
        <f t="shared" si="14"/>
        <v>2.83</v>
      </c>
      <c r="EF6" s="33">
        <f t="shared" si="14"/>
        <v>2.2400000000000002</v>
      </c>
      <c r="EG6" s="33">
        <f t="shared" si="14"/>
        <v>1.91</v>
      </c>
      <c r="EH6" s="33">
        <f t="shared" si="14"/>
        <v>0.61</v>
      </c>
      <c r="EI6" s="33">
        <f t="shared" si="14"/>
        <v>1.08</v>
      </c>
      <c r="EJ6" s="33">
        <f t="shared" si="14"/>
        <v>0.69</v>
      </c>
      <c r="EK6" s="33">
        <f t="shared" si="14"/>
        <v>0.89</v>
      </c>
      <c r="EL6" s="33">
        <f t="shared" si="14"/>
        <v>0.98</v>
      </c>
      <c r="EM6" s="32" t="str">
        <f>IF(EM7="","",IF(EM7="-","【-】","【"&amp;SUBSTITUTE(TEXT(EM7,"#,##0.00"),"-","△")&amp;"】"))</f>
        <v>【0.74】</v>
      </c>
    </row>
    <row r="7" spans="1:143" s="34" customFormat="1">
      <c r="A7" s="26"/>
      <c r="B7" s="35">
        <v>2014</v>
      </c>
      <c r="C7" s="35">
        <v>254410</v>
      </c>
      <c r="D7" s="35">
        <v>47</v>
      </c>
      <c r="E7" s="35">
        <v>1</v>
      </c>
      <c r="F7" s="35">
        <v>0</v>
      </c>
      <c r="G7" s="35">
        <v>0</v>
      </c>
      <c r="H7" s="35" t="s">
        <v>93</v>
      </c>
      <c r="I7" s="35" t="s">
        <v>94</v>
      </c>
      <c r="J7" s="35" t="s">
        <v>95</v>
      </c>
      <c r="K7" s="35" t="s">
        <v>96</v>
      </c>
      <c r="L7" s="35" t="s">
        <v>97</v>
      </c>
      <c r="M7" s="36" t="s">
        <v>98</v>
      </c>
      <c r="N7" s="36" t="s">
        <v>99</v>
      </c>
      <c r="O7" s="36">
        <v>89.07</v>
      </c>
      <c r="P7" s="36">
        <v>2916</v>
      </c>
      <c r="Q7" s="36">
        <v>7357</v>
      </c>
      <c r="R7" s="36">
        <v>7.8</v>
      </c>
      <c r="S7" s="36">
        <v>943.21</v>
      </c>
      <c r="T7" s="36">
        <v>6557</v>
      </c>
      <c r="U7" s="36">
        <v>6.45</v>
      </c>
      <c r="V7" s="36">
        <v>1016.59</v>
      </c>
      <c r="W7" s="36">
        <v>74.19</v>
      </c>
      <c r="X7" s="36">
        <v>77.16</v>
      </c>
      <c r="Y7" s="36">
        <v>73.67</v>
      </c>
      <c r="Z7" s="36">
        <v>69.09</v>
      </c>
      <c r="AA7" s="36">
        <v>84.54</v>
      </c>
      <c r="AB7" s="36">
        <v>77.22</v>
      </c>
      <c r="AC7" s="36">
        <v>75.239999999999995</v>
      </c>
      <c r="AD7" s="36">
        <v>73.63</v>
      </c>
      <c r="AE7" s="36">
        <v>75.709999999999994</v>
      </c>
      <c r="AF7" s="36">
        <v>75.09</v>
      </c>
      <c r="AG7" s="36">
        <v>76.03</v>
      </c>
      <c r="AH7" s="36"/>
      <c r="AI7" s="36"/>
      <c r="AJ7" s="36"/>
      <c r="AK7" s="36"/>
      <c r="AL7" s="36"/>
      <c r="AM7" s="36"/>
      <c r="AN7" s="36"/>
      <c r="AO7" s="36"/>
      <c r="AP7" s="36"/>
      <c r="AQ7" s="36"/>
      <c r="AR7" s="36"/>
      <c r="AS7" s="36"/>
      <c r="AT7" s="36"/>
      <c r="AU7" s="36"/>
      <c r="AV7" s="36"/>
      <c r="AW7" s="36"/>
      <c r="AX7" s="36"/>
      <c r="AY7" s="36"/>
      <c r="AZ7" s="36"/>
      <c r="BA7" s="36"/>
      <c r="BB7" s="36"/>
      <c r="BC7" s="36"/>
      <c r="BD7" s="36">
        <v>1499.27</v>
      </c>
      <c r="BE7" s="36">
        <v>1462.87</v>
      </c>
      <c r="BF7" s="36">
        <v>1465.71</v>
      </c>
      <c r="BG7" s="36">
        <v>1392.17</v>
      </c>
      <c r="BH7" s="36">
        <v>1190.0899999999999</v>
      </c>
      <c r="BI7" s="36">
        <v>1187.81</v>
      </c>
      <c r="BJ7" s="36">
        <v>1168.8</v>
      </c>
      <c r="BK7" s="36">
        <v>1158.82</v>
      </c>
      <c r="BL7" s="36">
        <v>1167.7</v>
      </c>
      <c r="BM7" s="36">
        <v>1228.58</v>
      </c>
      <c r="BN7" s="36">
        <v>1239.32</v>
      </c>
      <c r="BO7" s="36">
        <v>60.23</v>
      </c>
      <c r="BP7" s="36">
        <v>59.38</v>
      </c>
      <c r="BQ7" s="36">
        <v>57.07</v>
      </c>
      <c r="BR7" s="36">
        <v>53.3</v>
      </c>
      <c r="BS7" s="36">
        <v>67.3</v>
      </c>
      <c r="BT7" s="36">
        <v>57.96</v>
      </c>
      <c r="BU7" s="36">
        <v>56.44</v>
      </c>
      <c r="BV7" s="36">
        <v>55.6</v>
      </c>
      <c r="BW7" s="36">
        <v>54.43</v>
      </c>
      <c r="BX7" s="36">
        <v>53.81</v>
      </c>
      <c r="BY7" s="36">
        <v>36.33</v>
      </c>
      <c r="BZ7" s="36">
        <v>246.14</v>
      </c>
      <c r="CA7" s="36">
        <v>248.03</v>
      </c>
      <c r="CB7" s="36">
        <v>258.74</v>
      </c>
      <c r="CC7" s="36">
        <v>293.81</v>
      </c>
      <c r="CD7" s="36">
        <v>252.29</v>
      </c>
      <c r="CE7" s="36">
        <v>263.20999999999998</v>
      </c>
      <c r="CF7" s="36">
        <v>270.7</v>
      </c>
      <c r="CG7" s="36">
        <v>275.86</v>
      </c>
      <c r="CH7" s="36">
        <v>279.8</v>
      </c>
      <c r="CI7" s="36">
        <v>284.64999999999998</v>
      </c>
      <c r="CJ7" s="36">
        <v>476.46</v>
      </c>
      <c r="CK7" s="36">
        <v>61.47</v>
      </c>
      <c r="CL7" s="36">
        <v>61.88</v>
      </c>
      <c r="CM7" s="36">
        <v>58.65</v>
      </c>
      <c r="CN7" s="36">
        <v>54.87</v>
      </c>
      <c r="CO7" s="36">
        <v>61.4</v>
      </c>
      <c r="CP7" s="36">
        <v>60.92</v>
      </c>
      <c r="CQ7" s="36">
        <v>59.84</v>
      </c>
      <c r="CR7" s="36">
        <v>60.66</v>
      </c>
      <c r="CS7" s="36">
        <v>60.17</v>
      </c>
      <c r="CT7" s="36">
        <v>58.96</v>
      </c>
      <c r="CU7" s="36">
        <v>58.19</v>
      </c>
      <c r="CV7" s="36">
        <v>86.91</v>
      </c>
      <c r="CW7" s="36">
        <v>88.72</v>
      </c>
      <c r="CX7" s="36">
        <v>93.79</v>
      </c>
      <c r="CY7" s="36">
        <v>94.81</v>
      </c>
      <c r="CZ7" s="36">
        <v>89.67</v>
      </c>
      <c r="DA7" s="36">
        <v>78.58</v>
      </c>
      <c r="DB7" s="36">
        <v>77.989999999999995</v>
      </c>
      <c r="DC7" s="36">
        <v>77.319999999999993</v>
      </c>
      <c r="DD7" s="36">
        <v>76.680000000000007</v>
      </c>
      <c r="DE7" s="36">
        <v>76.58</v>
      </c>
      <c r="DF7" s="36">
        <v>75.39</v>
      </c>
      <c r="DG7" s="36"/>
      <c r="DH7" s="36"/>
      <c r="DI7" s="36"/>
      <c r="DJ7" s="36"/>
      <c r="DK7" s="36"/>
      <c r="DL7" s="36"/>
      <c r="DM7" s="36"/>
      <c r="DN7" s="36"/>
      <c r="DO7" s="36"/>
      <c r="DP7" s="36"/>
      <c r="DQ7" s="36"/>
      <c r="DR7" s="36"/>
      <c r="DS7" s="36"/>
      <c r="DT7" s="36"/>
      <c r="DU7" s="36"/>
      <c r="DV7" s="36"/>
      <c r="DW7" s="36"/>
      <c r="DX7" s="36"/>
      <c r="DY7" s="36"/>
      <c r="DZ7" s="36"/>
      <c r="EA7" s="36"/>
      <c r="EB7" s="36"/>
      <c r="EC7" s="36">
        <v>0</v>
      </c>
      <c r="ED7" s="36">
        <v>1.89</v>
      </c>
      <c r="EE7" s="36">
        <v>2.83</v>
      </c>
      <c r="EF7" s="36">
        <v>2.2400000000000002</v>
      </c>
      <c r="EG7" s="36">
        <v>1.91</v>
      </c>
      <c r="EH7" s="36">
        <v>0.61</v>
      </c>
      <c r="EI7" s="36">
        <v>1.08</v>
      </c>
      <c r="EJ7" s="36">
        <v>0.69</v>
      </c>
      <c r="EK7" s="36">
        <v>0.89</v>
      </c>
      <c r="EL7" s="36">
        <v>0.98</v>
      </c>
      <c r="EM7" s="36">
        <v>0.74</v>
      </c>
    </row>
    <row r="8" spans="1:143">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row>
    <row r="9" spans="1:143">
      <c r="A9" s="38"/>
      <c r="B9" s="38" t="s">
        <v>100</v>
      </c>
      <c r="C9" s="38" t="s">
        <v>101</v>
      </c>
      <c r="D9" s="38" t="s">
        <v>102</v>
      </c>
      <c r="E9" s="38" t="s">
        <v>103</v>
      </c>
      <c r="F9" s="38" t="s">
        <v>104</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8" t="s">
        <v>43</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2672</cp:lastModifiedBy>
  <cp:lastPrinted>2016-02-19T05:38:03Z</cp:lastPrinted>
  <dcterms:created xsi:type="dcterms:W3CDTF">2016-01-18T05:03:48Z</dcterms:created>
  <dcterms:modified xsi:type="dcterms:W3CDTF">2016-02-19T05:40:51Z</dcterms:modified>
</cp:coreProperties>
</file>