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<sst xmlns="http://schemas.openxmlformats.org/spreadsheetml/2006/main" count="221" uniqueCount="111">
  <si>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</si>
  <si>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</si>
  <si>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</si>
  <si>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</si>
  <si>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</si>
  <si>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</si>
  <si>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</si>
  <si>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</si>
  <si>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</si>
  <si>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</si>
  <si>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</si>
  <si>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</si>
  <si>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</si>
  <si>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</si>
  <si>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</si>
  <si>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</si>
  <si>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</si>
  <si>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</si>
  <si>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</si>
  <si>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</si>
  <si>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</si>
  <si>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</si>
  <si>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</si>
  <si>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</si>
  <si>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</si>
  <si>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</si>
  <si>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</si>
  <si>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</si>
  <si>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</si>
  <si>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</si>
  <si>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</si>
  <si>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</si>
  <si>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</si>
  <si>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</si>
  <si>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</si>
  <si>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</si>
  <si>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</si>
  <si>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</si>
  <si>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</si>
  <si>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</si>
  <si>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</si>
  <si>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</si>
  <si>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</si>
  <si>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</si>
  <si>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</si>
  <si>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</si>
  <si>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</si>
  <si>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</si>
  <si>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</si>
  <si>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</si>
  <si>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</si>
  <si>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</si>
  <si>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</si>
  <si>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</si>
  <si>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</si>
  <si>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</si>
  <si>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</si>
  <si>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</si>
  <si>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</si>
  <si>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</si>
  <si>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</si>
  <si>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</si>
  <si>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</si>
  <si>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</si>
  <si>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</si>
  <si>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</si>
  <si>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</si>
  <si>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</si>
  <si>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</si>
  <si>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</si>
  <si>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</si>
  <si>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</si>
  <si>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</si>
  <si>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</si>
  <si>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</si>
  <si>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</si>
  <si>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</si>
  <si>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</si>
  <si>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</si>
  <si>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</si>
  <si>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</si>
  <si>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</si>
  <si>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</si>
  <si>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</si>
  <si>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</si>
  <si>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</si>
  <si>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</si>
  <si>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</si>
  <si>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</si>
  <si>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</si>
  <si>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</si>
  <si>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</si>
  <si>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</si>
  <si>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</si>
  <si>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</si>
  <si>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</si>
  <si>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</si>
  <si>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</si>
  <si>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</si>
  <si>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</si>
  <si>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</si>
  <si>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</si>
  <si>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</si>
  <si>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</si>
  <si>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</si>
  <si>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</si>
  <si>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</si>
  <si>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</si>
  <si>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t>
    <phoneticPr fontId="4"/>
  </si>
  <si>
    <t>　類似団体と比較しても、健全な事業運営を行っている面はあるが、維持管理費の削減に余地を残すため、将来の事業継続に向け、経営改善が必要なことを踏まえ、公共下水道へ順次接続する予定である。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ヒツヨウ</t>
    </rPh>
    <rPh sb="70" eb="71">
      <t>フ</t>
    </rPh>
    <rPh sb="74" eb="76">
      <t>コウキョウ</t>
    </rPh>
    <rPh sb="76" eb="79">
      <t>ゲスイドウ</t>
    </rPh>
    <rPh sb="80" eb="82">
      <t>ジュンジ</t>
    </rPh>
    <rPh sb="82" eb="84">
      <t>セツゾク</t>
    </rPh>
    <rPh sb="86" eb="88">
      <t>ヨテイ</t>
    </rPh>
    <rPh sb="96" eb="98">
      <t>ホユウ</t>
    </rPh>
    <rPh sb="98" eb="100">
      <t>シサン</t>
    </rPh>
    <rPh sb="101" eb="104">
      <t>ジョウキョウトウ</t>
    </rPh>
    <rPh sb="105" eb="107">
      <t>セイカク</t>
    </rPh>
    <rPh sb="108" eb="110">
      <t>ハアク</t>
    </rPh>
    <rPh sb="115" eb="117">
      <t>コウエイ</t>
    </rPh>
    <rPh sb="117" eb="119">
      <t>キギョウ</t>
    </rPh>
    <rPh sb="119" eb="121">
      <t>カイケイ</t>
    </rPh>
    <rPh sb="121" eb="123">
      <t>ホウシキ</t>
    </rPh>
    <rPh sb="124" eb="126">
      <t>ドウニュウ</t>
    </rPh>
    <rPh sb="129" eb="131">
      <t>セイカク</t>
    </rPh>
    <rPh sb="132" eb="134">
      <t>ケイエイ</t>
    </rPh>
    <rPh sb="134" eb="136">
      <t>ブンセキ</t>
    </rPh>
    <rPh sb="140" eb="142">
      <t>ソジ</t>
    </rPh>
    <rPh sb="143" eb="144">
      <t>ツク</t>
    </rPh>
    <rPh sb="148" eb="151">
      <t>フカケツ</t>
    </rPh>
    <phoneticPr fontId="4"/>
  </si>
  <si>
    <r>
      <t>　収益的収支比率は100％を割り込んでおり、使用料以外の収入</t>
    </r>
    <r>
      <rPr>
        <sz val="11"/>
        <rFont val="ＭＳ ゴシック"/>
        <family val="3"/>
        <charset val="128"/>
      </rPr>
      <t>に依存している状況が顕著であるが、汚水処理人口自</t>
    </r>
    <r>
      <rPr>
        <sz val="11"/>
        <color theme="1"/>
        <rFont val="ＭＳ ゴシック"/>
        <family val="3"/>
        <charset val="128"/>
      </rPr>
      <t>体が減っていることが大きな要因である。
　企業債残高対事業規模比率は減少しており、類似団体との比較でも低い値となっている。
　経費回収率は、近年若干増加しており、類似団体と比較しても高い水準である。
　施設利用率は、類似団体と比較して高い水準である。
　水洗化率は類似団体と比較し高い水準であり、普及が進んでいる。</t>
    </r>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7" eb="49">
      <t>オスイ</t>
    </rPh>
    <rPh sb="49" eb="51">
      <t>ショリ</t>
    </rPh>
    <rPh sb="51" eb="53">
      <t>ジンコウ</t>
    </rPh>
    <rPh sb="53" eb="55">
      <t>ジタイ</t>
    </rPh>
    <rPh sb="56" eb="57">
      <t>ヘ</t>
    </rPh>
    <rPh sb="64" eb="65">
      <t>オオ</t>
    </rPh>
    <rPh sb="67" eb="69">
      <t>ヨウイン</t>
    </rPh>
    <rPh sb="75" eb="77">
      <t>キギョウ</t>
    </rPh>
    <rPh sb="77" eb="78">
      <t>サイ</t>
    </rPh>
    <rPh sb="78" eb="80">
      <t>ザンダカ</t>
    </rPh>
    <rPh sb="80" eb="81">
      <t>タイ</t>
    </rPh>
    <rPh sb="81" eb="83">
      <t>ジギョウ</t>
    </rPh>
    <rPh sb="83" eb="85">
      <t>キボ</t>
    </rPh>
    <rPh sb="85" eb="87">
      <t>ヒリツ</t>
    </rPh>
    <rPh sb="88" eb="90">
      <t>ゲンショウ</t>
    </rPh>
    <rPh sb="95" eb="97">
      <t>ルイジ</t>
    </rPh>
    <rPh sb="97" eb="99">
      <t>ダンタイ</t>
    </rPh>
    <rPh sb="101" eb="103">
      <t>ヒカク</t>
    </rPh>
    <rPh sb="105" eb="106">
      <t>ヒク</t>
    </rPh>
    <rPh sb="107" eb="108">
      <t>アタイ</t>
    </rPh>
    <rPh sb="117" eb="119">
      <t>ケイヒ</t>
    </rPh>
    <rPh sb="119" eb="121">
      <t>カイシュウ</t>
    </rPh>
    <rPh sb="121" eb="122">
      <t>リツ</t>
    </rPh>
    <rPh sb="124" eb="126">
      <t>キンネン</t>
    </rPh>
    <rPh sb="126" eb="128">
      <t>ジャッカン</t>
    </rPh>
    <rPh sb="128" eb="130">
      <t>ゾウカ</t>
    </rPh>
    <rPh sb="135" eb="137">
      <t>ルイジ</t>
    </rPh>
    <rPh sb="137" eb="139">
      <t>ダンタイ</t>
    </rPh>
    <rPh sb="140" eb="142">
      <t>ヒカク</t>
    </rPh>
    <rPh sb="145" eb="146">
      <t>タカ</t>
    </rPh>
    <rPh sb="147" eb="149">
      <t>スイジュン</t>
    </rPh>
    <rPh sb="155" eb="157">
      <t>シセツ</t>
    </rPh>
    <rPh sb="157" eb="160">
      <t>リヨウリツ</t>
    </rPh>
    <rPh sb="181" eb="184">
      <t>スイセンカ</t>
    </rPh>
    <rPh sb="184" eb="185">
      <t>リツ</t>
    </rPh>
    <rPh sb="186" eb="188">
      <t>ルイジ</t>
    </rPh>
    <rPh sb="188" eb="190">
      <t>ダンタイ</t>
    </rPh>
    <rPh sb="191" eb="193">
      <t>ヒカク</t>
    </rPh>
    <rPh sb="194" eb="195">
      <t>タカ</t>
    </rPh>
    <rPh sb="196" eb="198">
      <t>スイジュン</t>
    </rPh>
    <rPh sb="202" eb="204">
      <t>フキュウ</t>
    </rPh>
    <rPh sb="205" eb="206">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</si>
</sst>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4951808"/>
        <c:axId val="4495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44951808"/>
        <c:axId val="44953984"/>
      </c:lineChart>
      <c:dateAx>
        <c:axId val="44951808"/>
        <c:scaling>
          <c:orientation val="minMax"/>
        </c:scaling>
        <c:delete val="1"/>
        <c:axPos val="b"/>
        <c:numFmt formatCode="ge" sourceLinked="1"/>
        <c:majorTickMark val="none"/>
        <c:minorTickMark val="none"/>
        <c:tickLblPos val="none"/>
        <c:crossAx val="44953984"/>
        <c:crosses val="autoZero"/>
        <c:auto val="1"/>
        <c:lblOffset val="100"/>
        <c:baseTimeUnit val="years"/>
      </c:dateAx>
      <c:valAx>
        <c:axId val="4495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95180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77.39</c:v>
                </c:pt>
                <c:pt idx="1">
                  <c:v>70.41</c:v>
                </c:pt>
                <c:pt idx="2">
                  <c:v>68.97</c:v>
                </c:pt>
                <c:pt idx="3">
                  <c:v>70.569999999999993</c:v>
                </c:pt>
                <c:pt idx="4">
                  <c:v>68.89</c:v>
                </c:pt>
              </c:numCache>
            </c:numRef>
          </c:val>
        </c:ser>
        <c:dLbls>
          <c:showLegendKey val="0"/>
          <c:showVal val="0"/>
          <c:showCatName val="0"/>
          <c:showSerName val="0"/>
          <c:showPercent val="0"/>
          <c:showBubbleSize val="0"/>
        </c:dLbls>
        <c:gapWidth val="150"/>
        <c:axId val="85805696"/>
        <c:axId val="85807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55.2</c:v>
                </c:pt>
                <c:pt idx="2">
                  <c:v>54.74</c:v>
                </c:pt>
                <c:pt idx="3">
                  <c:v>53.78</c:v>
                </c:pt>
                <c:pt idx="4">
                  <c:v>53.24</c:v>
                </c:pt>
              </c:numCache>
            </c:numRef>
          </c:val>
          <c:smooth val="0"/>
        </c:ser>
        <c:dLbls>
          <c:showLegendKey val="0"/>
          <c:showVal val="0"/>
          <c:showCatName val="0"/>
          <c:showSerName val="0"/>
          <c:showPercent val="0"/>
          <c:showBubbleSize val="0"/>
        </c:dLbls>
        <c:marker val="1"/>
        <c:smooth val="0"/>
        <c:axId val="85805696"/>
        <c:axId val="85807872"/>
      </c:lineChart>
      <c:dateAx>
        <c:axId val="85805696"/>
        <c:scaling>
          <c:orientation val="minMax"/>
        </c:scaling>
        <c:delete val="1"/>
        <c:axPos val="b"/>
        <c:numFmt formatCode="ge" sourceLinked="1"/>
        <c:majorTickMark val="none"/>
        <c:minorTickMark val="none"/>
        <c:tickLblPos val="none"/>
        <c:crossAx val="85807872"/>
        <c:crosses val="autoZero"/>
        <c:auto val="1"/>
        <c:lblOffset val="100"/>
        <c:baseTimeUnit val="years"/>
      </c:dateAx>
      <c:valAx>
        <c:axId val="8580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0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98.9</c:v>
                </c:pt>
                <c:pt idx="1">
                  <c:v>98.96</c:v>
                </c:pt>
                <c:pt idx="2">
                  <c:v>98.99</c:v>
                </c:pt>
                <c:pt idx="3">
                  <c:v>99.18</c:v>
                </c:pt>
                <c:pt idx="4">
                  <c:v>98.88</c:v>
                </c:pt>
              </c:numCache>
            </c:numRef>
          </c:val>
        </c:ser>
        <c:dLbls>
          <c:showLegendKey val="0"/>
          <c:showVal val="0"/>
          <c:showCatName val="0"/>
          <c:showSerName val="0"/>
          <c:showPercent val="0"/>
          <c:showBubbleSize val="0"/>
        </c:dLbls>
        <c:gapWidth val="150"/>
        <c:axId val="85821696"/>
        <c:axId val="85922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85821696"/>
        <c:axId val="85922176"/>
      </c:lineChart>
      <c:dateAx>
        <c:axId val="85821696"/>
        <c:scaling>
          <c:orientation val="minMax"/>
        </c:scaling>
        <c:delete val="1"/>
        <c:axPos val="b"/>
        <c:numFmt formatCode="ge" sourceLinked="1"/>
        <c:majorTickMark val="none"/>
        <c:minorTickMark val="none"/>
        <c:tickLblPos val="none"/>
        <c:crossAx val="85922176"/>
        <c:crosses val="autoZero"/>
        <c:auto val="1"/>
        <c:lblOffset val="100"/>
        <c:baseTimeUnit val="years"/>
      </c:dateAx>
      <c:valAx>
        <c:axId val="8592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2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80.33</c:v>
                </c:pt>
                <c:pt idx="1">
                  <c:v>65.180000000000007</c:v>
                </c:pt>
                <c:pt idx="2">
                  <c:v>54.09</c:v>
                </c:pt>
                <c:pt idx="3">
                  <c:v>95.2</c:v>
                </c:pt>
                <c:pt idx="4">
                  <c:v>77.430000000000007</c:v>
                </c:pt>
              </c:numCache>
            </c:numRef>
          </c:val>
        </c:ser>
        <c:dLbls>
          <c:showLegendKey val="0"/>
          <c:showVal val="0"/>
          <c:showCatName val="0"/>
          <c:showSerName val="0"/>
          <c:showPercent val="0"/>
          <c:showBubbleSize val="0"/>
        </c:dLbls>
        <c:gapWidth val="150"/>
        <c:axId val="80304000"/>
        <c:axId val="8033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04000"/>
        <c:axId val="80330752"/>
      </c:lineChart>
      <c:dateAx>
        <c:axId val="80304000"/>
        <c:scaling>
          <c:orientation val="minMax"/>
        </c:scaling>
        <c:delete val="1"/>
        <c:axPos val="b"/>
        <c:numFmt formatCode="ge" sourceLinked="1"/>
        <c:majorTickMark val="none"/>
        <c:minorTickMark val="none"/>
        <c:tickLblPos val="none"/>
        <c:crossAx val="80330752"/>
        <c:crosses val="autoZero"/>
        <c:auto val="1"/>
        <c:lblOffset val="100"/>
        <c:baseTimeUnit val="years"/>
      </c:dateAx>
      <c:valAx>
        <c:axId val="8033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0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017280"/>
        <c:axId val="5801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017280"/>
        <c:axId val="58019200"/>
      </c:lineChart>
      <c:dateAx>
        <c:axId val="58017280"/>
        <c:scaling>
          <c:orientation val="minMax"/>
        </c:scaling>
        <c:delete val="1"/>
        <c:axPos val="b"/>
        <c:numFmt formatCode="ge" sourceLinked="1"/>
        <c:majorTickMark val="none"/>
        <c:minorTickMark val="none"/>
        <c:tickLblPos val="none"/>
        <c:crossAx val="58019200"/>
        <c:crosses val="autoZero"/>
        <c:auto val="1"/>
        <c:lblOffset val="100"/>
        <c:baseTimeUnit val="years"/>
      </c:dateAx>
      <c:valAx>
        <c:axId val="5801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01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061952"/>
        <c:axId val="5806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061952"/>
        <c:axId val="58063872"/>
      </c:lineChart>
      <c:dateAx>
        <c:axId val="58061952"/>
        <c:scaling>
          <c:orientation val="minMax"/>
        </c:scaling>
        <c:delete val="1"/>
        <c:axPos val="b"/>
        <c:numFmt formatCode="ge" sourceLinked="1"/>
        <c:majorTickMark val="none"/>
        <c:minorTickMark val="none"/>
        <c:tickLblPos val="none"/>
        <c:crossAx val="58063872"/>
        <c:crosses val="autoZero"/>
        <c:auto val="1"/>
        <c:lblOffset val="100"/>
        <c:baseTimeUnit val="years"/>
      </c:dateAx>
      <c:valAx>
        <c:axId val="5806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06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386688"/>
        <c:axId val="8038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86688"/>
        <c:axId val="80388864"/>
      </c:lineChart>
      <c:dateAx>
        <c:axId val="80386688"/>
        <c:scaling>
          <c:orientation val="minMax"/>
        </c:scaling>
        <c:delete val="1"/>
        <c:axPos val="b"/>
        <c:numFmt formatCode="ge" sourceLinked="1"/>
        <c:majorTickMark val="none"/>
        <c:minorTickMark val="none"/>
        <c:tickLblPos val="none"/>
        <c:crossAx val="80388864"/>
        <c:crosses val="autoZero"/>
        <c:auto val="1"/>
        <c:lblOffset val="100"/>
        <c:baseTimeUnit val="years"/>
      </c:dateAx>
      <c:valAx>
        <c:axId val="8038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8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411264"/>
        <c:axId val="8553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411264"/>
        <c:axId val="85533440"/>
      </c:lineChart>
      <c:dateAx>
        <c:axId val="80411264"/>
        <c:scaling>
          <c:orientation val="minMax"/>
        </c:scaling>
        <c:delete val="1"/>
        <c:axPos val="b"/>
        <c:numFmt formatCode="ge" sourceLinked="1"/>
        <c:majorTickMark val="none"/>
        <c:minorTickMark val="none"/>
        <c:tickLblPos val="none"/>
        <c:crossAx val="85533440"/>
        <c:crosses val="autoZero"/>
        <c:auto val="1"/>
        <c:lblOffset val="100"/>
        <c:baseTimeUnit val="years"/>
      </c:dateAx>
      <c:valAx>
        <c:axId val="8553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41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475.05</c:v>
                </c:pt>
                <c:pt idx="1">
                  <c:v>546.23</c:v>
                </c:pt>
                <c:pt idx="2">
                  <c:v>695.49</c:v>
                </c:pt>
                <c:pt idx="3">
                  <c:v>647.35</c:v>
                </c:pt>
                <c:pt idx="4">
                  <c:v>628.49</c:v>
                </c:pt>
              </c:numCache>
            </c:numRef>
          </c:val>
        </c:ser>
        <c:dLbls>
          <c:showLegendKey val="0"/>
          <c:showVal val="0"/>
          <c:showCatName val="0"/>
          <c:showSerName val="0"/>
          <c:showPercent val="0"/>
          <c:showBubbleSize val="0"/>
        </c:dLbls>
        <c:gapWidth val="150"/>
        <c:axId val="85563648"/>
        <c:axId val="8557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85563648"/>
        <c:axId val="85574016"/>
      </c:lineChart>
      <c:dateAx>
        <c:axId val="85563648"/>
        <c:scaling>
          <c:orientation val="minMax"/>
        </c:scaling>
        <c:delete val="1"/>
        <c:axPos val="b"/>
        <c:numFmt formatCode="ge" sourceLinked="1"/>
        <c:majorTickMark val="none"/>
        <c:minorTickMark val="none"/>
        <c:tickLblPos val="none"/>
        <c:crossAx val="85574016"/>
        <c:crosses val="autoZero"/>
        <c:auto val="1"/>
        <c:lblOffset val="100"/>
        <c:baseTimeUnit val="years"/>
      </c:dateAx>
      <c:valAx>
        <c:axId val="8557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6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84.54</c:v>
                </c:pt>
                <c:pt idx="1">
                  <c:v>81.27</c:v>
                </c:pt>
                <c:pt idx="2">
                  <c:v>63.45</c:v>
                </c:pt>
                <c:pt idx="3">
                  <c:v>77.040000000000006</c:v>
                </c:pt>
                <c:pt idx="4">
                  <c:v>69.75</c:v>
                </c:pt>
              </c:numCache>
            </c:numRef>
          </c:val>
        </c:ser>
        <c:dLbls>
          <c:showLegendKey val="0"/>
          <c:showVal val="0"/>
          <c:showCatName val="0"/>
          <c:showSerName val="0"/>
          <c:showPercent val="0"/>
          <c:showBubbleSize val="0"/>
        </c:dLbls>
        <c:gapWidth val="150"/>
        <c:axId val="85737472"/>
        <c:axId val="8573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85737472"/>
        <c:axId val="85739392"/>
      </c:lineChart>
      <c:dateAx>
        <c:axId val="85737472"/>
        <c:scaling>
          <c:orientation val="minMax"/>
        </c:scaling>
        <c:delete val="1"/>
        <c:axPos val="b"/>
        <c:numFmt formatCode="ge" sourceLinked="1"/>
        <c:majorTickMark val="none"/>
        <c:minorTickMark val="none"/>
        <c:tickLblPos val="none"/>
        <c:crossAx val="85739392"/>
        <c:crosses val="autoZero"/>
        <c:auto val="1"/>
        <c:lblOffset val="100"/>
        <c:baseTimeUnit val="years"/>
      </c:dateAx>
      <c:valAx>
        <c:axId val="8573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3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172.79</c:v>
                </c:pt>
                <c:pt idx="1">
                  <c:v>180.14</c:v>
                </c:pt>
                <c:pt idx="2">
                  <c:v>230.02</c:v>
                </c:pt>
                <c:pt idx="3">
                  <c:v>188.65</c:v>
                </c:pt>
                <c:pt idx="4">
                  <c:v>215.43</c:v>
                </c:pt>
              </c:numCache>
            </c:numRef>
          </c:val>
        </c:ser>
        <c:dLbls>
          <c:showLegendKey val="0"/>
          <c:showVal val="0"/>
          <c:showCatName val="0"/>
          <c:showSerName val="0"/>
          <c:showPercent val="0"/>
          <c:showBubbleSize val="0"/>
        </c:dLbls>
        <c:gapWidth val="150"/>
        <c:axId val="85769216"/>
        <c:axId val="8577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85769216"/>
        <c:axId val="85771392"/>
      </c:lineChart>
      <c:dateAx>
        <c:axId val="85769216"/>
        <c:scaling>
          <c:orientation val="minMax"/>
        </c:scaling>
        <c:delete val="1"/>
        <c:axPos val="b"/>
        <c:numFmt formatCode="ge" sourceLinked="1"/>
        <c:majorTickMark val="none"/>
        <c:minorTickMark val="none"/>
        <c:tickLblPos val="none"/>
        <c:crossAx val="85771392"/>
        <c:crosses val="autoZero"/>
        <c:auto val="1"/>
        <c:lblOffset val="100"/>
        <c:baseTimeUnit val="years"/>
      </c:dateAx>
      <c:valAx>
        <c:axId val="8577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69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3"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野洲市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50867</v>
      </c>
      <c r="AM8" s="47"/>
      <c r="AN8" s="47"/>
      <c r="AO8" s="47"/>
      <c r="AP8" s="47"/>
      <c r="AQ8" s="47"/>
      <c r="AR8" s="47"/>
      <c r="AS8" s="47"/>
      <c r="AT8" s="43">
        <f>データ!S6</f>
        <v>80.14</v>
      </c>
      <c r="AU8" s="43"/>
      <c r="AV8" s="43"/>
      <c r="AW8" s="43"/>
      <c r="AX8" s="43"/>
      <c r="AY8" s="43"/>
      <c r="AZ8" s="43"/>
      <c r="BA8" s="43"/>
      <c r="BB8" s="43">
        <f>データ!T6</f>
        <v>634.73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5.61</v>
      </c>
      <c r="Q10" s="43"/>
      <c r="R10" s="43"/>
      <c r="S10" s="43"/>
      <c r="T10" s="43"/>
      <c r="U10" s="43"/>
      <c r="V10" s="43"/>
      <c r="W10" s="43">
        <f>データ!P6</f>
        <v>87</v>
      </c>
      <c r="X10" s="43"/>
      <c r="Y10" s="43"/>
      <c r="Z10" s="43"/>
      <c r="AA10" s="43"/>
      <c r="AB10" s="43"/>
      <c r="AC10" s="43"/>
      <c r="AD10" s="47">
        <f>データ!Q6</f>
        <v>2867</v>
      </c>
      <c r="AE10" s="47"/>
      <c r="AF10" s="47"/>
      <c r="AG10" s="47"/>
      <c r="AH10" s="47"/>
      <c r="AI10" s="47"/>
      <c r="AJ10" s="47"/>
      <c r="AK10" s="2"/>
      <c r="AL10" s="47">
        <f>データ!U6</f>
        <v>2849</v>
      </c>
      <c r="AM10" s="47"/>
      <c r="AN10" s="47"/>
      <c r="AO10" s="47"/>
      <c r="AP10" s="47"/>
      <c r="AQ10" s="47"/>
      <c r="AR10" s="47"/>
      <c r="AS10" s="47"/>
      <c r="AT10" s="43">
        <f>データ!V6</f>
        <v>0.75</v>
      </c>
      <c r="AU10" s="43"/>
      <c r="AV10" s="43"/>
      <c r="AW10" s="43"/>
      <c r="AX10" s="43"/>
      <c r="AY10" s="43"/>
      <c r="AZ10" s="43"/>
      <c r="BA10" s="43"/>
      <c r="BB10" s="43">
        <f>データ!W6</f>
        <v>3798.67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252107</v>
      </c>
      <c r="D6" s="31">
        <f t="shared" si="3"/>
        <v>47</v>
      </c>
      <c r="E6" s="31">
        <f t="shared" si="3"/>
        <v>17</v>
      </c>
      <c r="F6" s="31">
        <f t="shared" si="3"/>
        <v>5</v>
      </c>
      <c r="G6" s="31">
        <f t="shared" si="3"/>
        <v>0</v>
      </c>
      <c r="H6" s="31" t="str">
        <f t="shared" si="3"/>
        <v>滋賀県　野洲市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5.61</v>
      </c>
      <c r="P6" s="32">
        <f t="shared" si="3"/>
        <v>87</v>
      </c>
      <c r="Q6" s="32">
        <f t="shared" si="3"/>
        <v>2867</v>
      </c>
      <c r="R6" s="32">
        <f t="shared" si="3"/>
        <v>50867</v>
      </c>
      <c r="S6" s="32">
        <f t="shared" si="3"/>
        <v>80.14</v>
      </c>
      <c r="T6" s="32">
        <f t="shared" si="3"/>
        <v>634.73</v>
      </c>
      <c r="U6" s="32">
        <f t="shared" si="3"/>
        <v>2849</v>
      </c>
      <c r="V6" s="32">
        <f t="shared" si="3"/>
        <v>0.75</v>
      </c>
      <c r="W6" s="32">
        <f t="shared" si="3"/>
        <v>3798.67</v>
      </c>
      <c r="X6" s="33">
        <f>IF(X7="",NA(),X7)</f>
        <v>80.33</v>
      </c>
      <c r="Y6" s="33">
        <f t="shared" ref="Y6:AG6" si="4">IF(Y7="",NA(),Y7)</f>
        <v>65.180000000000007</v>
      </c>
      <c r="Z6" s="33">
        <f t="shared" si="4"/>
        <v>54.09</v>
      </c>
      <c r="AA6" s="33">
        <f t="shared" si="4"/>
        <v>95.2</v>
      </c>
      <c r="AB6" s="33">
        <f t="shared" si="4"/>
        <v>77.430000000000007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475.05</v>
      </c>
      <c r="BF6" s="33">
        <f t="shared" ref="BF6:BN6" si="7">IF(BF7="",NA(),BF7)</f>
        <v>546.23</v>
      </c>
      <c r="BG6" s="33">
        <f t="shared" si="7"/>
        <v>695.49</v>
      </c>
      <c r="BH6" s="33">
        <f t="shared" si="7"/>
        <v>647.35</v>
      </c>
      <c r="BI6" s="33">
        <f t="shared" si="7"/>
        <v>628.49</v>
      </c>
      <c r="BJ6" s="33">
        <f t="shared" si="7"/>
        <v>1267.26</v>
      </c>
      <c r="BK6" s="33">
        <f t="shared" si="7"/>
        <v>1239.2</v>
      </c>
      <c r="BL6" s="33">
        <f t="shared" si="7"/>
        <v>1197.82</v>
      </c>
      <c r="BM6" s="33">
        <f t="shared" si="7"/>
        <v>1126.77</v>
      </c>
      <c r="BN6" s="33">
        <f t="shared" si="7"/>
        <v>1044.8</v>
      </c>
      <c r="BO6" s="32" t="str">
        <f>IF(BO7="","",IF(BO7="-","【-】","【"&amp;SUBSTITUTE(TEXT(BO7,"#,##0.00"),"-","△")&amp;"】"))</f>
        <v>【992.47】</v>
      </c>
      <c r="BP6" s="33">
        <f>IF(BP7="",NA(),BP7)</f>
        <v>84.54</v>
      </c>
      <c r="BQ6" s="33">
        <f t="shared" ref="BQ6:BY6" si="8">IF(BQ7="",NA(),BQ7)</f>
        <v>81.27</v>
      </c>
      <c r="BR6" s="33">
        <f t="shared" si="8"/>
        <v>63.45</v>
      </c>
      <c r="BS6" s="33">
        <f t="shared" si="8"/>
        <v>77.040000000000006</v>
      </c>
      <c r="BT6" s="33">
        <f t="shared" si="8"/>
        <v>69.75</v>
      </c>
      <c r="BU6" s="33">
        <f t="shared" si="8"/>
        <v>53.42</v>
      </c>
      <c r="BV6" s="33">
        <f t="shared" si="8"/>
        <v>51.56</v>
      </c>
      <c r="BW6" s="33">
        <f t="shared" si="8"/>
        <v>51.03</v>
      </c>
      <c r="BX6" s="33">
        <f t="shared" si="8"/>
        <v>50.9</v>
      </c>
      <c r="BY6" s="33">
        <f t="shared" si="8"/>
        <v>50.82</v>
      </c>
      <c r="BZ6" s="32" t="str">
        <f>IF(BZ7="","",IF(BZ7="-","【-】","【"&amp;SUBSTITUTE(TEXT(BZ7,"#,##0.00"),"-","△")&amp;"】"))</f>
        <v>【51.49】</v>
      </c>
      <c r="CA6" s="33">
        <f>IF(CA7="",NA(),CA7)</f>
        <v>172.79</v>
      </c>
      <c r="CB6" s="33">
        <f t="shared" ref="CB6:CJ6" si="9">IF(CB7="",NA(),CB7)</f>
        <v>180.14</v>
      </c>
      <c r="CC6" s="33">
        <f t="shared" si="9"/>
        <v>230.02</v>
      </c>
      <c r="CD6" s="33">
        <f t="shared" si="9"/>
        <v>188.65</v>
      </c>
      <c r="CE6" s="33">
        <f t="shared" si="9"/>
        <v>215.43</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77.39</v>
      </c>
      <c r="CM6" s="33">
        <f t="shared" ref="CM6:CU6" si="10">IF(CM7="",NA(),CM7)</f>
        <v>70.41</v>
      </c>
      <c r="CN6" s="33">
        <f t="shared" si="10"/>
        <v>68.97</v>
      </c>
      <c r="CO6" s="33">
        <f t="shared" si="10"/>
        <v>70.569999999999993</v>
      </c>
      <c r="CP6" s="33">
        <f t="shared" si="10"/>
        <v>68.89</v>
      </c>
      <c r="CQ6" s="33">
        <f t="shared" si="10"/>
        <v>54.23</v>
      </c>
      <c r="CR6" s="33">
        <f t="shared" si="10"/>
        <v>55.2</v>
      </c>
      <c r="CS6" s="33">
        <f t="shared" si="10"/>
        <v>54.74</v>
      </c>
      <c r="CT6" s="33">
        <f t="shared" si="10"/>
        <v>53.78</v>
      </c>
      <c r="CU6" s="33">
        <f t="shared" si="10"/>
        <v>53.24</v>
      </c>
      <c r="CV6" s="32" t="str">
        <f>IF(CV7="","",IF(CV7="-","【-】","【"&amp;SUBSTITUTE(TEXT(CV7,"#,##0.00"),"-","△")&amp;"】"))</f>
        <v>【53.32】</v>
      </c>
      <c r="CW6" s="33">
        <f>IF(CW7="",NA(),CW7)</f>
        <v>98.9</v>
      </c>
      <c r="CX6" s="33">
        <f t="shared" ref="CX6:DF6" si="11">IF(CX7="",NA(),CX7)</f>
        <v>98.96</v>
      </c>
      <c r="CY6" s="33">
        <f t="shared" si="11"/>
        <v>98.99</v>
      </c>
      <c r="CZ6" s="33">
        <f t="shared" si="11"/>
        <v>99.18</v>
      </c>
      <c r="DA6" s="33">
        <f t="shared" si="11"/>
        <v>98.88</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252107</v>
      </c>
      <c r="D7" s="35">
        <v>47</v>
      </c>
      <c r="E7" s="35">
        <v>17</v>
      </c>
      <c r="F7" s="35">
        <v>5</v>
      </c>
      <c r="G7" s="35">
        <v>0</v>
      </c>
      <c r="H7" s="35" t="s">
        <v>96</v>
      </c>
      <c r="I7" s="35" t="s">
        <v>97</v>
      </c>
      <c r="J7" s="35" t="s">
        <v>98</v>
      </c>
      <c r="K7" s="35" t="s">
        <v>99</v>
      </c>
      <c r="L7" s="35" t="s">
        <v>100</v>
      </c>
      <c r="M7" s="36" t="s">
        <v>101</v>
      </c>
      <c r="N7" s="36" t="s">
        <v>102</v>
      </c>
      <c r="O7" s="36">
        <v>5.61</v>
      </c>
      <c r="P7" s="36">
        <v>87</v>
      </c>
      <c r="Q7" s="36">
        <v>2867</v>
      </c>
      <c r="R7" s="36">
        <v>50867</v>
      </c>
      <c r="S7" s="36">
        <v>80.14</v>
      </c>
      <c r="T7" s="36">
        <v>634.73</v>
      </c>
      <c r="U7" s="36">
        <v>2849</v>
      </c>
      <c r="V7" s="36">
        <v>0.75</v>
      </c>
      <c r="W7" s="36">
        <v>3798.67</v>
      </c>
      <c r="X7" s="36">
        <v>80.33</v>
      </c>
      <c r="Y7" s="36">
        <v>65.180000000000007</v>
      </c>
      <c r="Z7" s="36">
        <v>54.09</v>
      </c>
      <c r="AA7" s="36">
        <v>95.2</v>
      </c>
      <c r="AB7" s="36">
        <v>77.430000000000007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475.05</v>
      </c>
      <c r="BF7" s="36">
        <v>546.23</v>
      </c>
      <c r="BG7" s="36">
        <v>695.49</v>
      </c>
      <c r="BH7" s="36">
        <v>647.35</v>
      </c>
      <c r="BI7" s="36">
        <v>628.49</v>
      </c>
      <c r="BJ7" s="36">
        <v>1267.26</v>
      </c>
      <c r="BK7" s="36">
        <v>1239.2</v>
      </c>
      <c r="BL7" s="36">
        <v>1197.82</v>
      </c>
      <c r="BM7" s="36">
        <v>1126.77</v>
      </c>
      <c r="BN7" s="36">
        <v>1044.8</v>
      </c>
      <c r="BO7" s="36">
        <v>992.47</v>
      </c>
      <c r="BP7" s="36">
        <v>84.54</v>
      </c>
      <c r="BQ7" s="36">
        <v>81.27</v>
      </c>
      <c r="BR7" s="36">
        <v>63.45</v>
      </c>
      <c r="BS7" s="36">
        <v>77.040000000000006</v>
      </c>
      <c r="BT7" s="36">
        <v>69.75</v>
      </c>
      <c r="BU7" s="36">
        <v>53.42</v>
      </c>
      <c r="BV7" s="36">
        <v>51.56</v>
      </c>
      <c r="BW7" s="36">
        <v>51.03</v>
      </c>
      <c r="BX7" s="36">
        <v>50.9</v>
      </c>
      <c r="BY7" s="36">
        <v>50.82</v>
      </c>
      <c r="BZ7" s="36">
        <v>51.49</v>
      </c>
      <c r="CA7" s="36">
        <v>172.79</v>
      </c>
      <c r="CB7" s="36">
        <v>180.14</v>
      </c>
      <c r="CC7" s="36">
        <v>230.02</v>
      </c>
      <c r="CD7" s="36">
        <v>188.65</v>
      </c>
      <c r="CE7" s="36">
        <v>215.43</v>
      </c>
      <c r="CF7" s="36">
        <v>269.12</v>
      </c>
      <c r="CG7" s="36">
        <v>283.26</v>
      </c>
      <c r="CH7" s="36">
        <v>289.60000000000002</v>
      </c>
      <c r="CI7" s="36">
        <v>293.27</v>
      </c>
      <c r="CJ7" s="36">
        <v>300.52</v>
      </c>
      <c r="CK7" s="36">
        <v>295.10000000000002</v>
      </c>
      <c r="CL7" s="36">
        <v>77.39</v>
      </c>
      <c r="CM7" s="36">
        <v>70.41</v>
      </c>
      <c r="CN7" s="36">
        <v>68.97</v>
      </c>
      <c r="CO7" s="36">
        <v>70.569999999999993</v>
      </c>
      <c r="CP7" s="36">
        <v>68.89</v>
      </c>
      <c r="CQ7" s="36">
        <v>54.23</v>
      </c>
      <c r="CR7" s="36">
        <v>55.2</v>
      </c>
      <c r="CS7" s="36">
        <v>54.74</v>
      </c>
      <c r="CT7" s="36">
        <v>53.78</v>
      </c>
      <c r="CU7" s="36">
        <v>53.24</v>
      </c>
      <c r="CV7" s="36">
        <v>53.32</v>
      </c>
      <c r="CW7" s="36">
        <v>98.9</v>
      </c>
      <c r="CX7" s="36">
        <v>98.96</v>
      </c>
      <c r="CY7" s="36">
        <v>98.99</v>
      </c>
      <c r="CZ7" s="36">
        <v>99.18</v>
      </c>
      <c r="DA7" s="36">
        <v>98.88</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2016-02-03T09:15:14Z</dcterms:created>
  <dcterms:modified xsi:type="dcterms:W3CDTF">2016-02-24T00:11:00Z</dcterms:modified>
  <cp:category/>
</cp:coreProperties>
</file>