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<sst xmlns="http://schemas.openxmlformats.org/spreadsheetml/2006/main" count="221" uniqueCount="111">
  <si>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</si>
  <si>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</si>
  <si>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</si>
  <si>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</si>
  <si>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</si>
  <si>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</si>
  <si>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</si>
  <si>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</si>
  <si>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</si>
  <si>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</si>
  <si>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</si>
  <si>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</si>
  <si>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</si>
  <si>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</si>
  <si>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</si>
  <si>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</si>
  <si>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</si>
  <si>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</si>
  <si>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</si>
  <si>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</si>
  <si>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</si>
  <si>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</si>
  <si>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</si>
  <si>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</si>
  <si>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</si>
  <si>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</si>
  <si>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</si>
  <si>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</si>
  <si>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</si>
  <si>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</si>
  <si>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</si>
  <si>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</si>
  <si>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</si>
  <si>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</si>
  <si>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</si>
  <si>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</si>
  <si>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</si>
  <si>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</si>
  <si>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</si>
  <si>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</si>
  <si>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</si>
  <si>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</si>
  <si>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</si>
  <si>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</si>
  <si>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</si>
  <si>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</si>
  <si>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</si>
  <si>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</si>
  <si>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</si>
  <si>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</si>
  <si>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</si>
  <si>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</si>
  <si>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</si>
  <si>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</si>
  <si>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</si>
  <si>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</si>
  <si>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</si>
  <si>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</si>
  <si>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</si>
  <si>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</si>
  <si>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</si>
  <si>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</si>
  <si>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</si>
  <si>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</si>
  <si>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</si>
  <si>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</si>
  <si>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</si>
  <si>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</si>
  <si>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</si>
  <si>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</si>
  <si>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</si>
  <si>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</si>
  <si>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</si>
  <si>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</si>
  <si>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</si>
  <si>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</si>
  <si>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</si>
  <si>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</si>
  <si>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</si>
  <si>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</si>
  <si>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</si>
  <si>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</si>
  <si>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</si>
  <si>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</si>
  <si>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</si>
  <si>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</si>
  <si>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</si>
  <si>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</si>
  <si>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</si>
  <si>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</si>
  <si>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</si>
  <si>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</si>
  <si>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</si>
  <si>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</si>
  <si>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</si>
  <si>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</si>
  <si>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守山市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</si>
  <si>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</si>
  <si>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</si>
  <si>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</si>
  <si>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</si>
  <si>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</si>
  <si>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</si>
  <si>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</si>
  <si>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</si>
  <si>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</si>
  <si>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</si>
  <si>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</si>
  <si>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収益的収支比率は100％を割り込んでおり、使用料以外の収入に依存している状況が顕著である。また企業債残高対事業規模比率は減少しているものの、類似団体との比較では高い値となっている。
　経費回収率は類似団体と比較し低い水準であり、汚水処理原価は逆に高い状況にあり、使用料の増額改定や維持管理費の削減を検討する必要がある。
　水洗化率は類似団体と比較し高い水準であり、普及が進んでいる。</t>
    <rPh sb="1" eb="4">
      <t>シュウエキテキ</t>
    </rPh>
    <rPh sb="4" eb="6">
      <t>シュウシ</t>
    </rPh>
    <rPh sb="6" eb="8">
      <t>ヒリツ</t>
    </rPh>
    <rPh sb="14" eb="15">
      <t>ワ</t>
    </rPh>
    <rPh sb="16" eb="17">
      <t>コ</t>
    </rPh>
    <rPh sb="22" eb="25">
      <t>シヨウリョウ</t>
    </rPh>
    <rPh sb="25" eb="27">
      <t>イガイ</t>
    </rPh>
    <rPh sb="28" eb="30">
      <t>シュウニュウ</t>
    </rPh>
    <rPh sb="31" eb="33">
      <t>イゾン</t>
    </rPh>
    <rPh sb="37" eb="39">
      <t>ジョウキョウ</t>
    </rPh>
    <rPh sb="40" eb="42">
      <t>ケンチョ</t>
    </rPh>
    <rPh sb="48" eb="50">
      <t>キギョウ</t>
    </rPh>
    <rPh sb="50" eb="51">
      <t>サイ</t>
    </rPh>
    <rPh sb="51" eb="53">
      <t>ザンダカ</t>
    </rPh>
    <rPh sb="53" eb="54">
      <t>タイ</t>
    </rPh>
    <rPh sb="54" eb="56">
      <t>ジギョウ</t>
    </rPh>
    <rPh sb="56" eb="58">
      <t>キボ</t>
    </rPh>
    <rPh sb="58" eb="60">
      <t>ヒリツ</t>
    </rPh>
    <rPh sb="61" eb="63">
      <t>ゲンショウ</t>
    </rPh>
    <rPh sb="71" eb="73">
      <t>ルイジ</t>
    </rPh>
    <rPh sb="73" eb="75">
      <t>ダンタイ</t>
    </rPh>
    <rPh sb="77" eb="79">
      <t>ヒカク</t>
    </rPh>
    <rPh sb="81" eb="82">
      <t>タカ</t>
    </rPh>
    <rPh sb="83" eb="84">
      <t>アタイ</t>
    </rPh>
    <rPh sb="93" eb="95">
      <t>ケイヒ</t>
    </rPh>
    <rPh sb="95" eb="97">
      <t>カイシュウ</t>
    </rPh>
    <rPh sb="97" eb="98">
      <t>リツ</t>
    </rPh>
    <rPh sb="99" eb="101">
      <t>ルイジ</t>
    </rPh>
    <rPh sb="101" eb="103">
      <t>ダンタイ</t>
    </rPh>
    <rPh sb="104" eb="106">
      <t>ヒカク</t>
    </rPh>
    <rPh sb="107" eb="108">
      <t>ヒク</t>
    </rPh>
    <rPh sb="109" eb="111">
      <t>スイジュン</t>
    </rPh>
    <rPh sb="115" eb="117">
      <t>オスイ</t>
    </rPh>
    <rPh sb="117" eb="119">
      <t>ショリ</t>
    </rPh>
    <rPh sb="119" eb="121">
      <t>ゲンカ</t>
    </rPh>
    <rPh sb="122" eb="123">
      <t>ギャク</t>
    </rPh>
    <rPh sb="124" eb="125">
      <t>タカ</t>
    </rPh>
    <rPh sb="126" eb="128">
      <t>ジョウキョウ</t>
    </rPh>
    <rPh sb="132" eb="135">
      <t>シヨウリョウ</t>
    </rPh>
    <rPh sb="136" eb="138">
      <t>ゾウガク</t>
    </rPh>
    <rPh sb="138" eb="140">
      <t>カイテイ</t>
    </rPh>
    <rPh sb="141" eb="143">
      <t>イジ</t>
    </rPh>
    <rPh sb="143" eb="146">
      <t>カンリヒ</t>
    </rPh>
    <rPh sb="147" eb="149">
      <t>サクゲン</t>
    </rPh>
    <rPh sb="150" eb="152">
      <t>ケントウ</t>
    </rPh>
    <rPh sb="154" eb="156">
      <t>ヒツヨウ</t>
    </rPh>
    <rPh sb="162" eb="165">
      <t>スイセンカ</t>
    </rPh>
    <rPh sb="165" eb="166">
      <t>リツ</t>
    </rPh>
    <rPh sb="167" eb="169">
      <t>ルイジ</t>
    </rPh>
    <rPh sb="169" eb="171">
      <t>ダンタイ</t>
    </rPh>
    <rPh sb="172" eb="174">
      <t>ヒカク</t>
    </rPh>
    <rPh sb="175" eb="176">
      <t>タカ</t>
    </rPh>
    <rPh sb="177" eb="179">
      <t>スイジュン</t>
    </rPh>
    <rPh sb="183" eb="185">
      <t>フキュウ</t>
    </rPh>
    <rPh sb="186" eb="187">
      <t>スス</t>
    </rPh>
    <phoneticPr fontId="4"/>
  </si>
  <si>
    <t>　管渠改善率は管路敷設からの経過年数が短く、現在のところ更新を認識するまでには至っていない。類似団体でも同様の傾向であるが、将来的な更新需要について把握が必要である。</t>
    <rPh sb="1" eb="2">
      <t>カン</t>
    </rPh>
    <rPh sb="2" eb="3">
      <t>キョ</t>
    </rPh>
    <rPh sb="3" eb="5">
      <t>カイゼン</t>
    </rPh>
    <rPh sb="5" eb="6">
      <t>リツ</t>
    </rPh>
    <rPh sb="7" eb="9">
      <t>カンロ</t>
    </rPh>
    <rPh sb="9" eb="11">
      <t>フセツ</t>
    </rPh>
    <rPh sb="14" eb="16">
      <t>ケイカ</t>
    </rPh>
    <rPh sb="16" eb="18">
      <t>ネンスウ</t>
    </rPh>
    <rPh sb="19" eb="20">
      <t>ミジカ</t>
    </rPh>
    <rPh sb="22" eb="24">
      <t>ゲンザイ</t>
    </rPh>
    <rPh sb="28" eb="30">
      <t>コウシン</t>
    </rPh>
    <rPh sb="31" eb="33">
      <t>ニンシキ</t>
    </rPh>
    <rPh sb="39" eb="40">
      <t>イタ</t>
    </rPh>
    <rPh sb="46" eb="48">
      <t>ルイジ</t>
    </rPh>
    <rPh sb="48" eb="50">
      <t>ダンタイ</t>
    </rPh>
    <rPh sb="52" eb="54">
      <t>ドウヨウ</t>
    </rPh>
    <rPh sb="55" eb="57">
      <t>ケイコウ</t>
    </rPh>
    <rPh sb="62" eb="65">
      <t>ショウライテキ</t>
    </rPh>
    <rPh sb="66" eb="68">
      <t>コウシン</t>
    </rPh>
    <rPh sb="68" eb="70">
      <t>ジュヨウ</t>
    </rPh>
    <rPh sb="74" eb="76">
      <t>ハアク</t>
    </rPh>
    <rPh sb="77" eb="79">
      <t>ヒツヨウ</t>
    </rPh>
    <phoneticPr fontId="4"/>
  </si>
  <si>
    <t>　類似団体と比較しても、使用料の設定水準が低く、維持管理費の削減に余地を残すため、将来の事業継続に向け、早急な経営改善を検討する必要がある。
　また保有資産の状況等を正確に把握するため、公営企業会計方式の導入により正確な経営分析ができる素地を作ることが不可欠である。</t>
    <rPh sb="1" eb="3">
      <t>ルイジ</t>
    </rPh>
    <rPh sb="3" eb="5">
      <t>ダンタイ</t>
    </rPh>
    <rPh sb="6" eb="8">
      <t>ヒカク</t>
    </rPh>
    <rPh sb="12" eb="15">
      <t>シヨウリョウ</t>
    </rPh>
    <rPh sb="16" eb="18">
      <t>セッテイ</t>
    </rPh>
    <rPh sb="18" eb="20">
      <t>スイジュン</t>
    </rPh>
    <rPh sb="21" eb="22">
      <t>ヒク</t>
    </rPh>
    <rPh sb="24" eb="26">
      <t>イジ</t>
    </rPh>
    <rPh sb="26" eb="29">
      <t>カンリヒ</t>
    </rPh>
    <rPh sb="30" eb="32">
      <t>サクゲン</t>
    </rPh>
    <rPh sb="33" eb="35">
      <t>ヨチ</t>
    </rPh>
    <rPh sb="36" eb="37">
      <t>ノコ</t>
    </rPh>
    <rPh sb="41" eb="43">
      <t>ショウライ</t>
    </rPh>
    <rPh sb="44" eb="46">
      <t>ジギョウ</t>
    </rPh>
    <rPh sb="46" eb="48">
      <t>ケイゾク</t>
    </rPh>
    <rPh sb="49" eb="50">
      <t>ム</t>
    </rPh>
    <rPh sb="52" eb="54">
      <t>ソウキュウ</t>
    </rPh>
    <rPh sb="55" eb="57">
      <t>ケイエイ</t>
    </rPh>
    <rPh sb="57" eb="59">
      <t>カイゼン</t>
    </rPh>
    <rPh sb="60" eb="62">
      <t>ケントウ</t>
    </rPh>
    <rPh sb="64" eb="66">
      <t>ヒツヨウ</t>
    </rPh>
    <rPh sb="74" eb="76">
      <t>ホユウ</t>
    </rPh>
    <rPh sb="76" eb="78">
      <t>シサン</t>
    </rPh>
    <rPh sb="79" eb="82">
      <t>ジョウキョウトウ</t>
    </rPh>
    <rPh sb="83" eb="85">
      <t>セイカク</t>
    </rPh>
    <rPh sb="86" eb="88">
      <t>ハアク</t>
    </rPh>
    <rPh sb="93" eb="95">
      <t>コウエイ</t>
    </rPh>
    <rPh sb="95" eb="97">
      <t>キギョウ</t>
    </rPh>
    <rPh sb="97" eb="99">
      <t>カイケイ</t>
    </rPh>
    <rPh sb="99" eb="101">
      <t>ホウシキ</t>
    </rPh>
    <rPh sb="102" eb="104">
      <t>ドウニュウ</t>
    </rPh>
    <rPh sb="107" eb="109">
      <t>セイカク</t>
    </rPh>
    <rPh sb="110" eb="112">
      <t>ケイエイ</t>
    </rPh>
    <rPh sb="112" eb="114">
      <t>ブンセキ</t>
    </rPh>
    <rPh sb="118" eb="120">
      <t>ソジ</t>
    </rPh>
    <rPh sb="121" eb="122">
      <t>ツク</t>
    </rPh>
    <rPh sb="126" eb="129">
      <t>フカケツ</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</si>
</sst>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7560960"/>
        <c:axId val="27775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0.05</c:v>
                </c:pt>
                <c:pt idx="3">
                  <c:v>7.0000000000000007E-2</c:v>
                </c:pt>
                <c:pt idx="4">
                  <c:v>0.04</c:v>
                </c:pt>
              </c:numCache>
            </c:numRef>
          </c:val>
          <c:smooth val="0"/>
        </c:ser>
        <c:dLbls>
          <c:showLegendKey val="0"/>
          <c:showVal val="0"/>
          <c:showCatName val="0"/>
          <c:showSerName val="0"/>
          <c:showPercent val="0"/>
          <c:showBubbleSize val="0"/>
        </c:dLbls>
        <c:marker val="1"/>
        <c:smooth val="0"/>
        <c:axId val="27560960"/>
        <c:axId val="27775744"/>
      </c:lineChart>
      <c:dateAx>
        <c:axId val="27560960"/>
        <c:scaling>
          <c:orientation val="minMax"/>
        </c:scaling>
        <c:delete val="1"/>
        <c:axPos val="b"/>
        <c:numFmt formatCode="ge" sourceLinked="1"/>
        <c:majorTickMark val="none"/>
        <c:minorTickMark val="none"/>
        <c:tickLblPos val="none"/>
        <c:crossAx val="27775744"/>
        <c:crosses val="autoZero"/>
        <c:auto val="1"/>
        <c:lblOffset val="100"/>
        <c:baseTimeUnit val="years"/>
      </c:dateAx>
      <c:valAx>
        <c:axId val="27775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60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94.63</c:v>
                </c:pt>
                <c:pt idx="1">
                  <c:v>86.47</c:v>
                </c:pt>
                <c:pt idx="2">
                  <c:v>86.92</c:v>
                </c:pt>
                <c:pt idx="3">
                  <c:v>88</c:v>
                </c:pt>
                <c:pt idx="4">
                  <c:v>97.32</c:v>
                </c:pt>
              </c:numCache>
            </c:numRef>
          </c:val>
        </c:ser>
        <c:dLbls>
          <c:showLegendKey val="0"/>
          <c:showVal val="0"/>
          <c:showCatName val="0"/>
          <c:showSerName val="0"/>
          <c:showPercent val="0"/>
          <c:showBubbleSize val="0"/>
        </c:dLbls>
        <c:gapWidth val="150"/>
        <c:axId val="40697216"/>
        <c:axId val="40699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36.18</c:v>
                </c:pt>
                <c:pt idx="1">
                  <c:v>36.799999999999997</c:v>
                </c:pt>
                <c:pt idx="2">
                  <c:v>36.67</c:v>
                </c:pt>
                <c:pt idx="3">
                  <c:v>36.200000000000003</c:v>
                </c:pt>
                <c:pt idx="4">
                  <c:v>43.58</c:v>
                </c:pt>
              </c:numCache>
            </c:numRef>
          </c:val>
          <c:smooth val="0"/>
        </c:ser>
        <c:dLbls>
          <c:showLegendKey val="0"/>
          <c:showVal val="0"/>
          <c:showCatName val="0"/>
          <c:showSerName val="0"/>
          <c:showPercent val="0"/>
          <c:showBubbleSize val="0"/>
        </c:dLbls>
        <c:marker val="1"/>
        <c:smooth val="0"/>
        <c:axId val="40697216"/>
        <c:axId val="40699392"/>
      </c:lineChart>
      <c:dateAx>
        <c:axId val="40697216"/>
        <c:scaling>
          <c:orientation val="minMax"/>
        </c:scaling>
        <c:delete val="1"/>
        <c:axPos val="b"/>
        <c:numFmt formatCode="ge" sourceLinked="1"/>
        <c:majorTickMark val="none"/>
        <c:minorTickMark val="none"/>
        <c:tickLblPos val="none"/>
        <c:crossAx val="40699392"/>
        <c:crosses val="autoZero"/>
        <c:auto val="1"/>
        <c:lblOffset val="100"/>
        <c:baseTimeUnit val="years"/>
      </c:dateAx>
      <c:valAx>
        <c:axId val="40699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97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83.35</c:v>
                </c:pt>
                <c:pt idx="1">
                  <c:v>84.09</c:v>
                </c:pt>
                <c:pt idx="2">
                  <c:v>84.38</c:v>
                </c:pt>
                <c:pt idx="3">
                  <c:v>84.63</c:v>
                </c:pt>
                <c:pt idx="4">
                  <c:v>86.45</c:v>
                </c:pt>
              </c:numCache>
            </c:numRef>
          </c:val>
        </c:ser>
        <c:dLbls>
          <c:showLegendKey val="0"/>
          <c:showVal val="0"/>
          <c:showCatName val="0"/>
          <c:showSerName val="0"/>
          <c:showPercent val="0"/>
          <c:showBubbleSize val="0"/>
        </c:dLbls>
        <c:gapWidth val="150"/>
        <c:axId val="40717312"/>
        <c:axId val="40727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72.14</c:v>
                </c:pt>
                <c:pt idx="1">
                  <c:v>71.62</c:v>
                </c:pt>
                <c:pt idx="2">
                  <c:v>71.239999999999995</c:v>
                </c:pt>
                <c:pt idx="3">
                  <c:v>71.069999999999993</c:v>
                </c:pt>
                <c:pt idx="4">
                  <c:v>82.35</c:v>
                </c:pt>
              </c:numCache>
            </c:numRef>
          </c:val>
          <c:smooth val="0"/>
        </c:ser>
        <c:dLbls>
          <c:showLegendKey val="0"/>
          <c:showVal val="0"/>
          <c:showCatName val="0"/>
          <c:showSerName val="0"/>
          <c:showPercent val="0"/>
          <c:showBubbleSize val="0"/>
        </c:dLbls>
        <c:marker val="1"/>
        <c:smooth val="0"/>
        <c:axId val="40717312"/>
        <c:axId val="40727680"/>
      </c:lineChart>
      <c:dateAx>
        <c:axId val="40717312"/>
        <c:scaling>
          <c:orientation val="minMax"/>
        </c:scaling>
        <c:delete val="1"/>
        <c:axPos val="b"/>
        <c:numFmt formatCode="ge" sourceLinked="1"/>
        <c:majorTickMark val="none"/>
        <c:minorTickMark val="none"/>
        <c:tickLblPos val="none"/>
        <c:crossAx val="40727680"/>
        <c:crosses val="autoZero"/>
        <c:auto val="1"/>
        <c:lblOffset val="100"/>
        <c:baseTimeUnit val="years"/>
      </c:dateAx>
      <c:valAx>
        <c:axId val="40727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717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60.29</c:v>
                </c:pt>
                <c:pt idx="1">
                  <c:v>91.62</c:v>
                </c:pt>
                <c:pt idx="2">
                  <c:v>60.96</c:v>
                </c:pt>
                <c:pt idx="3">
                  <c:v>60.92</c:v>
                </c:pt>
                <c:pt idx="4">
                  <c:v>59.98</c:v>
                </c:pt>
              </c:numCache>
            </c:numRef>
          </c:val>
        </c:ser>
        <c:dLbls>
          <c:showLegendKey val="0"/>
          <c:showVal val="0"/>
          <c:showCatName val="0"/>
          <c:showSerName val="0"/>
          <c:showPercent val="0"/>
          <c:showBubbleSize val="0"/>
        </c:dLbls>
        <c:gapWidth val="150"/>
        <c:axId val="39901824"/>
        <c:axId val="39908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9901824"/>
        <c:axId val="39908096"/>
      </c:lineChart>
      <c:dateAx>
        <c:axId val="39901824"/>
        <c:scaling>
          <c:orientation val="minMax"/>
        </c:scaling>
        <c:delete val="1"/>
        <c:axPos val="b"/>
        <c:numFmt formatCode="ge" sourceLinked="1"/>
        <c:majorTickMark val="none"/>
        <c:minorTickMark val="none"/>
        <c:tickLblPos val="none"/>
        <c:crossAx val="39908096"/>
        <c:crosses val="autoZero"/>
        <c:auto val="1"/>
        <c:lblOffset val="100"/>
        <c:baseTimeUnit val="years"/>
      </c:dateAx>
      <c:valAx>
        <c:axId val="39908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90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380672"/>
        <c:axId val="4040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380672"/>
        <c:axId val="40403328"/>
      </c:lineChart>
      <c:dateAx>
        <c:axId val="40380672"/>
        <c:scaling>
          <c:orientation val="minMax"/>
        </c:scaling>
        <c:delete val="1"/>
        <c:axPos val="b"/>
        <c:numFmt formatCode="ge" sourceLinked="1"/>
        <c:majorTickMark val="none"/>
        <c:minorTickMark val="none"/>
        <c:tickLblPos val="none"/>
        <c:crossAx val="40403328"/>
        <c:crosses val="autoZero"/>
        <c:auto val="1"/>
        <c:lblOffset val="100"/>
        <c:baseTimeUnit val="years"/>
      </c:dateAx>
      <c:valAx>
        <c:axId val="4040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380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421248"/>
        <c:axId val="40423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21248"/>
        <c:axId val="40423424"/>
      </c:lineChart>
      <c:dateAx>
        <c:axId val="40421248"/>
        <c:scaling>
          <c:orientation val="minMax"/>
        </c:scaling>
        <c:delete val="1"/>
        <c:axPos val="b"/>
        <c:numFmt formatCode="ge" sourceLinked="1"/>
        <c:majorTickMark val="none"/>
        <c:minorTickMark val="none"/>
        <c:tickLblPos val="none"/>
        <c:crossAx val="40423424"/>
        <c:crosses val="autoZero"/>
        <c:auto val="1"/>
        <c:lblOffset val="100"/>
        <c:baseTimeUnit val="years"/>
      </c:dateAx>
      <c:valAx>
        <c:axId val="40423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21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437248"/>
        <c:axId val="40439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37248"/>
        <c:axId val="40439168"/>
      </c:lineChart>
      <c:dateAx>
        <c:axId val="40437248"/>
        <c:scaling>
          <c:orientation val="minMax"/>
        </c:scaling>
        <c:delete val="1"/>
        <c:axPos val="b"/>
        <c:numFmt formatCode="ge" sourceLinked="1"/>
        <c:majorTickMark val="none"/>
        <c:minorTickMark val="none"/>
        <c:tickLblPos val="none"/>
        <c:crossAx val="40439168"/>
        <c:crosses val="autoZero"/>
        <c:auto val="1"/>
        <c:lblOffset val="100"/>
        <c:baseTimeUnit val="years"/>
      </c:dateAx>
      <c:valAx>
        <c:axId val="40439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3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477824"/>
        <c:axId val="40479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77824"/>
        <c:axId val="40479744"/>
      </c:lineChart>
      <c:dateAx>
        <c:axId val="40477824"/>
        <c:scaling>
          <c:orientation val="minMax"/>
        </c:scaling>
        <c:delete val="1"/>
        <c:axPos val="b"/>
        <c:numFmt formatCode="ge" sourceLinked="1"/>
        <c:majorTickMark val="none"/>
        <c:minorTickMark val="none"/>
        <c:tickLblPos val="none"/>
        <c:crossAx val="40479744"/>
        <c:crosses val="autoZero"/>
        <c:auto val="1"/>
        <c:lblOffset val="100"/>
        <c:baseTimeUnit val="years"/>
      </c:dateAx>
      <c:valAx>
        <c:axId val="40479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77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2791.5</c:v>
                </c:pt>
                <c:pt idx="1">
                  <c:v>2818.78</c:v>
                </c:pt>
                <c:pt idx="2">
                  <c:v>2655.19</c:v>
                </c:pt>
                <c:pt idx="3">
                  <c:v>2589</c:v>
                </c:pt>
                <c:pt idx="4">
                  <c:v>2512.48</c:v>
                </c:pt>
              </c:numCache>
            </c:numRef>
          </c:val>
        </c:ser>
        <c:dLbls>
          <c:showLegendKey val="0"/>
          <c:showVal val="0"/>
          <c:showCatName val="0"/>
          <c:showSerName val="0"/>
          <c:showPercent val="0"/>
          <c:showBubbleSize val="0"/>
        </c:dLbls>
        <c:gapWidth val="150"/>
        <c:axId val="40645376"/>
        <c:axId val="40647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1868.17</c:v>
                </c:pt>
                <c:pt idx="1">
                  <c:v>1835.56</c:v>
                </c:pt>
                <c:pt idx="2">
                  <c:v>1716.82</c:v>
                </c:pt>
                <c:pt idx="3">
                  <c:v>1554.05</c:v>
                </c:pt>
                <c:pt idx="4">
                  <c:v>1436</c:v>
                </c:pt>
              </c:numCache>
            </c:numRef>
          </c:val>
          <c:smooth val="0"/>
        </c:ser>
        <c:dLbls>
          <c:showLegendKey val="0"/>
          <c:showVal val="0"/>
          <c:showCatName val="0"/>
          <c:showSerName val="0"/>
          <c:showPercent val="0"/>
          <c:showBubbleSize val="0"/>
        </c:dLbls>
        <c:marker val="1"/>
        <c:smooth val="0"/>
        <c:axId val="40645376"/>
        <c:axId val="40647296"/>
      </c:lineChart>
      <c:dateAx>
        <c:axId val="40645376"/>
        <c:scaling>
          <c:orientation val="minMax"/>
        </c:scaling>
        <c:delete val="1"/>
        <c:axPos val="b"/>
        <c:numFmt formatCode="ge" sourceLinked="1"/>
        <c:majorTickMark val="none"/>
        <c:minorTickMark val="none"/>
        <c:tickLblPos val="none"/>
        <c:crossAx val="40647296"/>
        <c:crosses val="autoZero"/>
        <c:auto val="1"/>
        <c:lblOffset val="100"/>
        <c:baseTimeUnit val="years"/>
      </c:dateAx>
      <c:valAx>
        <c:axId val="40647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45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44.29</c:v>
                </c:pt>
                <c:pt idx="1">
                  <c:v>76.650000000000006</c:v>
                </c:pt>
                <c:pt idx="2">
                  <c:v>41.53</c:v>
                </c:pt>
                <c:pt idx="3">
                  <c:v>41.63</c:v>
                </c:pt>
                <c:pt idx="4">
                  <c:v>40.909999999999997</c:v>
                </c:pt>
              </c:numCache>
            </c:numRef>
          </c:val>
        </c:ser>
        <c:dLbls>
          <c:showLegendKey val="0"/>
          <c:showVal val="0"/>
          <c:showCatName val="0"/>
          <c:showSerName val="0"/>
          <c:showPercent val="0"/>
          <c:showBubbleSize val="0"/>
        </c:dLbls>
        <c:gapWidth val="150"/>
        <c:axId val="40661376"/>
        <c:axId val="40663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55.15</c:v>
                </c:pt>
                <c:pt idx="1">
                  <c:v>52.89</c:v>
                </c:pt>
                <c:pt idx="2">
                  <c:v>51.73</c:v>
                </c:pt>
                <c:pt idx="3">
                  <c:v>53.01</c:v>
                </c:pt>
                <c:pt idx="4">
                  <c:v>66.56</c:v>
                </c:pt>
              </c:numCache>
            </c:numRef>
          </c:val>
          <c:smooth val="0"/>
        </c:ser>
        <c:dLbls>
          <c:showLegendKey val="0"/>
          <c:showVal val="0"/>
          <c:showCatName val="0"/>
          <c:showSerName val="0"/>
          <c:showPercent val="0"/>
          <c:showBubbleSize val="0"/>
        </c:dLbls>
        <c:marker val="1"/>
        <c:smooth val="0"/>
        <c:axId val="40661376"/>
        <c:axId val="40663296"/>
      </c:lineChart>
      <c:dateAx>
        <c:axId val="40661376"/>
        <c:scaling>
          <c:orientation val="minMax"/>
        </c:scaling>
        <c:delete val="1"/>
        <c:axPos val="b"/>
        <c:numFmt formatCode="ge" sourceLinked="1"/>
        <c:majorTickMark val="none"/>
        <c:minorTickMark val="none"/>
        <c:tickLblPos val="none"/>
        <c:crossAx val="40663296"/>
        <c:crosses val="autoZero"/>
        <c:auto val="1"/>
        <c:lblOffset val="100"/>
        <c:baseTimeUnit val="years"/>
      </c:dateAx>
      <c:valAx>
        <c:axId val="40663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61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296.35000000000002</c:v>
                </c:pt>
                <c:pt idx="1">
                  <c:v>171.94</c:v>
                </c:pt>
                <c:pt idx="2">
                  <c:v>318.75</c:v>
                </c:pt>
                <c:pt idx="3">
                  <c:v>329.23</c:v>
                </c:pt>
                <c:pt idx="4">
                  <c:v>329.8</c:v>
                </c:pt>
              </c:numCache>
            </c:numRef>
          </c:val>
        </c:ser>
        <c:dLbls>
          <c:showLegendKey val="0"/>
          <c:showVal val="0"/>
          <c:showCatName val="0"/>
          <c:showSerName val="0"/>
          <c:showPercent val="0"/>
          <c:showBubbleSize val="0"/>
        </c:dLbls>
        <c:gapWidth val="150"/>
        <c:axId val="40673280"/>
        <c:axId val="40675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283.05</c:v>
                </c:pt>
                <c:pt idx="1">
                  <c:v>300.52</c:v>
                </c:pt>
                <c:pt idx="2">
                  <c:v>310.47000000000003</c:v>
                </c:pt>
                <c:pt idx="3">
                  <c:v>299.39</c:v>
                </c:pt>
                <c:pt idx="4">
                  <c:v>244.29</c:v>
                </c:pt>
              </c:numCache>
            </c:numRef>
          </c:val>
          <c:smooth val="0"/>
        </c:ser>
        <c:dLbls>
          <c:showLegendKey val="0"/>
          <c:showVal val="0"/>
          <c:showCatName val="0"/>
          <c:showSerName val="0"/>
          <c:showPercent val="0"/>
          <c:showBubbleSize val="0"/>
        </c:dLbls>
        <c:marker val="1"/>
        <c:smooth val="0"/>
        <c:axId val="40673280"/>
        <c:axId val="40675200"/>
      </c:lineChart>
      <c:dateAx>
        <c:axId val="40673280"/>
        <c:scaling>
          <c:orientation val="minMax"/>
        </c:scaling>
        <c:delete val="1"/>
        <c:axPos val="b"/>
        <c:numFmt formatCode="ge" sourceLinked="1"/>
        <c:majorTickMark val="none"/>
        <c:minorTickMark val="none"/>
        <c:tickLblPos val="none"/>
        <c:crossAx val="40675200"/>
        <c:crosses val="autoZero"/>
        <c:auto val="1"/>
        <c:lblOffset val="100"/>
        <c:baseTimeUnit val="years"/>
      </c:dateAx>
      <c:valAx>
        <c:axId val="40675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73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16"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x14ac:dyDescent="0.15">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x14ac:dyDescent="0.15">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2" t="str">
        <f>データ!H6</f>
        <v>滋賀県　守山市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x14ac:dyDescent="0.15">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80684</v>
      </c>
      <c r="AM8" s="64"/>
      <c r="AN8" s="64"/>
      <c r="AO8" s="64"/>
      <c r="AP8" s="64"/>
      <c r="AQ8" s="64"/>
      <c r="AR8" s="64"/>
      <c r="AS8" s="64"/>
      <c r="AT8" s="63">
        <f>データ!S6</f>
        <v>55.74</v>
      </c>
      <c r="AU8" s="63"/>
      <c r="AV8" s="63"/>
      <c r="AW8" s="63"/>
      <c r="AX8" s="63"/>
      <c r="AY8" s="63"/>
      <c r="AZ8" s="63"/>
      <c r="BA8" s="63"/>
      <c r="BB8" s="63">
        <f>データ!T6</f>
        <v>1447.51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x14ac:dyDescent="0.15">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x14ac:dyDescent="0.15">
      <c r="A10" s="2"/>
      <c r="B10" s="63" t="str">
        <f>データ!M6</f>
        <v>-</v>
      </c>
      <c r="C10" s="63"/>
      <c r="D10" s="63"/>
      <c r="E10" s="63"/>
      <c r="F10" s="63"/>
      <c r="G10" s="63"/>
      <c r="H10" s="63"/>
      <c r="I10" s="63" t="str">
        <f>データ!N6</f>
        <v>該当数値なし</v>
      </c>
      <c r="J10" s="63"/>
      <c r="K10" s="63"/>
      <c r="L10" s="63"/>
      <c r="M10" s="63"/>
      <c r="N10" s="63"/>
      <c r="O10" s="63"/>
      <c r="P10" s="63">
        <f>データ!O6</f>
        <v>6.42</v>
      </c>
      <c r="Q10" s="63"/>
      <c r="R10" s="63"/>
      <c r="S10" s="63"/>
      <c r="T10" s="63"/>
      <c r="U10" s="63"/>
      <c r="V10" s="63"/>
      <c r="W10" s="63">
        <f>データ!P6</f>
        <v>85.11</v>
      </c>
      <c r="X10" s="63"/>
      <c r="Y10" s="63"/>
      <c r="Z10" s="63"/>
      <c r="AA10" s="63"/>
      <c r="AB10" s="63"/>
      <c r="AC10" s="63"/>
      <c r="AD10" s="64">
        <f>データ!Q6</f>
        <v>2365</v>
      </c>
      <c r="AE10" s="64"/>
      <c r="AF10" s="64"/>
      <c r="AG10" s="64"/>
      <c r="AH10" s="64"/>
      <c r="AI10" s="64"/>
      <c r="AJ10" s="64"/>
      <c r="AK10" s="2"/>
      <c r="AL10" s="64">
        <f>データ!U6</f>
        <v>5189</v>
      </c>
      <c r="AM10" s="64"/>
      <c r="AN10" s="64"/>
      <c r="AO10" s="64"/>
      <c r="AP10" s="64"/>
      <c r="AQ10" s="64"/>
      <c r="AR10" s="64"/>
      <c r="AS10" s="64"/>
      <c r="AT10" s="63">
        <f>データ!V6</f>
        <v>2.11</v>
      </c>
      <c r="AU10" s="63"/>
      <c r="AV10" s="63"/>
      <c r="AW10" s="63"/>
      <c r="AX10" s="63"/>
      <c r="AY10" s="63"/>
      <c r="AZ10" s="63"/>
      <c r="BA10" s="63"/>
      <c r="BB10" s="63">
        <f>データ!W6</f>
        <v>2459.2399999999998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x14ac:dyDescent="0.15">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x14ac:dyDescent="0.15">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x14ac:dyDescent="0.15">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x14ac:dyDescent="0.15">
      <c r="C83" s="2" t="s">
        <v>40</v>
      </c>
    </row>
    <row r="84" spans="1:78" x14ac:dyDescent="0.15">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2014</v>
      </c>
      <c r="C6" s="31">
        <f t="shared" ref="C6:W6" si="3">C7</f>
        <v>252077</v>
      </c>
      <c r="D6" s="31">
        <f t="shared" si="3"/>
        <v>47</v>
      </c>
      <c r="E6" s="31">
        <f t="shared" si="3"/>
        <v>17</v>
      </c>
      <c r="F6" s="31">
        <f t="shared" si="3"/>
        <v>4</v>
      </c>
      <c r="G6" s="31">
        <f t="shared" si="3"/>
        <v>0</v>
      </c>
      <c r="H6" s="31" t="str">
        <f t="shared" si="3"/>
        <v>滋賀県　守山市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6.42</v>
      </c>
      <c r="P6" s="32">
        <f t="shared" si="3"/>
        <v>85.11</v>
      </c>
      <c r="Q6" s="32">
        <f t="shared" si="3"/>
        <v>2365</v>
      </c>
      <c r="R6" s="32">
        <f t="shared" si="3"/>
        <v>80684</v>
      </c>
      <c r="S6" s="32">
        <f t="shared" si="3"/>
        <v>55.74</v>
      </c>
      <c r="T6" s="32">
        <f t="shared" si="3"/>
        <v>1447.51</v>
      </c>
      <c r="U6" s="32">
        <f t="shared" si="3"/>
        <v>5189</v>
      </c>
      <c r="V6" s="32">
        <f t="shared" si="3"/>
        <v>2.11</v>
      </c>
      <c r="W6" s="32">
        <f t="shared" si="3"/>
        <v>2459.2399999999998</v>
      </c>
      <c r="X6" s="33">
        <f>IF(X7="",NA(),X7)</f>
        <v>60.29</v>
      </c>
      <c r="Y6" s="33">
        <f t="shared" ref="Y6:AG6" si="4">IF(Y7="",NA(),Y7)</f>
        <v>91.62</v>
      </c>
      <c r="Z6" s="33">
        <f t="shared" si="4"/>
        <v>60.96</v>
      </c>
      <c r="AA6" s="33">
        <f t="shared" si="4"/>
        <v>60.92</v>
      </c>
      <c r="AB6" s="33">
        <f t="shared" si="4"/>
        <v>59.98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2791.5</v>
      </c>
      <c r="BF6" s="33">
        <f t="shared" ref="BF6:BN6" si="7">IF(BF7="",NA(),BF7)</f>
        <v>2818.78</v>
      </c>
      <c r="BG6" s="33">
        <f t="shared" si="7"/>
        <v>2655.19</v>
      </c>
      <c r="BH6" s="33">
        <f t="shared" si="7"/>
        <v>2589</v>
      </c>
      <c r="BI6" s="33">
        <f t="shared" si="7"/>
        <v>2512.48</v>
      </c>
      <c r="BJ6" s="33">
        <f t="shared" si="7"/>
        <v>1868.17</v>
      </c>
      <c r="BK6" s="33">
        <f t="shared" si="7"/>
        <v>1835.56</v>
      </c>
      <c r="BL6" s="33">
        <f t="shared" si="7"/>
        <v>1716.82</v>
      </c>
      <c r="BM6" s="33">
        <f t="shared" si="7"/>
        <v>1554.05</v>
      </c>
      <c r="BN6" s="33">
        <f t="shared" si="7"/>
        <v>1436</v>
      </c>
      <c r="BO6" s="32" t="str">
        <f>IF(BO7="","",IF(BO7="-","【-】","【"&amp;SUBSTITUTE(TEXT(BO7,"#,##0.00"),"-","△")&amp;"】"))</f>
        <v>【1,479.31】</v>
      </c>
      <c r="BP6" s="33">
        <f>IF(BP7="",NA(),BP7)</f>
        <v>44.29</v>
      </c>
      <c r="BQ6" s="33">
        <f t="shared" ref="BQ6:BY6" si="8">IF(BQ7="",NA(),BQ7)</f>
        <v>76.650000000000006</v>
      </c>
      <c r="BR6" s="33">
        <f t="shared" si="8"/>
        <v>41.53</v>
      </c>
      <c r="BS6" s="33">
        <f t="shared" si="8"/>
        <v>41.63</v>
      </c>
      <c r="BT6" s="33">
        <f t="shared" si="8"/>
        <v>40.909999999999997</v>
      </c>
      <c r="BU6" s="33">
        <f t="shared" si="8"/>
        <v>55.15</v>
      </c>
      <c r="BV6" s="33">
        <f t="shared" si="8"/>
        <v>52.89</v>
      </c>
      <c r="BW6" s="33">
        <f t="shared" si="8"/>
        <v>51.73</v>
      </c>
      <c r="BX6" s="33">
        <f t="shared" si="8"/>
        <v>53.01</v>
      </c>
      <c r="BY6" s="33">
        <f t="shared" si="8"/>
        <v>66.56</v>
      </c>
      <c r="BZ6" s="32" t="str">
        <f>IF(BZ7="","",IF(BZ7="-","【-】","【"&amp;SUBSTITUTE(TEXT(BZ7,"#,##0.00"),"-","△")&amp;"】"))</f>
        <v>【63.50】</v>
      </c>
      <c r="CA6" s="33">
        <f>IF(CA7="",NA(),CA7)</f>
        <v>296.35000000000002</v>
      </c>
      <c r="CB6" s="33">
        <f t="shared" ref="CB6:CJ6" si="9">IF(CB7="",NA(),CB7)</f>
        <v>171.94</v>
      </c>
      <c r="CC6" s="33">
        <f t="shared" si="9"/>
        <v>318.75</v>
      </c>
      <c r="CD6" s="33">
        <f t="shared" si="9"/>
        <v>329.23</v>
      </c>
      <c r="CE6" s="33">
        <f t="shared" si="9"/>
        <v>329.8</v>
      </c>
      <c r="CF6" s="33">
        <f t="shared" si="9"/>
        <v>283.05</v>
      </c>
      <c r="CG6" s="33">
        <f t="shared" si="9"/>
        <v>300.52</v>
      </c>
      <c r="CH6" s="33">
        <f t="shared" si="9"/>
        <v>310.47000000000003</v>
      </c>
      <c r="CI6" s="33">
        <f t="shared" si="9"/>
        <v>299.39</v>
      </c>
      <c r="CJ6" s="33">
        <f t="shared" si="9"/>
        <v>244.29</v>
      </c>
      <c r="CK6" s="32" t="str">
        <f>IF(CK7="","",IF(CK7="-","【-】","【"&amp;SUBSTITUTE(TEXT(CK7,"#,##0.00"),"-","△")&amp;"】"))</f>
        <v>【253.12】</v>
      </c>
      <c r="CL6" s="33">
        <f>IF(CL7="",NA(),CL7)</f>
        <v>94.63</v>
      </c>
      <c r="CM6" s="33">
        <f t="shared" ref="CM6:CU6" si="10">IF(CM7="",NA(),CM7)</f>
        <v>86.47</v>
      </c>
      <c r="CN6" s="33">
        <f t="shared" si="10"/>
        <v>86.92</v>
      </c>
      <c r="CO6" s="33">
        <f t="shared" si="10"/>
        <v>88</v>
      </c>
      <c r="CP6" s="33">
        <f t="shared" si="10"/>
        <v>97.32</v>
      </c>
      <c r="CQ6" s="33">
        <f t="shared" si="10"/>
        <v>36.18</v>
      </c>
      <c r="CR6" s="33">
        <f t="shared" si="10"/>
        <v>36.799999999999997</v>
      </c>
      <c r="CS6" s="33">
        <f t="shared" si="10"/>
        <v>36.67</v>
      </c>
      <c r="CT6" s="33">
        <f t="shared" si="10"/>
        <v>36.200000000000003</v>
      </c>
      <c r="CU6" s="33">
        <f t="shared" si="10"/>
        <v>43.58</v>
      </c>
      <c r="CV6" s="32" t="str">
        <f>IF(CV7="","",IF(CV7="-","【-】","【"&amp;SUBSTITUTE(TEXT(CV7,"#,##0.00"),"-","△")&amp;"】"))</f>
        <v>【41.06】</v>
      </c>
      <c r="CW6" s="33">
        <f>IF(CW7="",NA(),CW7)</f>
        <v>83.35</v>
      </c>
      <c r="CX6" s="33">
        <f t="shared" ref="CX6:DF6" si="11">IF(CX7="",NA(),CX7)</f>
        <v>84.09</v>
      </c>
      <c r="CY6" s="33">
        <f t="shared" si="11"/>
        <v>84.38</v>
      </c>
      <c r="CZ6" s="33">
        <f t="shared" si="11"/>
        <v>84.63</v>
      </c>
      <c r="DA6" s="33">
        <f t="shared" si="11"/>
        <v>86.45</v>
      </c>
      <c r="DB6" s="33">
        <f t="shared" si="11"/>
        <v>72.14</v>
      </c>
      <c r="DC6" s="33">
        <f t="shared" si="11"/>
        <v>71.62</v>
      </c>
      <c r="DD6" s="33">
        <f t="shared" si="11"/>
        <v>71.239999999999995</v>
      </c>
      <c r="DE6" s="33">
        <f t="shared" si="11"/>
        <v>71.069999999999993</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0.05</v>
      </c>
      <c r="EL6" s="33">
        <f t="shared" si="14"/>
        <v>7.0000000000000007E-2</v>
      </c>
      <c r="EM6" s="33">
        <f t="shared" si="14"/>
        <v>0.04</v>
      </c>
      <c r="EN6" s="32" t="str">
        <f>IF(EN7="","",IF(EN7="-","【-】","【"&amp;SUBSTITUTE(TEXT(EN7,"#,##0.00"),"-","△")&amp;"】"))</f>
        <v>【0.05】</v>
      </c>
    </row>
    <row r="7" spans="1:144" s="34" customFormat="1" x14ac:dyDescent="0.15">
      <c r="A7" s="26"/>
      <c r="B7" s="35">
        <v>2014</v>
      </c>
      <c r="C7" s="35">
        <v>252077</v>
      </c>
      <c r="D7" s="35">
        <v>47</v>
      </c>
      <c r="E7" s="35">
        <v>17</v>
      </c>
      <c r="F7" s="35">
        <v>4</v>
      </c>
      <c r="G7" s="35">
        <v>0</v>
      </c>
      <c r="H7" s="35" t="s">
        <v>96</v>
      </c>
      <c r="I7" s="35" t="s">
        <v>97</v>
      </c>
      <c r="J7" s="35" t="s">
        <v>98</v>
      </c>
      <c r="K7" s="35" t="s">
        <v>99</v>
      </c>
      <c r="L7" s="35" t="s">
        <v>100</v>
      </c>
      <c r="M7" s="36" t="s">
        <v>101</v>
      </c>
      <c r="N7" s="36" t="s">
        <v>102</v>
      </c>
      <c r="O7" s="36">
        <v>6.42</v>
      </c>
      <c r="P7" s="36">
        <v>85.11</v>
      </c>
      <c r="Q7" s="36">
        <v>2365</v>
      </c>
      <c r="R7" s="36">
        <v>80684</v>
      </c>
      <c r="S7" s="36">
        <v>55.74</v>
      </c>
      <c r="T7" s="36">
        <v>1447.51</v>
      </c>
      <c r="U7" s="36">
        <v>5189</v>
      </c>
      <c r="V7" s="36">
        <v>2.11</v>
      </c>
      <c r="W7" s="36">
        <v>2459.2399999999998</v>
      </c>
      <c r="X7" s="36">
        <v>60.29</v>
      </c>
      <c r="Y7" s="36">
        <v>91.62</v>
      </c>
      <c r="Z7" s="36">
        <v>60.96</v>
      </c>
      <c r="AA7" s="36">
        <v>60.92</v>
      </c>
      <c r="AB7" s="36">
        <v>59.98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2791.5</v>
      </c>
      <c r="BF7" s="36">
        <v>2818.78</v>
      </c>
      <c r="BG7" s="36">
        <v>2655.19</v>
      </c>
      <c r="BH7" s="36">
        <v>2589</v>
      </c>
      <c r="BI7" s="36">
        <v>2512.48</v>
      </c>
      <c r="BJ7" s="36">
        <v>1868.17</v>
      </c>
      <c r="BK7" s="36">
        <v>1835.56</v>
      </c>
      <c r="BL7" s="36">
        <v>1716.82</v>
      </c>
      <c r="BM7" s="36">
        <v>1554.05</v>
      </c>
      <c r="BN7" s="36">
        <v>1436</v>
      </c>
      <c r="BO7" s="36">
        <v>1479.31</v>
      </c>
      <c r="BP7" s="36">
        <v>44.29</v>
      </c>
      <c r="BQ7" s="36">
        <v>76.650000000000006</v>
      </c>
      <c r="BR7" s="36">
        <v>41.53</v>
      </c>
      <c r="BS7" s="36">
        <v>41.63</v>
      </c>
      <c r="BT7" s="36">
        <v>40.909999999999997</v>
      </c>
      <c r="BU7" s="36">
        <v>55.15</v>
      </c>
      <c r="BV7" s="36">
        <v>52.89</v>
      </c>
      <c r="BW7" s="36">
        <v>51.73</v>
      </c>
      <c r="BX7" s="36">
        <v>53.01</v>
      </c>
      <c r="BY7" s="36">
        <v>66.56</v>
      </c>
      <c r="BZ7" s="36">
        <v>63.5</v>
      </c>
      <c r="CA7" s="36">
        <v>296.35000000000002</v>
      </c>
      <c r="CB7" s="36">
        <v>171.94</v>
      </c>
      <c r="CC7" s="36">
        <v>318.75</v>
      </c>
      <c r="CD7" s="36">
        <v>329.23</v>
      </c>
      <c r="CE7" s="36">
        <v>329.8</v>
      </c>
      <c r="CF7" s="36">
        <v>283.05</v>
      </c>
      <c r="CG7" s="36">
        <v>300.52</v>
      </c>
      <c r="CH7" s="36">
        <v>310.47000000000003</v>
      </c>
      <c r="CI7" s="36">
        <v>299.39</v>
      </c>
      <c r="CJ7" s="36">
        <v>244.29</v>
      </c>
      <c r="CK7" s="36">
        <v>253.12</v>
      </c>
      <c r="CL7" s="36">
        <v>94.63</v>
      </c>
      <c r="CM7" s="36">
        <v>86.47</v>
      </c>
      <c r="CN7" s="36">
        <v>86.92</v>
      </c>
      <c r="CO7" s="36">
        <v>88</v>
      </c>
      <c r="CP7" s="36">
        <v>97.32</v>
      </c>
      <c r="CQ7" s="36">
        <v>36.18</v>
      </c>
      <c r="CR7" s="36">
        <v>36.799999999999997</v>
      </c>
      <c r="CS7" s="36">
        <v>36.67</v>
      </c>
      <c r="CT7" s="36">
        <v>36.200000000000003</v>
      </c>
      <c r="CU7" s="36">
        <v>43.58</v>
      </c>
      <c r="CV7" s="36">
        <v>41.06</v>
      </c>
      <c r="CW7" s="36">
        <v>83.35</v>
      </c>
      <c r="CX7" s="36">
        <v>84.09</v>
      </c>
      <c r="CY7" s="36">
        <v>84.38</v>
      </c>
      <c r="CZ7" s="36">
        <v>84.63</v>
      </c>
      <c r="DA7" s="36">
        <v>86.45</v>
      </c>
      <c r="DB7" s="36">
        <v>72.14</v>
      </c>
      <c r="DC7" s="36">
        <v>71.62</v>
      </c>
      <c r="DD7" s="36">
        <v>71.239999999999995</v>
      </c>
      <c r="DE7" s="36">
        <v>71.069999999999993</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0.05</v>
      </c>
      <c r="EL7" s="36">
        <v>7.0000000000000007E-2</v>
      </c>
      <c r="EM7" s="36">
        <v>0.04</v>
      </c>
      <c r="EN7" s="36">
        <v>0.05</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2016-02-03T09:04:43Z</dcterms:created>
  <dcterms:modified xsi:type="dcterms:W3CDTF">2016-02-22T02:00:47Z</dcterms:modified>
  <cp:category/>
</cp:coreProperties>
</file>