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<sst xmlns="http://schemas.openxmlformats.org/spreadsheetml/2006/main" count="217" uniqueCount="107">
  <si>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</si>
  <si>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</si>
  <si>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</si>
  <si>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</si>
  <si>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</si>
  <si>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</si>
  <si>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</si>
  <si>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</si>
  <si>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</si>
  <si>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</si>
  <si>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</si>
  <si>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</si>
  <si>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</si>
  <si>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</si>
  <si>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</si>
  <si>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</si>
  <si>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</si>
  <si>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</si>
  <si>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</si>
  <si>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</si>
  <si>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</si>
  <si>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</si>
  <si>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</si>
  <si>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</si>
  <si>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</si>
  <si>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</si>
  <si>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</si>
  <si>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</si>
  <si>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</si>
  <si>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</si>
  <si>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</si>
  <si>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</si>
  <si>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</si>
  <si>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</si>
  <si>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</si>
  <si>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</si>
  <si>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</si>
  <si>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</si>
  <si>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</si>
  <si>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</si>
  <si>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</si>
  <si>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</si>
  <si>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</si>
  <si>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</si>
  <si>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</si>
  <si>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</si>
  <si>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</si>
  <si>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</si>
  <si>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</si>
  <si>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</si>
  <si>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</si>
  <si>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</si>
  <si>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</si>
  <si>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</si>
  <si>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</si>
  <si>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</si>
  <si>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</si>
  <si>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</si>
  <si>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</si>
  <si>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</si>
  <si>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</si>
  <si>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</si>
  <si>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</si>
  <si>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</si>
  <si>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</si>
  <si>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</si>
  <si>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</si>
  <si>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</si>
  <si>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</si>
  <si>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</si>
  <si>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</si>
  <si>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</si>
  <si>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</si>
  <si>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</si>
  <si>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</si>
  <si>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</si>
  <si>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</si>
  <si>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</si>
  <si>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</si>
  <si>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</si>
  <si>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</si>
  <si>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</si>
  <si>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</si>
  <si>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</si>
  <si>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</si>
  <si>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</si>
  <si>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</si>
  <si>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</si>
  <si>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</si>
  <si>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</si>
  <si>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</si>
  <si>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</si>
  <si>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</si>
  <si>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草津市</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</si>
  <si>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</si>
  <si>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</si>
  <si>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</si>
  <si>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</si>
  <si>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</si>
  <si>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</si>
  <si>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</si>
  <si>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</si>
  <si>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</si>
  <si>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</si>
  <si>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①減価償却率は、ほぼ類似団体の平均値となっており、水道施設の更新等は、他市と同等程度と推測されます。
②管路経年化率は、法定耐用年数を越えた管路延長の割合であり、老朽化率を示しておりますが、類似団体に比べ低く、新しい管が多い状況ですが、今後急増してくると予測しています。
③平成26年度に実施した管路延長の更新率は、平均を下回っておりますが、管路経年化率で表すとおり、比較的新しい管が多くなっている状況にあるためと推測しています。今後、急増する経年管の更新を計画的に進めていく予定です。</t>
    <rPh sb="1" eb="3">
      <t>ゲンカ</t>
    </rPh>
    <rPh sb="3" eb="5">
      <t>ショウキャク</t>
    </rPh>
    <rPh sb="5" eb="6">
      <t>リツ</t>
    </rPh>
    <rPh sb="10" eb="12">
      <t>ルイジ</t>
    </rPh>
    <rPh sb="12" eb="14">
      <t>ダンタイ</t>
    </rPh>
    <rPh sb="15" eb="17">
      <t>ヘイキン</t>
    </rPh>
    <rPh sb="17" eb="18">
      <t>チ</t>
    </rPh>
    <rPh sb="25" eb="27">
      <t>スイドウ</t>
    </rPh>
    <rPh sb="27" eb="29">
      <t>シセツ</t>
    </rPh>
    <rPh sb="30" eb="32">
      <t>コウシン</t>
    </rPh>
    <rPh sb="32" eb="33">
      <t>トウ</t>
    </rPh>
    <rPh sb="35" eb="37">
      <t>タシ</t>
    </rPh>
    <rPh sb="38" eb="40">
      <t>ドウトウ</t>
    </rPh>
    <rPh sb="40" eb="42">
      <t>テイド</t>
    </rPh>
    <rPh sb="43" eb="45">
      <t>スイソク</t>
    </rPh>
    <rPh sb="52" eb="54">
      <t>カンロ</t>
    </rPh>
    <rPh sb="54" eb="57">
      <t>ケイネンカ</t>
    </rPh>
    <rPh sb="57" eb="58">
      <t>リツ</t>
    </rPh>
    <rPh sb="60" eb="62">
      <t>ホウテイ</t>
    </rPh>
    <rPh sb="62" eb="64">
      <t>タイヨウ</t>
    </rPh>
    <rPh sb="64" eb="66">
      <t>ネンスウ</t>
    </rPh>
    <rPh sb="67" eb="68">
      <t>コ</t>
    </rPh>
    <rPh sb="70" eb="72">
      <t>カンロ</t>
    </rPh>
    <rPh sb="72" eb="74">
      <t>エンチョウ</t>
    </rPh>
    <rPh sb="75" eb="77">
      <t>ワリアイ</t>
    </rPh>
    <rPh sb="81" eb="84">
      <t>ロウキュウカ</t>
    </rPh>
    <rPh sb="84" eb="85">
      <t>リツ</t>
    </rPh>
    <rPh sb="86" eb="87">
      <t>シメ</t>
    </rPh>
    <rPh sb="95" eb="97">
      <t>ルイジ</t>
    </rPh>
    <rPh sb="97" eb="99">
      <t>ダンタイ</t>
    </rPh>
    <rPh sb="100" eb="101">
      <t>クラ</t>
    </rPh>
    <rPh sb="102" eb="103">
      <t>ヒク</t>
    </rPh>
    <rPh sb="105" eb="106">
      <t>アタラ</t>
    </rPh>
    <rPh sb="108" eb="109">
      <t>カン</t>
    </rPh>
    <rPh sb="110" eb="111">
      <t>オオ</t>
    </rPh>
    <rPh sb="112" eb="114">
      <t>ジョウキョウ</t>
    </rPh>
    <rPh sb="118" eb="120">
      <t>コンゴ</t>
    </rPh>
    <rPh sb="120" eb="122">
      <t>キュウゾウ</t>
    </rPh>
    <rPh sb="127" eb="129">
      <t>ヨソク</t>
    </rPh>
    <rPh sb="137" eb="139">
      <t>ヘイセイ</t>
    </rPh>
    <rPh sb="141" eb="143">
      <t>ネンド</t>
    </rPh>
    <rPh sb="144" eb="146">
      <t>ジッシ</t>
    </rPh>
    <rPh sb="148" eb="150">
      <t>カンロ</t>
    </rPh>
    <rPh sb="150" eb="152">
      <t>エンチョウ</t>
    </rPh>
    <rPh sb="153" eb="155">
      <t>コウシン</t>
    </rPh>
    <rPh sb="155" eb="156">
      <t>リツ</t>
    </rPh>
    <rPh sb="158" eb="160">
      <t>ヘイキン</t>
    </rPh>
    <rPh sb="161" eb="163">
      <t>シタマワ</t>
    </rPh>
    <rPh sb="171" eb="173">
      <t>カンロ</t>
    </rPh>
    <rPh sb="173" eb="176">
      <t>ケイネンカ</t>
    </rPh>
    <rPh sb="176" eb="177">
      <t>リツ</t>
    </rPh>
    <rPh sb="178" eb="179">
      <t>アラワ</t>
    </rPh>
    <rPh sb="215" eb="217">
      <t>コンゴ</t>
    </rPh>
    <rPh sb="218" eb="220">
      <t>キュウゾウ</t>
    </rPh>
    <rPh sb="226" eb="228">
      <t>コウシン</t>
    </rPh>
    <rPh sb="229" eb="232">
      <t>ケイカクテキ</t>
    </rPh>
    <rPh sb="233" eb="234">
      <t>スス</t>
    </rPh>
    <rPh sb="238" eb="240">
      <t>ヨテイ</t>
    </rPh>
    <phoneticPr fontId="4"/>
  </si>
  <si>
    <t>①単年度の経常的な収支の損益を表す経常収支比率は、100％を超え、単年度黒字を継続しています。
③短期的な債務に対する支払い能力を表す流動比率は、100％を上回っており、良好な資金状況ですが、近年は管路の更新や耐震事業を実施しており、今後は減少傾向にあると見込んでいます。
④企業債残高対給水収益比率は類似団体平均を上回っている状況ですが、近年は減少傾向となっています。ただ、今後も管路更新事業および水道施設の耐震事業を進めていく予定であり、後年度負担となる企業債の急激な上昇を緩和する必要があります。
⑤料金回収率は費用に対する料金回収率ですが、100％を超え、適切な料金収入の確保が出来ている状況にあります。
⑥有収水量１㎥あたりの費用を示す、給水原価は平均を下回っており、効率的な運営が行えていると言えます。
⑦施設利用率は、平均を上回っており、施設の効率的な利用ができている状況です。
⑧施設の稼動が収益につながっているかを判断する有収率は、平均を上回っており効率的な配水ができている状況にあります。引き続き漏水等に対策を継続し、効率化に努めます。
※①⑤⑥の数値はH26より会計基準の見直しにより、算出額が変更となっています。</t>
    <rPh sb="15" eb="16">
      <t>アラワ</t>
    </rPh>
    <rPh sb="17" eb="19">
      <t>ケイジョウ</t>
    </rPh>
    <rPh sb="19" eb="21">
      <t>シュウシ</t>
    </rPh>
    <rPh sb="21" eb="23">
      <t>ヒリツ</t>
    </rPh>
    <rPh sb="30" eb="31">
      <t>コ</t>
    </rPh>
    <rPh sb="33" eb="36">
      <t>タンネンド</t>
    </rPh>
    <rPh sb="36" eb="38">
      <t>クロジ</t>
    </rPh>
    <rPh sb="39" eb="41">
      <t>ケイゾク</t>
    </rPh>
    <rPh sb="49" eb="52">
      <t>タンキテキ</t>
    </rPh>
    <rPh sb="53" eb="55">
      <t>サイム</t>
    </rPh>
    <rPh sb="56" eb="57">
      <t>タイ</t>
    </rPh>
    <rPh sb="59" eb="61">
      <t>シハラ</t>
    </rPh>
    <rPh sb="62" eb="64">
      <t>ノウリョク</t>
    </rPh>
    <rPh sb="65" eb="66">
      <t>アラワ</t>
    </rPh>
    <rPh sb="67" eb="69">
      <t>リュウドウ</t>
    </rPh>
    <rPh sb="69" eb="71">
      <t>ヒリツ</t>
    </rPh>
    <rPh sb="78" eb="80">
      <t>ウワマワ</t>
    </rPh>
    <rPh sb="85" eb="87">
      <t>リョウコウ</t>
    </rPh>
    <rPh sb="88" eb="90">
      <t>シキン</t>
    </rPh>
    <rPh sb="90" eb="92">
      <t>ジョウキョウ</t>
    </rPh>
    <rPh sb="96" eb="98">
      <t>キンネン</t>
    </rPh>
    <rPh sb="99" eb="101">
      <t>カンロ</t>
    </rPh>
    <rPh sb="102" eb="104">
      <t>コウシン</t>
    </rPh>
    <rPh sb="105" eb="106">
      <t>タイ</t>
    </rPh>
    <rPh sb="106" eb="107">
      <t>シン</t>
    </rPh>
    <rPh sb="107" eb="109">
      <t>ジギョウ</t>
    </rPh>
    <rPh sb="110" eb="112">
      <t>ジッシ</t>
    </rPh>
    <rPh sb="117" eb="119">
      <t>コンゴ</t>
    </rPh>
    <rPh sb="120" eb="122">
      <t>ゲンショウ</t>
    </rPh>
    <rPh sb="122" eb="124">
      <t>ケイコウ</t>
    </rPh>
    <rPh sb="128" eb="130">
      <t>ミコ</t>
    </rPh>
    <rPh sb="138" eb="140">
      <t>キギョウ</t>
    </rPh>
    <rPh sb="140" eb="141">
      <t>サイ</t>
    </rPh>
    <rPh sb="144" eb="146">
      <t>キュウスイ</t>
    </rPh>
    <rPh sb="146" eb="148">
      <t>シュウエキ</t>
    </rPh>
    <rPh sb="148" eb="150">
      <t>ヒリツ</t>
    </rPh>
    <rPh sb="158" eb="160">
      <t>ウワマワ</t>
    </rPh>
    <rPh sb="164" eb="166">
      <t>ジョウキョウ</t>
    </rPh>
    <rPh sb="170" eb="172">
      <t>キンネン</t>
    </rPh>
    <rPh sb="173" eb="175">
      <t>ゲンショウ</t>
    </rPh>
    <rPh sb="175" eb="177">
      <t>ケイコウ</t>
    </rPh>
    <rPh sb="188" eb="190">
      <t>コンゴ</t>
    </rPh>
    <rPh sb="191" eb="193">
      <t>カンロ</t>
    </rPh>
    <rPh sb="193" eb="195">
      <t>コウシン</t>
    </rPh>
    <rPh sb="195" eb="197">
      <t>ジギョウ</t>
    </rPh>
    <rPh sb="200" eb="202">
      <t>スイドウ</t>
    </rPh>
    <rPh sb="202" eb="204">
      <t>シセツ</t>
    </rPh>
    <rPh sb="205" eb="206">
      <t>タイ</t>
    </rPh>
    <rPh sb="206" eb="207">
      <t>シン</t>
    </rPh>
    <rPh sb="207" eb="209">
      <t>ジギョウ</t>
    </rPh>
    <rPh sb="210" eb="211">
      <t>スス</t>
    </rPh>
    <rPh sb="215" eb="217">
      <t>ヨテイ</t>
    </rPh>
    <rPh sb="221" eb="224">
      <t>コウネンド</t>
    </rPh>
    <rPh sb="224" eb="226">
      <t>フタン</t>
    </rPh>
    <rPh sb="229" eb="231">
      <t>キギョウ</t>
    </rPh>
    <rPh sb="231" eb="232">
      <t>サイ</t>
    </rPh>
    <rPh sb="233" eb="235">
      <t>キュウゲキ</t>
    </rPh>
    <rPh sb="236" eb="238">
      <t>ジョウショウ</t>
    </rPh>
    <rPh sb="239" eb="241">
      <t>カンワ</t>
    </rPh>
    <rPh sb="243" eb="245">
      <t>ヒツヨウ</t>
    </rPh>
    <rPh sb="253" eb="255">
      <t>リョウキン</t>
    </rPh>
    <rPh sb="255" eb="257">
      <t>カイシュウ</t>
    </rPh>
    <rPh sb="257" eb="258">
      <t>リツ</t>
    </rPh>
    <rPh sb="259" eb="261">
      <t>ヒヨウ</t>
    </rPh>
    <rPh sb="262" eb="263">
      <t>タイ</t>
    </rPh>
    <rPh sb="269" eb="270">
      <t>リツ</t>
    </rPh>
    <rPh sb="279" eb="280">
      <t>コ</t>
    </rPh>
    <rPh sb="282" eb="284">
      <t>テキセツ</t>
    </rPh>
    <rPh sb="285" eb="287">
      <t>リョウキン</t>
    </rPh>
    <rPh sb="287" eb="289">
      <t>シュウニュウ</t>
    </rPh>
    <rPh sb="290" eb="292">
      <t>カクホ</t>
    </rPh>
    <rPh sb="293" eb="295">
      <t>デキ</t>
    </rPh>
    <rPh sb="298" eb="300">
      <t>ジョウキョウ</t>
    </rPh>
    <rPh sb="308" eb="309">
      <t>ユウ</t>
    </rPh>
    <rPh sb="309" eb="310">
      <t>シュウ</t>
    </rPh>
    <rPh sb="310" eb="312">
      <t>スイリョウ</t>
    </rPh>
    <rPh sb="318" eb="320">
      <t>ヒヨウ</t>
    </rPh>
    <rPh sb="321" eb="322">
      <t>シメ</t>
    </rPh>
    <rPh sb="324" eb="326">
      <t>キュウスイ</t>
    </rPh>
    <rPh sb="326" eb="328">
      <t>ゲンカ</t>
    </rPh>
    <rPh sb="329" eb="331">
      <t>ヘイキン</t>
    </rPh>
    <rPh sb="332" eb="334">
      <t>シタマワ</t>
    </rPh>
    <rPh sb="339" eb="341">
      <t>コウリツ</t>
    </rPh>
    <rPh sb="341" eb="342">
      <t>テキ</t>
    </rPh>
    <rPh sb="343" eb="345">
      <t>ウンエイ</t>
    </rPh>
    <rPh sb="346" eb="347">
      <t>オコナ</t>
    </rPh>
    <rPh sb="352" eb="353">
      <t>イ</t>
    </rPh>
    <rPh sb="359" eb="361">
      <t>シセツ</t>
    </rPh>
    <rPh sb="361" eb="363">
      <t>リヨウ</t>
    </rPh>
    <rPh sb="363" eb="364">
      <t>リツ</t>
    </rPh>
    <rPh sb="366" eb="368">
      <t>ヘイキン</t>
    </rPh>
    <rPh sb="369" eb="371">
      <t>ウワマワ</t>
    </rPh>
    <rPh sb="376" eb="378">
      <t>シセツ</t>
    </rPh>
    <rPh sb="379" eb="382">
      <t>コウリツテキ</t>
    </rPh>
    <rPh sb="383" eb="385">
      <t>リヨウ</t>
    </rPh>
    <rPh sb="391" eb="393">
      <t>ジョウキョウ</t>
    </rPh>
    <rPh sb="398" eb="400">
      <t>シセツ</t>
    </rPh>
    <rPh sb="401" eb="403">
      <t>カドウ</t>
    </rPh>
    <rPh sb="404" eb="406">
      <t>シュウエキ</t>
    </rPh>
    <rPh sb="416" eb="418">
      <t>ハンダン</t>
    </rPh>
    <rPh sb="420" eb="421">
      <t>ユウ</t>
    </rPh>
    <rPh sb="421" eb="422">
      <t>シュウ</t>
    </rPh>
    <rPh sb="422" eb="423">
      <t>リツ</t>
    </rPh>
    <rPh sb="425" eb="427">
      <t>ヘイキン</t>
    </rPh>
    <rPh sb="428" eb="430">
      <t>ウワマワ</t>
    </rPh>
    <rPh sb="434" eb="437">
      <t>コウリツテキ</t>
    </rPh>
    <rPh sb="438" eb="440">
      <t>ハイスイ</t>
    </rPh>
    <rPh sb="446" eb="448">
      <t>ジョウキョウ</t>
    </rPh>
    <rPh sb="454" eb="455">
      <t>ヒ</t>
    </rPh>
    <rPh sb="456" eb="457">
      <t>ツヅ</t>
    </rPh>
    <rPh sb="458" eb="460">
      <t>ロウスイ</t>
    </rPh>
    <rPh sb="460" eb="461">
      <t>トウ</t>
    </rPh>
    <rPh sb="462" eb="464">
      <t>タイサク</t>
    </rPh>
    <rPh sb="465" eb="467">
      <t>ケイゾク</t>
    </rPh>
    <rPh sb="471" eb="472">
      <t>カ</t>
    </rPh>
    <rPh sb="473" eb="474">
      <t>ツト</t>
    </rPh>
    <rPh sb="504" eb="506">
      <t>サンシュツ</t>
    </rPh>
    <rPh sb="506" eb="507">
      <t>ガク</t>
    </rPh>
    <rPh sb="508" eb="510">
      <t>ヘンコウ</t>
    </rPh>
    <phoneticPr fontId="4"/>
  </si>
  <si>
    <t xml:space="preserve">　本市の水道事業は、通水51年目を迎えます。近年では、人口は増加しているものの、節水機器等の普及により、給水収益は減少傾向にあります。
　現在、浄水場の耐震事業、急激に増加する経年化した管路更新を計画的に進めております。
　現在のところ、料金回収率は100％を超え、黒字経営を続けており、給水原価も平均を下回り良好な経営状況であると言えますが、今後は、急激に増加する経年化した管路の更新に備え、財源の確保と、後年度への負担となる企業債発行のバランスを考慮しながら、健全経営を続けていく必要があ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キキ</t>
    </rPh>
    <rPh sb="44" eb="45">
      <t>トウ</t>
    </rPh>
    <rPh sb="46" eb="48">
      <t>フキュウ</t>
    </rPh>
    <rPh sb="52" eb="54">
      <t>キュウスイ</t>
    </rPh>
    <rPh sb="53" eb="54">
      <t>ジュキュウ</t>
    </rPh>
    <rPh sb="54" eb="56">
      <t>シュウエキ</t>
    </rPh>
    <rPh sb="57" eb="59">
      <t>ゲンショウ</t>
    </rPh>
    <rPh sb="59" eb="61">
      <t>ケイコウ</t>
    </rPh>
    <rPh sb="69" eb="71">
      <t>ゲンザイ</t>
    </rPh>
    <rPh sb="72" eb="74">
      <t>ジョウスイ</t>
    </rPh>
    <rPh sb="74" eb="75">
      <t>ジョウ</t>
    </rPh>
    <rPh sb="76" eb="77">
      <t>タイ</t>
    </rPh>
    <rPh sb="77" eb="78">
      <t>シン</t>
    </rPh>
    <rPh sb="78" eb="80">
      <t>ジギョウ</t>
    </rPh>
    <rPh sb="81" eb="83">
      <t>キュウゲキ</t>
    </rPh>
    <rPh sb="84" eb="86">
      <t>ゾウカ</t>
    </rPh>
    <rPh sb="88" eb="91">
      <t>ケイネンカ</t>
    </rPh>
    <rPh sb="93" eb="95">
      <t>カンロ</t>
    </rPh>
    <rPh sb="95" eb="97">
      <t>コウシン</t>
    </rPh>
    <rPh sb="98" eb="101">
      <t>ケイカクテキ</t>
    </rPh>
    <rPh sb="102" eb="103">
      <t>スス</t>
    </rPh>
    <rPh sb="112" eb="114">
      <t>ゲンザイ</t>
    </rPh>
    <rPh sb="119" eb="121">
      <t>リョウキン</t>
    </rPh>
    <rPh sb="121" eb="123">
      <t>カイシュウ</t>
    </rPh>
    <rPh sb="123" eb="124">
      <t>リツ</t>
    </rPh>
    <rPh sb="130" eb="131">
      <t>コ</t>
    </rPh>
    <rPh sb="133" eb="135">
      <t>クロジ</t>
    </rPh>
    <rPh sb="135" eb="137">
      <t>ケイエイ</t>
    </rPh>
    <rPh sb="138" eb="139">
      <t>ツヅ</t>
    </rPh>
    <rPh sb="144" eb="146">
      <t>キュウスイ</t>
    </rPh>
    <rPh sb="183" eb="186">
      <t>ケイネンカ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</si>
</sst>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0.83</c:v>
                </c:pt>
                <c:pt idx="1">
                  <c:v>0.55000000000000004</c:v>
                </c:pt>
                <c:pt idx="2">
                  <c:v>0.4</c:v>
                </c:pt>
                <c:pt idx="3">
                  <c:v>0.42</c:v>
                </c:pt>
                <c:pt idx="4">
                  <c:v>0.35</c:v>
                </c:pt>
              </c:numCache>
            </c:numRef>
          </c:val>
        </c:ser>
        <c:dLbls>
          <c:showLegendKey val="0"/>
          <c:showVal val="0"/>
          <c:showCatName val="0"/>
          <c:showSerName val="0"/>
          <c:showPercent val="0"/>
          <c:showBubbleSize val="0"/>
        </c:dLbls>
        <c:gapWidth val="150"/>
        <c:axId val="107304448"/>
        <c:axId val="16235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0.9</c:v>
                </c:pt>
                <c:pt idx="1">
                  <c:v>1.01</c:v>
                </c:pt>
                <c:pt idx="2">
                  <c:v>0.88</c:v>
                </c:pt>
                <c:pt idx="3">
                  <c:v>0.85</c:v>
                </c:pt>
                <c:pt idx="4">
                  <c:v>0.75</c:v>
                </c:pt>
              </c:numCache>
            </c:numRef>
          </c:val>
          <c:smooth val="0"/>
        </c:ser>
        <c:dLbls>
          <c:showLegendKey val="0"/>
          <c:showVal val="0"/>
          <c:showCatName val="0"/>
          <c:showSerName val="0"/>
          <c:showPercent val="0"/>
          <c:showBubbleSize val="0"/>
        </c:dLbls>
        <c:marker val="1"/>
        <c:smooth val="0"/>
        <c:axId val="107304448"/>
        <c:axId val="162353920"/>
      </c:lineChart>
      <c:dateAx>
        <c:axId val="107304448"/>
        <c:scaling>
          <c:orientation val="minMax"/>
        </c:scaling>
        <c:delete val="1"/>
        <c:axPos val="b"/>
        <c:numFmt formatCode="ge" sourceLinked="1"/>
        <c:majorTickMark val="none"/>
        <c:minorTickMark val="none"/>
        <c:tickLblPos val="none"/>
        <c:crossAx val="162353920"/>
        <c:crosses val="autoZero"/>
        <c:auto val="1"/>
        <c:lblOffset val="100"/>
        <c:baseTimeUnit val="years"/>
      </c:dateAx>
      <c:valAx>
        <c:axId val="16235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30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68.37</c:v>
                </c:pt>
                <c:pt idx="1">
                  <c:v>66.680000000000007</c:v>
                </c:pt>
                <c:pt idx="2">
                  <c:v>67.13</c:v>
                </c:pt>
                <c:pt idx="3">
                  <c:v>75.36</c:v>
                </c:pt>
                <c:pt idx="4">
                  <c:v>74.53</c:v>
                </c:pt>
              </c:numCache>
            </c:numRef>
          </c:val>
        </c:ser>
        <c:dLbls>
          <c:showLegendKey val="0"/>
          <c:showVal val="0"/>
          <c:showCatName val="0"/>
          <c:showSerName val="0"/>
          <c:showPercent val="0"/>
          <c:showBubbleSize val="0"/>
        </c:dLbls>
        <c:gapWidth val="150"/>
        <c:axId val="89355008"/>
        <c:axId val="8935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63.12</c:v>
                </c:pt>
                <c:pt idx="1">
                  <c:v>62.81</c:v>
                </c:pt>
                <c:pt idx="2">
                  <c:v>62.5</c:v>
                </c:pt>
                <c:pt idx="3">
                  <c:v>62.45</c:v>
                </c:pt>
                <c:pt idx="4">
                  <c:v>62.12</c:v>
                </c:pt>
              </c:numCache>
            </c:numRef>
          </c:val>
          <c:smooth val="0"/>
        </c:ser>
        <c:dLbls>
          <c:showLegendKey val="0"/>
          <c:showVal val="0"/>
          <c:showCatName val="0"/>
          <c:showSerName val="0"/>
          <c:showPercent val="0"/>
          <c:showBubbleSize val="0"/>
        </c:dLbls>
        <c:marker val="1"/>
        <c:smooth val="0"/>
        <c:axId val="89355008"/>
        <c:axId val="89356928"/>
      </c:lineChart>
      <c:dateAx>
        <c:axId val="89355008"/>
        <c:scaling>
          <c:orientation val="minMax"/>
        </c:scaling>
        <c:delete val="1"/>
        <c:axPos val="b"/>
        <c:numFmt formatCode="ge" sourceLinked="1"/>
        <c:majorTickMark val="none"/>
        <c:minorTickMark val="none"/>
        <c:tickLblPos val="none"/>
        <c:crossAx val="89356928"/>
        <c:crosses val="autoZero"/>
        <c:auto val="1"/>
        <c:lblOffset val="100"/>
        <c:baseTimeUnit val="years"/>
      </c:dateAx>
      <c:valAx>
        <c:axId val="89356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55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93.07</c:v>
                </c:pt>
                <c:pt idx="1">
                  <c:v>95.62</c:v>
                </c:pt>
                <c:pt idx="2">
                  <c:v>95.21</c:v>
                </c:pt>
                <c:pt idx="3">
                  <c:v>94.31</c:v>
                </c:pt>
                <c:pt idx="4">
                  <c:v>94.24</c:v>
                </c:pt>
              </c:numCache>
            </c:numRef>
          </c:val>
        </c:ser>
        <c:dLbls>
          <c:showLegendKey val="0"/>
          <c:showVal val="0"/>
          <c:showCatName val="0"/>
          <c:showSerName val="0"/>
          <c:showPercent val="0"/>
          <c:showBubbleSize val="0"/>
        </c:dLbls>
        <c:gapWidth val="150"/>
        <c:axId val="89387392"/>
        <c:axId val="8938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89.94</c:v>
                </c:pt>
                <c:pt idx="1">
                  <c:v>89.45</c:v>
                </c:pt>
                <c:pt idx="2">
                  <c:v>89.62</c:v>
                </c:pt>
                <c:pt idx="3">
                  <c:v>89.76</c:v>
                </c:pt>
                <c:pt idx="4">
                  <c:v>89.45</c:v>
                </c:pt>
              </c:numCache>
            </c:numRef>
          </c:val>
          <c:smooth val="0"/>
        </c:ser>
        <c:dLbls>
          <c:showLegendKey val="0"/>
          <c:showVal val="0"/>
          <c:showCatName val="0"/>
          <c:showSerName val="0"/>
          <c:showPercent val="0"/>
          <c:showBubbleSize val="0"/>
        </c:dLbls>
        <c:marker val="1"/>
        <c:smooth val="0"/>
        <c:axId val="89387392"/>
        <c:axId val="89389312"/>
      </c:lineChart>
      <c:dateAx>
        <c:axId val="89387392"/>
        <c:scaling>
          <c:orientation val="minMax"/>
        </c:scaling>
        <c:delete val="1"/>
        <c:axPos val="b"/>
        <c:numFmt formatCode="ge" sourceLinked="1"/>
        <c:majorTickMark val="none"/>
        <c:minorTickMark val="none"/>
        <c:tickLblPos val="none"/>
        <c:crossAx val="89389312"/>
        <c:crosses val="autoZero"/>
        <c:auto val="1"/>
        <c:lblOffset val="100"/>
        <c:baseTimeUnit val="years"/>
      </c:dateAx>
      <c:valAx>
        <c:axId val="8938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8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112.51</c:v>
                </c:pt>
                <c:pt idx="1">
                  <c:v>110.01</c:v>
                </c:pt>
                <c:pt idx="2">
                  <c:v>104.41</c:v>
                </c:pt>
                <c:pt idx="3">
                  <c:v>105.19</c:v>
                </c:pt>
                <c:pt idx="4">
                  <c:v>116.69</c:v>
                </c:pt>
              </c:numCache>
            </c:numRef>
          </c:val>
        </c:ser>
        <c:dLbls>
          <c:showLegendKey val="0"/>
          <c:showVal val="0"/>
          <c:showCatName val="0"/>
          <c:showSerName val="0"/>
          <c:showPercent val="0"/>
          <c:showBubbleSize val="0"/>
        </c:dLbls>
        <c:gapWidth val="150"/>
        <c:axId val="80277504"/>
        <c:axId val="80279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109.88</c:v>
                </c:pt>
                <c:pt idx="1">
                  <c:v>107.74</c:v>
                </c:pt>
                <c:pt idx="2">
                  <c:v>107.91</c:v>
                </c:pt>
                <c:pt idx="3">
                  <c:v>108.44</c:v>
                </c:pt>
                <c:pt idx="4">
                  <c:v>113.11</c:v>
                </c:pt>
              </c:numCache>
            </c:numRef>
          </c:val>
          <c:smooth val="0"/>
        </c:ser>
        <c:dLbls>
          <c:showLegendKey val="0"/>
          <c:showVal val="0"/>
          <c:showCatName val="0"/>
          <c:showSerName val="0"/>
          <c:showPercent val="0"/>
          <c:showBubbleSize val="0"/>
        </c:dLbls>
        <c:marker val="1"/>
        <c:smooth val="0"/>
        <c:axId val="80277504"/>
        <c:axId val="80279424"/>
      </c:lineChart>
      <c:dateAx>
        <c:axId val="80277504"/>
        <c:scaling>
          <c:orientation val="minMax"/>
        </c:scaling>
        <c:delete val="1"/>
        <c:axPos val="b"/>
        <c:numFmt formatCode="ge" sourceLinked="1"/>
        <c:majorTickMark val="none"/>
        <c:minorTickMark val="none"/>
        <c:tickLblPos val="none"/>
        <c:crossAx val="80279424"/>
        <c:crosses val="autoZero"/>
        <c:auto val="1"/>
        <c:lblOffset val="100"/>
        <c:baseTimeUnit val="years"/>
      </c:dateAx>
      <c:valAx>
        <c:axId val="8027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0277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41.72</c:v>
                </c:pt>
                <c:pt idx="1">
                  <c:v>42.94</c:v>
                </c:pt>
                <c:pt idx="2">
                  <c:v>44.38</c:v>
                </c:pt>
                <c:pt idx="3">
                  <c:v>44.03</c:v>
                </c:pt>
                <c:pt idx="4">
                  <c:v>44.62</c:v>
                </c:pt>
              </c:numCache>
            </c:numRef>
          </c:val>
        </c:ser>
        <c:dLbls>
          <c:showLegendKey val="0"/>
          <c:showVal val="0"/>
          <c:showCatName val="0"/>
          <c:showSerName val="0"/>
          <c:showPercent val="0"/>
          <c:showBubbleSize val="0"/>
        </c:dLbls>
        <c:gapWidth val="150"/>
        <c:axId val="89005440"/>
        <c:axId val="8901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38.29</c:v>
                </c:pt>
                <c:pt idx="1">
                  <c:v>39.159999999999997</c:v>
                </c:pt>
                <c:pt idx="2">
                  <c:v>40.21</c:v>
                </c:pt>
                <c:pt idx="3">
                  <c:v>41.12</c:v>
                </c:pt>
                <c:pt idx="4">
                  <c:v>44.91</c:v>
                </c:pt>
              </c:numCache>
            </c:numRef>
          </c:val>
          <c:smooth val="0"/>
        </c:ser>
        <c:dLbls>
          <c:showLegendKey val="0"/>
          <c:showVal val="0"/>
          <c:showCatName val="0"/>
          <c:showSerName val="0"/>
          <c:showPercent val="0"/>
          <c:showBubbleSize val="0"/>
        </c:dLbls>
        <c:marker val="1"/>
        <c:smooth val="0"/>
        <c:axId val="89005440"/>
        <c:axId val="89011712"/>
      </c:lineChart>
      <c:dateAx>
        <c:axId val="89005440"/>
        <c:scaling>
          <c:orientation val="minMax"/>
        </c:scaling>
        <c:delete val="1"/>
        <c:axPos val="b"/>
        <c:numFmt formatCode="ge" sourceLinked="1"/>
        <c:majorTickMark val="none"/>
        <c:minorTickMark val="none"/>
        <c:tickLblPos val="none"/>
        <c:crossAx val="89011712"/>
        <c:crosses val="autoZero"/>
        <c:auto val="1"/>
        <c:lblOffset val="100"/>
        <c:baseTimeUnit val="years"/>
      </c:dateAx>
      <c:valAx>
        <c:axId val="8901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0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0.95</c:v>
                </c:pt>
                <c:pt idx="1">
                  <c:v>2.41</c:v>
                </c:pt>
                <c:pt idx="2">
                  <c:v>2.34</c:v>
                </c:pt>
                <c:pt idx="3">
                  <c:v>1.99</c:v>
                </c:pt>
                <c:pt idx="4">
                  <c:v>2.97</c:v>
                </c:pt>
              </c:numCache>
            </c:numRef>
          </c:val>
        </c:ser>
        <c:dLbls>
          <c:showLegendKey val="0"/>
          <c:showVal val="0"/>
          <c:showCatName val="0"/>
          <c:showSerName val="0"/>
          <c:showPercent val="0"/>
          <c:showBubbleSize val="0"/>
        </c:dLbls>
        <c:gapWidth val="150"/>
        <c:axId val="89033728"/>
        <c:axId val="8904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7.87</c:v>
                </c:pt>
                <c:pt idx="1">
                  <c:v>9.14</c:v>
                </c:pt>
                <c:pt idx="2">
                  <c:v>10.19</c:v>
                </c:pt>
                <c:pt idx="3">
                  <c:v>10.9</c:v>
                </c:pt>
                <c:pt idx="4">
                  <c:v>12.03</c:v>
                </c:pt>
              </c:numCache>
            </c:numRef>
          </c:val>
          <c:smooth val="0"/>
        </c:ser>
        <c:dLbls>
          <c:showLegendKey val="0"/>
          <c:showVal val="0"/>
          <c:showCatName val="0"/>
          <c:showSerName val="0"/>
          <c:showPercent val="0"/>
          <c:showBubbleSize val="0"/>
        </c:dLbls>
        <c:marker val="1"/>
        <c:smooth val="0"/>
        <c:axId val="89033728"/>
        <c:axId val="89040000"/>
      </c:lineChart>
      <c:dateAx>
        <c:axId val="89033728"/>
        <c:scaling>
          <c:orientation val="minMax"/>
        </c:scaling>
        <c:delete val="1"/>
        <c:axPos val="b"/>
        <c:numFmt formatCode="ge" sourceLinked="1"/>
        <c:majorTickMark val="none"/>
        <c:minorTickMark val="none"/>
        <c:tickLblPos val="none"/>
        <c:crossAx val="89040000"/>
        <c:crosses val="autoZero"/>
        <c:auto val="1"/>
        <c:lblOffset val="100"/>
        <c:baseTimeUnit val="years"/>
      </c:dateAx>
      <c:valAx>
        <c:axId val="8904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33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131648"/>
        <c:axId val="89137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1.1399999999999999</c:v>
                </c:pt>
                <c:pt idx="1">
                  <c:v>0.45</c:v>
                </c:pt>
                <c:pt idx="2">
                  <c:v>0.57999999999999996</c:v>
                </c:pt>
                <c:pt idx="3">
                  <c:v>0.81</c:v>
                </c:pt>
                <c:pt idx="4" formatCode="#,##0.00;&quot;△&quot;#,##0.00">
                  <c:v>0</c:v>
                </c:pt>
              </c:numCache>
            </c:numRef>
          </c:val>
          <c:smooth val="0"/>
        </c:ser>
        <c:dLbls>
          <c:showLegendKey val="0"/>
          <c:showVal val="0"/>
          <c:showCatName val="0"/>
          <c:showSerName val="0"/>
          <c:showPercent val="0"/>
          <c:showBubbleSize val="0"/>
        </c:dLbls>
        <c:marker val="1"/>
        <c:smooth val="0"/>
        <c:axId val="89131648"/>
        <c:axId val="89137920"/>
      </c:lineChart>
      <c:dateAx>
        <c:axId val="89131648"/>
        <c:scaling>
          <c:orientation val="minMax"/>
        </c:scaling>
        <c:delete val="1"/>
        <c:axPos val="b"/>
        <c:numFmt formatCode="ge" sourceLinked="1"/>
        <c:majorTickMark val="none"/>
        <c:minorTickMark val="none"/>
        <c:tickLblPos val="none"/>
        <c:crossAx val="89137920"/>
        <c:crosses val="autoZero"/>
        <c:auto val="1"/>
        <c:lblOffset val="100"/>
        <c:baseTimeUnit val="years"/>
      </c:dateAx>
      <c:valAx>
        <c:axId val="891379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13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890.92</c:v>
                </c:pt>
                <c:pt idx="1">
                  <c:v>1394.91</c:v>
                </c:pt>
                <c:pt idx="2">
                  <c:v>553.69000000000005</c:v>
                </c:pt>
                <c:pt idx="3">
                  <c:v>560.51</c:v>
                </c:pt>
                <c:pt idx="4">
                  <c:v>329.07</c:v>
                </c:pt>
              </c:numCache>
            </c:numRef>
          </c:val>
        </c:ser>
        <c:dLbls>
          <c:showLegendKey val="0"/>
          <c:showVal val="0"/>
          <c:showCatName val="0"/>
          <c:showSerName val="0"/>
          <c:showPercent val="0"/>
          <c:showBubbleSize val="0"/>
        </c:dLbls>
        <c:gapWidth val="150"/>
        <c:axId val="89155840"/>
        <c:axId val="89166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589.41999999999996</c:v>
                </c:pt>
                <c:pt idx="1">
                  <c:v>608.24</c:v>
                </c:pt>
                <c:pt idx="2">
                  <c:v>633.30999999999995</c:v>
                </c:pt>
                <c:pt idx="3">
                  <c:v>648.09</c:v>
                </c:pt>
                <c:pt idx="4">
                  <c:v>344.19</c:v>
                </c:pt>
              </c:numCache>
            </c:numRef>
          </c:val>
          <c:smooth val="0"/>
        </c:ser>
        <c:dLbls>
          <c:showLegendKey val="0"/>
          <c:showVal val="0"/>
          <c:showCatName val="0"/>
          <c:showSerName val="0"/>
          <c:showPercent val="0"/>
          <c:showBubbleSize val="0"/>
        </c:dLbls>
        <c:marker val="1"/>
        <c:smooth val="0"/>
        <c:axId val="89155840"/>
        <c:axId val="89166208"/>
      </c:lineChart>
      <c:dateAx>
        <c:axId val="89155840"/>
        <c:scaling>
          <c:orientation val="minMax"/>
        </c:scaling>
        <c:delete val="1"/>
        <c:axPos val="b"/>
        <c:numFmt formatCode="ge" sourceLinked="1"/>
        <c:majorTickMark val="none"/>
        <c:minorTickMark val="none"/>
        <c:tickLblPos val="none"/>
        <c:crossAx val="89166208"/>
        <c:crosses val="autoZero"/>
        <c:auto val="1"/>
        <c:lblOffset val="100"/>
        <c:baseTimeUnit val="years"/>
      </c:dateAx>
      <c:valAx>
        <c:axId val="89166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15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280.14999999999998</c:v>
                </c:pt>
                <c:pt idx="1">
                  <c:v>288.08999999999997</c:v>
                </c:pt>
                <c:pt idx="2">
                  <c:v>285.52</c:v>
                </c:pt>
                <c:pt idx="3">
                  <c:v>270.04000000000002</c:v>
                </c:pt>
                <c:pt idx="4">
                  <c:v>266.38</c:v>
                </c:pt>
              </c:numCache>
            </c:numRef>
          </c:val>
        </c:ser>
        <c:dLbls>
          <c:showLegendKey val="0"/>
          <c:showVal val="0"/>
          <c:showCatName val="0"/>
          <c:showSerName val="0"/>
          <c:showPercent val="0"/>
          <c:showBubbleSize val="0"/>
        </c:dLbls>
        <c:gapWidth val="150"/>
        <c:axId val="89192320"/>
        <c:axId val="8919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260.54000000000002</c:v>
                </c:pt>
                <c:pt idx="1">
                  <c:v>263.83999999999997</c:v>
                </c:pt>
                <c:pt idx="2">
                  <c:v>257.41000000000003</c:v>
                </c:pt>
                <c:pt idx="3">
                  <c:v>253.86</c:v>
                </c:pt>
                <c:pt idx="4">
                  <c:v>252.09</c:v>
                </c:pt>
              </c:numCache>
            </c:numRef>
          </c:val>
          <c:smooth val="0"/>
        </c:ser>
        <c:dLbls>
          <c:showLegendKey val="0"/>
          <c:showVal val="0"/>
          <c:showCatName val="0"/>
          <c:showSerName val="0"/>
          <c:showPercent val="0"/>
          <c:showBubbleSize val="0"/>
        </c:dLbls>
        <c:marker val="1"/>
        <c:smooth val="0"/>
        <c:axId val="89192320"/>
        <c:axId val="89194496"/>
      </c:lineChart>
      <c:dateAx>
        <c:axId val="89192320"/>
        <c:scaling>
          <c:orientation val="minMax"/>
        </c:scaling>
        <c:delete val="1"/>
        <c:axPos val="b"/>
        <c:numFmt formatCode="ge" sourceLinked="1"/>
        <c:majorTickMark val="none"/>
        <c:minorTickMark val="none"/>
        <c:tickLblPos val="none"/>
        <c:crossAx val="89194496"/>
        <c:crosses val="autoZero"/>
        <c:auto val="1"/>
        <c:lblOffset val="100"/>
        <c:baseTimeUnit val="years"/>
      </c:dateAx>
      <c:valAx>
        <c:axId val="89194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19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108.93</c:v>
                </c:pt>
                <c:pt idx="1">
                  <c:v>104.69</c:v>
                </c:pt>
                <c:pt idx="2">
                  <c:v>99.13</c:v>
                </c:pt>
                <c:pt idx="3">
                  <c:v>100.28</c:v>
                </c:pt>
                <c:pt idx="4">
                  <c:v>118.3</c:v>
                </c:pt>
              </c:numCache>
            </c:numRef>
          </c:val>
        </c:ser>
        <c:dLbls>
          <c:showLegendKey val="0"/>
          <c:showVal val="0"/>
          <c:showCatName val="0"/>
          <c:showSerName val="0"/>
          <c:showPercent val="0"/>
          <c:showBubbleSize val="0"/>
        </c:dLbls>
        <c:gapWidth val="150"/>
        <c:axId val="89216512"/>
        <c:axId val="89218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102.82</c:v>
                </c:pt>
                <c:pt idx="1">
                  <c:v>100.16</c:v>
                </c:pt>
                <c:pt idx="2">
                  <c:v>100.16</c:v>
                </c:pt>
                <c:pt idx="3">
                  <c:v>100.07</c:v>
                </c:pt>
                <c:pt idx="4">
                  <c:v>106.22</c:v>
                </c:pt>
              </c:numCache>
            </c:numRef>
          </c:val>
          <c:smooth val="0"/>
        </c:ser>
        <c:dLbls>
          <c:showLegendKey val="0"/>
          <c:showVal val="0"/>
          <c:showCatName val="0"/>
          <c:showSerName val="0"/>
          <c:showPercent val="0"/>
          <c:showBubbleSize val="0"/>
        </c:dLbls>
        <c:marker val="1"/>
        <c:smooth val="0"/>
        <c:axId val="89216512"/>
        <c:axId val="89218432"/>
      </c:lineChart>
      <c:dateAx>
        <c:axId val="89216512"/>
        <c:scaling>
          <c:orientation val="minMax"/>
        </c:scaling>
        <c:delete val="1"/>
        <c:axPos val="b"/>
        <c:numFmt formatCode="ge" sourceLinked="1"/>
        <c:majorTickMark val="none"/>
        <c:minorTickMark val="none"/>
        <c:tickLblPos val="none"/>
        <c:crossAx val="89218432"/>
        <c:crosses val="autoZero"/>
        <c:auto val="1"/>
        <c:lblOffset val="100"/>
        <c:baseTimeUnit val="years"/>
      </c:dateAx>
      <c:valAx>
        <c:axId val="89218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1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138.77000000000001</c:v>
                </c:pt>
                <c:pt idx="1">
                  <c:v>136.38</c:v>
                </c:pt>
                <c:pt idx="2">
                  <c:v>136.53</c:v>
                </c:pt>
                <c:pt idx="3">
                  <c:v>134.77000000000001</c:v>
                </c:pt>
                <c:pt idx="4">
                  <c:v>113.48</c:v>
                </c:pt>
              </c:numCache>
            </c:numRef>
          </c:val>
        </c:ser>
        <c:dLbls>
          <c:showLegendKey val="0"/>
          <c:showVal val="0"/>
          <c:showCatName val="0"/>
          <c:showSerName val="0"/>
          <c:showPercent val="0"/>
          <c:showBubbleSize val="0"/>
        </c:dLbls>
        <c:gapWidth val="150"/>
        <c:axId val="89257088"/>
        <c:axId val="8925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161.72999999999999</c:v>
                </c:pt>
                <c:pt idx="1">
                  <c:v>166.38</c:v>
                </c:pt>
                <c:pt idx="2">
                  <c:v>166.17</c:v>
                </c:pt>
                <c:pt idx="3">
                  <c:v>164.93</c:v>
                </c:pt>
                <c:pt idx="4">
                  <c:v>155.22999999999999</c:v>
                </c:pt>
              </c:numCache>
            </c:numRef>
          </c:val>
          <c:smooth val="0"/>
        </c:ser>
        <c:dLbls>
          <c:showLegendKey val="0"/>
          <c:showVal val="0"/>
          <c:showCatName val="0"/>
          <c:showSerName val="0"/>
          <c:showPercent val="0"/>
          <c:showBubbleSize val="0"/>
        </c:dLbls>
        <c:marker val="1"/>
        <c:smooth val="0"/>
        <c:axId val="89257088"/>
        <c:axId val="89259008"/>
      </c:lineChart>
      <c:dateAx>
        <c:axId val="89257088"/>
        <c:scaling>
          <c:orientation val="minMax"/>
        </c:scaling>
        <c:delete val="1"/>
        <c:axPos val="b"/>
        <c:numFmt formatCode="ge" sourceLinked="1"/>
        <c:majorTickMark val="none"/>
        <c:minorTickMark val="none"/>
        <c:tickLblPos val="none"/>
        <c:crossAx val="89259008"/>
        <c:crosses val="autoZero"/>
        <c:auto val="1"/>
        <c:lblOffset val="100"/>
        <c:baseTimeUnit val="years"/>
      </c:dateAx>
      <c:valAx>
        <c:axId val="8925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5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6" zoomScaleNormal="100" workbookViewId="0">
      <selection activeCell="BL66" activeCellId="1" sqref="BL16:BZ44 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草津市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f>データ!Q6</f>
        <v>128843</v>
      </c>
      <c r="AJ8" s="56"/>
      <c r="AK8" s="56"/>
      <c r="AL8" s="56"/>
      <c r="AM8" s="56"/>
      <c r="AN8" s="56"/>
      <c r="AO8" s="56"/>
      <c r="AP8" s="57"/>
      <c r="AQ8" s="47">
        <f>データ!R6</f>
        <v>67.819999999999993</v>
      </c>
      <c r="AR8" s="47"/>
      <c r="AS8" s="47"/>
      <c r="AT8" s="47"/>
      <c r="AU8" s="47"/>
      <c r="AV8" s="47"/>
      <c r="AW8" s="47"/>
      <c r="AX8" s="47"/>
      <c r="AY8" s="47">
        <f>データ!S6</f>
        <v>1899.78</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77.28</v>
      </c>
      <c r="K10" s="47"/>
      <c r="L10" s="47"/>
      <c r="M10" s="47"/>
      <c r="N10" s="47"/>
      <c r="O10" s="47"/>
      <c r="P10" s="47"/>
      <c r="Q10" s="47"/>
      <c r="R10" s="47">
        <f>データ!O6</f>
        <v>99.81</v>
      </c>
      <c r="S10" s="47"/>
      <c r="T10" s="47"/>
      <c r="U10" s="47"/>
      <c r="V10" s="47"/>
      <c r="W10" s="47"/>
      <c r="X10" s="47"/>
      <c r="Y10" s="47"/>
      <c r="Z10" s="78">
        <f>データ!P6</f>
        <v>2386</v>
      </c>
      <c r="AA10" s="78"/>
      <c r="AB10" s="78"/>
      <c r="AC10" s="78"/>
      <c r="AD10" s="78"/>
      <c r="AE10" s="78"/>
      <c r="AF10" s="78"/>
      <c r="AG10" s="78"/>
      <c r="AH10" s="2"/>
      <c r="AI10" s="78">
        <f>データ!T6</f>
        <v>128589</v>
      </c>
      <c r="AJ10" s="78"/>
      <c r="AK10" s="78"/>
      <c r="AL10" s="78"/>
      <c r="AM10" s="78"/>
      <c r="AN10" s="78"/>
      <c r="AO10" s="78"/>
      <c r="AP10" s="78"/>
      <c r="AQ10" s="47">
        <f>データ!U6</f>
        <v>48.65</v>
      </c>
      <c r="AR10" s="47"/>
      <c r="AS10" s="47"/>
      <c r="AT10" s="47"/>
      <c r="AU10" s="47"/>
      <c r="AV10" s="47"/>
      <c r="AW10" s="47"/>
      <c r="AX10" s="47"/>
      <c r="AY10" s="47">
        <f>データ!V6</f>
        <v>2643.14</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7" t="s">
        <v>105</v>
      </c>
      <c r="BM16" s="88"/>
      <c r="BN16" s="88"/>
      <c r="BO16" s="88"/>
      <c r="BP16" s="88"/>
      <c r="BQ16" s="88"/>
      <c r="BR16" s="88"/>
      <c r="BS16" s="88"/>
      <c r="BT16" s="88"/>
      <c r="BU16" s="88"/>
      <c r="BV16" s="88"/>
      <c r="BW16" s="88"/>
      <c r="BX16" s="88"/>
      <c r="BY16" s="88"/>
      <c r="BZ16" s="8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7"/>
      <c r="BM17" s="88"/>
      <c r="BN17" s="88"/>
      <c r="BO17" s="88"/>
      <c r="BP17" s="88"/>
      <c r="BQ17" s="88"/>
      <c r="BR17" s="88"/>
      <c r="BS17" s="88"/>
      <c r="BT17" s="88"/>
      <c r="BU17" s="88"/>
      <c r="BV17" s="88"/>
      <c r="BW17" s="88"/>
      <c r="BX17" s="88"/>
      <c r="BY17" s="88"/>
      <c r="BZ17" s="8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7"/>
      <c r="BM18" s="88"/>
      <c r="BN18" s="88"/>
      <c r="BO18" s="88"/>
      <c r="BP18" s="88"/>
      <c r="BQ18" s="88"/>
      <c r="BR18" s="88"/>
      <c r="BS18" s="88"/>
      <c r="BT18" s="88"/>
      <c r="BU18" s="88"/>
      <c r="BV18" s="88"/>
      <c r="BW18" s="88"/>
      <c r="BX18" s="88"/>
      <c r="BY18" s="88"/>
      <c r="BZ18" s="8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7"/>
      <c r="BM19" s="88"/>
      <c r="BN19" s="88"/>
      <c r="BO19" s="88"/>
      <c r="BP19" s="88"/>
      <c r="BQ19" s="88"/>
      <c r="BR19" s="88"/>
      <c r="BS19" s="88"/>
      <c r="BT19" s="88"/>
      <c r="BU19" s="88"/>
      <c r="BV19" s="88"/>
      <c r="BW19" s="88"/>
      <c r="BX19" s="88"/>
      <c r="BY19" s="88"/>
      <c r="BZ19" s="8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7"/>
      <c r="BM20" s="88"/>
      <c r="BN20" s="88"/>
      <c r="BO20" s="88"/>
      <c r="BP20" s="88"/>
      <c r="BQ20" s="88"/>
      <c r="BR20" s="88"/>
      <c r="BS20" s="88"/>
      <c r="BT20" s="88"/>
      <c r="BU20" s="88"/>
      <c r="BV20" s="88"/>
      <c r="BW20" s="88"/>
      <c r="BX20" s="88"/>
      <c r="BY20" s="88"/>
      <c r="BZ20" s="8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7"/>
      <c r="BM21" s="88"/>
      <c r="BN21" s="88"/>
      <c r="BO21" s="88"/>
      <c r="BP21" s="88"/>
      <c r="BQ21" s="88"/>
      <c r="BR21" s="88"/>
      <c r="BS21" s="88"/>
      <c r="BT21" s="88"/>
      <c r="BU21" s="88"/>
      <c r="BV21" s="88"/>
      <c r="BW21" s="88"/>
      <c r="BX21" s="88"/>
      <c r="BY21" s="88"/>
      <c r="BZ21" s="8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7"/>
      <c r="BM22" s="88"/>
      <c r="BN22" s="88"/>
      <c r="BO22" s="88"/>
      <c r="BP22" s="88"/>
      <c r="BQ22" s="88"/>
      <c r="BR22" s="88"/>
      <c r="BS22" s="88"/>
      <c r="BT22" s="88"/>
      <c r="BU22" s="88"/>
      <c r="BV22" s="88"/>
      <c r="BW22" s="88"/>
      <c r="BX22" s="88"/>
      <c r="BY22" s="88"/>
      <c r="BZ22" s="8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7"/>
      <c r="BM23" s="88"/>
      <c r="BN23" s="88"/>
      <c r="BO23" s="88"/>
      <c r="BP23" s="88"/>
      <c r="BQ23" s="88"/>
      <c r="BR23" s="88"/>
      <c r="BS23" s="88"/>
      <c r="BT23" s="88"/>
      <c r="BU23" s="88"/>
      <c r="BV23" s="88"/>
      <c r="BW23" s="88"/>
      <c r="BX23" s="88"/>
      <c r="BY23" s="88"/>
      <c r="BZ23" s="8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7"/>
      <c r="BM24" s="88"/>
      <c r="BN24" s="88"/>
      <c r="BO24" s="88"/>
      <c r="BP24" s="88"/>
      <c r="BQ24" s="88"/>
      <c r="BR24" s="88"/>
      <c r="BS24" s="88"/>
      <c r="BT24" s="88"/>
      <c r="BU24" s="88"/>
      <c r="BV24" s="88"/>
      <c r="BW24" s="88"/>
      <c r="BX24" s="88"/>
      <c r="BY24" s="88"/>
      <c r="BZ24" s="8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7"/>
      <c r="BM25" s="88"/>
      <c r="BN25" s="88"/>
      <c r="BO25" s="88"/>
      <c r="BP25" s="88"/>
      <c r="BQ25" s="88"/>
      <c r="BR25" s="88"/>
      <c r="BS25" s="88"/>
      <c r="BT25" s="88"/>
      <c r="BU25" s="88"/>
      <c r="BV25" s="88"/>
      <c r="BW25" s="88"/>
      <c r="BX25" s="88"/>
      <c r="BY25" s="88"/>
      <c r="BZ25" s="8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7"/>
      <c r="BM26" s="88"/>
      <c r="BN26" s="88"/>
      <c r="BO26" s="88"/>
      <c r="BP26" s="88"/>
      <c r="BQ26" s="88"/>
      <c r="BR26" s="88"/>
      <c r="BS26" s="88"/>
      <c r="BT26" s="88"/>
      <c r="BU26" s="88"/>
      <c r="BV26" s="88"/>
      <c r="BW26" s="88"/>
      <c r="BX26" s="88"/>
      <c r="BY26" s="88"/>
      <c r="BZ26" s="8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7"/>
      <c r="BM27" s="88"/>
      <c r="BN27" s="88"/>
      <c r="BO27" s="88"/>
      <c r="BP27" s="88"/>
      <c r="BQ27" s="88"/>
      <c r="BR27" s="88"/>
      <c r="BS27" s="88"/>
      <c r="BT27" s="88"/>
      <c r="BU27" s="88"/>
      <c r="BV27" s="88"/>
      <c r="BW27" s="88"/>
      <c r="BX27" s="88"/>
      <c r="BY27" s="88"/>
      <c r="BZ27" s="8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7"/>
      <c r="BM28" s="88"/>
      <c r="BN28" s="88"/>
      <c r="BO28" s="88"/>
      <c r="BP28" s="88"/>
      <c r="BQ28" s="88"/>
      <c r="BR28" s="88"/>
      <c r="BS28" s="88"/>
      <c r="BT28" s="88"/>
      <c r="BU28" s="88"/>
      <c r="BV28" s="88"/>
      <c r="BW28" s="88"/>
      <c r="BX28" s="88"/>
      <c r="BY28" s="88"/>
      <c r="BZ28" s="8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7"/>
      <c r="BM29" s="88"/>
      <c r="BN29" s="88"/>
      <c r="BO29" s="88"/>
      <c r="BP29" s="88"/>
      <c r="BQ29" s="88"/>
      <c r="BR29" s="88"/>
      <c r="BS29" s="88"/>
      <c r="BT29" s="88"/>
      <c r="BU29" s="88"/>
      <c r="BV29" s="88"/>
      <c r="BW29" s="88"/>
      <c r="BX29" s="88"/>
      <c r="BY29" s="88"/>
      <c r="BZ29" s="8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7"/>
      <c r="BM30" s="88"/>
      <c r="BN30" s="88"/>
      <c r="BO30" s="88"/>
      <c r="BP30" s="88"/>
      <c r="BQ30" s="88"/>
      <c r="BR30" s="88"/>
      <c r="BS30" s="88"/>
      <c r="BT30" s="88"/>
      <c r="BU30" s="88"/>
      <c r="BV30" s="88"/>
      <c r="BW30" s="88"/>
      <c r="BX30" s="88"/>
      <c r="BY30" s="88"/>
      <c r="BZ30" s="8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7"/>
      <c r="BM31" s="88"/>
      <c r="BN31" s="88"/>
      <c r="BO31" s="88"/>
      <c r="BP31" s="88"/>
      <c r="BQ31" s="88"/>
      <c r="BR31" s="88"/>
      <c r="BS31" s="88"/>
      <c r="BT31" s="88"/>
      <c r="BU31" s="88"/>
      <c r="BV31" s="88"/>
      <c r="BW31" s="88"/>
      <c r="BX31" s="88"/>
      <c r="BY31" s="88"/>
      <c r="BZ31" s="8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7"/>
      <c r="BM32" s="88"/>
      <c r="BN32" s="88"/>
      <c r="BO32" s="88"/>
      <c r="BP32" s="88"/>
      <c r="BQ32" s="88"/>
      <c r="BR32" s="88"/>
      <c r="BS32" s="88"/>
      <c r="BT32" s="88"/>
      <c r="BU32" s="88"/>
      <c r="BV32" s="88"/>
      <c r="BW32" s="88"/>
      <c r="BX32" s="88"/>
      <c r="BY32" s="88"/>
      <c r="BZ32" s="8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7"/>
      <c r="BM33" s="88"/>
      <c r="BN33" s="88"/>
      <c r="BO33" s="88"/>
      <c r="BP33" s="88"/>
      <c r="BQ33" s="88"/>
      <c r="BR33" s="88"/>
      <c r="BS33" s="88"/>
      <c r="BT33" s="88"/>
      <c r="BU33" s="88"/>
      <c r="BV33" s="88"/>
      <c r="BW33" s="88"/>
      <c r="BX33" s="88"/>
      <c r="BY33" s="88"/>
      <c r="BZ33" s="89"/>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87"/>
      <c r="BM34" s="88"/>
      <c r="BN34" s="88"/>
      <c r="BO34" s="88"/>
      <c r="BP34" s="88"/>
      <c r="BQ34" s="88"/>
      <c r="BR34" s="88"/>
      <c r="BS34" s="88"/>
      <c r="BT34" s="88"/>
      <c r="BU34" s="88"/>
      <c r="BV34" s="88"/>
      <c r="BW34" s="88"/>
      <c r="BX34" s="88"/>
      <c r="BY34" s="88"/>
      <c r="BZ34" s="89"/>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87"/>
      <c r="BM35" s="88"/>
      <c r="BN35" s="88"/>
      <c r="BO35" s="88"/>
      <c r="BP35" s="88"/>
      <c r="BQ35" s="88"/>
      <c r="BR35" s="88"/>
      <c r="BS35" s="88"/>
      <c r="BT35" s="88"/>
      <c r="BU35" s="88"/>
      <c r="BV35" s="88"/>
      <c r="BW35" s="88"/>
      <c r="BX35" s="88"/>
      <c r="BY35" s="88"/>
      <c r="BZ35" s="8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7"/>
      <c r="BM36" s="88"/>
      <c r="BN36" s="88"/>
      <c r="BO36" s="88"/>
      <c r="BP36" s="88"/>
      <c r="BQ36" s="88"/>
      <c r="BR36" s="88"/>
      <c r="BS36" s="88"/>
      <c r="BT36" s="88"/>
      <c r="BU36" s="88"/>
      <c r="BV36" s="88"/>
      <c r="BW36" s="88"/>
      <c r="BX36" s="88"/>
      <c r="BY36" s="88"/>
      <c r="BZ36" s="8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7"/>
      <c r="BM37" s="88"/>
      <c r="BN37" s="88"/>
      <c r="BO37" s="88"/>
      <c r="BP37" s="88"/>
      <c r="BQ37" s="88"/>
      <c r="BR37" s="88"/>
      <c r="BS37" s="88"/>
      <c r="BT37" s="88"/>
      <c r="BU37" s="88"/>
      <c r="BV37" s="88"/>
      <c r="BW37" s="88"/>
      <c r="BX37" s="88"/>
      <c r="BY37" s="88"/>
      <c r="BZ37" s="8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7"/>
      <c r="BM38" s="88"/>
      <c r="BN38" s="88"/>
      <c r="BO38" s="88"/>
      <c r="BP38" s="88"/>
      <c r="BQ38" s="88"/>
      <c r="BR38" s="88"/>
      <c r="BS38" s="88"/>
      <c r="BT38" s="88"/>
      <c r="BU38" s="88"/>
      <c r="BV38" s="88"/>
      <c r="BW38" s="88"/>
      <c r="BX38" s="88"/>
      <c r="BY38" s="88"/>
      <c r="BZ38" s="8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7"/>
      <c r="BM39" s="88"/>
      <c r="BN39" s="88"/>
      <c r="BO39" s="88"/>
      <c r="BP39" s="88"/>
      <c r="BQ39" s="88"/>
      <c r="BR39" s="88"/>
      <c r="BS39" s="88"/>
      <c r="BT39" s="88"/>
      <c r="BU39" s="88"/>
      <c r="BV39" s="88"/>
      <c r="BW39" s="88"/>
      <c r="BX39" s="88"/>
      <c r="BY39" s="88"/>
      <c r="BZ39" s="8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7"/>
      <c r="BM40" s="88"/>
      <c r="BN40" s="88"/>
      <c r="BO40" s="88"/>
      <c r="BP40" s="88"/>
      <c r="BQ40" s="88"/>
      <c r="BR40" s="88"/>
      <c r="BS40" s="88"/>
      <c r="BT40" s="88"/>
      <c r="BU40" s="88"/>
      <c r="BV40" s="88"/>
      <c r="BW40" s="88"/>
      <c r="BX40" s="88"/>
      <c r="BY40" s="88"/>
      <c r="BZ40" s="8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7"/>
      <c r="BM41" s="88"/>
      <c r="BN41" s="88"/>
      <c r="BO41" s="88"/>
      <c r="BP41" s="88"/>
      <c r="BQ41" s="88"/>
      <c r="BR41" s="88"/>
      <c r="BS41" s="88"/>
      <c r="BT41" s="88"/>
      <c r="BU41" s="88"/>
      <c r="BV41" s="88"/>
      <c r="BW41" s="88"/>
      <c r="BX41" s="88"/>
      <c r="BY41" s="88"/>
      <c r="BZ41" s="8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7"/>
      <c r="BM42" s="88"/>
      <c r="BN42" s="88"/>
      <c r="BO42" s="88"/>
      <c r="BP42" s="88"/>
      <c r="BQ42" s="88"/>
      <c r="BR42" s="88"/>
      <c r="BS42" s="88"/>
      <c r="BT42" s="88"/>
      <c r="BU42" s="88"/>
      <c r="BV42" s="88"/>
      <c r="BW42" s="88"/>
      <c r="BX42" s="88"/>
      <c r="BY42" s="88"/>
      <c r="BZ42" s="8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7"/>
      <c r="BM43" s="88"/>
      <c r="BN43" s="88"/>
      <c r="BO43" s="88"/>
      <c r="BP43" s="88"/>
      <c r="BQ43" s="88"/>
      <c r="BR43" s="88"/>
      <c r="BS43" s="88"/>
      <c r="BT43" s="88"/>
      <c r="BU43" s="88"/>
      <c r="BV43" s="88"/>
      <c r="BW43" s="88"/>
      <c r="BX43" s="88"/>
      <c r="BY43" s="88"/>
      <c r="BZ43" s="8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104</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7" t="s">
        <v>106</v>
      </c>
      <c r="BM66" s="88"/>
      <c r="BN66" s="88"/>
      <c r="BO66" s="88"/>
      <c r="BP66" s="88"/>
      <c r="BQ66" s="88"/>
      <c r="BR66" s="88"/>
      <c r="BS66" s="88"/>
      <c r="BT66" s="88"/>
      <c r="BU66" s="88"/>
      <c r="BV66" s="88"/>
      <c r="BW66" s="88"/>
      <c r="BX66" s="88"/>
      <c r="BY66" s="88"/>
      <c r="BZ66" s="8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7"/>
      <c r="BM67" s="88"/>
      <c r="BN67" s="88"/>
      <c r="BO67" s="88"/>
      <c r="BP67" s="88"/>
      <c r="BQ67" s="88"/>
      <c r="BR67" s="88"/>
      <c r="BS67" s="88"/>
      <c r="BT67" s="88"/>
      <c r="BU67" s="88"/>
      <c r="BV67" s="88"/>
      <c r="BW67" s="88"/>
      <c r="BX67" s="88"/>
      <c r="BY67" s="88"/>
      <c r="BZ67" s="8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7"/>
      <c r="BM68" s="88"/>
      <c r="BN68" s="88"/>
      <c r="BO68" s="88"/>
      <c r="BP68" s="88"/>
      <c r="BQ68" s="88"/>
      <c r="BR68" s="88"/>
      <c r="BS68" s="88"/>
      <c r="BT68" s="88"/>
      <c r="BU68" s="88"/>
      <c r="BV68" s="88"/>
      <c r="BW68" s="88"/>
      <c r="BX68" s="88"/>
      <c r="BY68" s="88"/>
      <c r="BZ68" s="8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7"/>
      <c r="BM69" s="88"/>
      <c r="BN69" s="88"/>
      <c r="BO69" s="88"/>
      <c r="BP69" s="88"/>
      <c r="BQ69" s="88"/>
      <c r="BR69" s="88"/>
      <c r="BS69" s="88"/>
      <c r="BT69" s="88"/>
      <c r="BU69" s="88"/>
      <c r="BV69" s="88"/>
      <c r="BW69" s="88"/>
      <c r="BX69" s="88"/>
      <c r="BY69" s="88"/>
      <c r="BZ69" s="8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7"/>
      <c r="BM70" s="88"/>
      <c r="BN70" s="88"/>
      <c r="BO70" s="88"/>
      <c r="BP70" s="88"/>
      <c r="BQ70" s="88"/>
      <c r="BR70" s="88"/>
      <c r="BS70" s="88"/>
      <c r="BT70" s="88"/>
      <c r="BU70" s="88"/>
      <c r="BV70" s="88"/>
      <c r="BW70" s="88"/>
      <c r="BX70" s="88"/>
      <c r="BY70" s="88"/>
      <c r="BZ70" s="8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7"/>
      <c r="BM71" s="88"/>
      <c r="BN71" s="88"/>
      <c r="BO71" s="88"/>
      <c r="BP71" s="88"/>
      <c r="BQ71" s="88"/>
      <c r="BR71" s="88"/>
      <c r="BS71" s="88"/>
      <c r="BT71" s="88"/>
      <c r="BU71" s="88"/>
      <c r="BV71" s="88"/>
      <c r="BW71" s="88"/>
      <c r="BX71" s="88"/>
      <c r="BY71" s="88"/>
      <c r="BZ71" s="8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7"/>
      <c r="BM72" s="88"/>
      <c r="BN72" s="88"/>
      <c r="BO72" s="88"/>
      <c r="BP72" s="88"/>
      <c r="BQ72" s="88"/>
      <c r="BR72" s="88"/>
      <c r="BS72" s="88"/>
      <c r="BT72" s="88"/>
      <c r="BU72" s="88"/>
      <c r="BV72" s="88"/>
      <c r="BW72" s="88"/>
      <c r="BX72" s="88"/>
      <c r="BY72" s="88"/>
      <c r="BZ72" s="8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7"/>
      <c r="BM73" s="88"/>
      <c r="BN73" s="88"/>
      <c r="BO73" s="88"/>
      <c r="BP73" s="88"/>
      <c r="BQ73" s="88"/>
      <c r="BR73" s="88"/>
      <c r="BS73" s="88"/>
      <c r="BT73" s="88"/>
      <c r="BU73" s="88"/>
      <c r="BV73" s="88"/>
      <c r="BW73" s="88"/>
      <c r="BX73" s="88"/>
      <c r="BY73" s="88"/>
      <c r="BZ73" s="8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7"/>
      <c r="BM74" s="88"/>
      <c r="BN74" s="88"/>
      <c r="BO74" s="88"/>
      <c r="BP74" s="88"/>
      <c r="BQ74" s="88"/>
      <c r="BR74" s="88"/>
      <c r="BS74" s="88"/>
      <c r="BT74" s="88"/>
      <c r="BU74" s="88"/>
      <c r="BV74" s="88"/>
      <c r="BW74" s="88"/>
      <c r="BX74" s="88"/>
      <c r="BY74" s="88"/>
      <c r="BZ74" s="8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7"/>
      <c r="BM75" s="88"/>
      <c r="BN75" s="88"/>
      <c r="BO75" s="88"/>
      <c r="BP75" s="88"/>
      <c r="BQ75" s="88"/>
      <c r="BR75" s="88"/>
      <c r="BS75" s="88"/>
      <c r="BT75" s="88"/>
      <c r="BU75" s="88"/>
      <c r="BV75" s="88"/>
      <c r="BW75" s="88"/>
      <c r="BX75" s="88"/>
      <c r="BY75" s="88"/>
      <c r="BZ75" s="8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7"/>
      <c r="BM76" s="88"/>
      <c r="BN76" s="88"/>
      <c r="BO76" s="88"/>
      <c r="BP76" s="88"/>
      <c r="BQ76" s="88"/>
      <c r="BR76" s="88"/>
      <c r="BS76" s="88"/>
      <c r="BT76" s="88"/>
      <c r="BU76" s="88"/>
      <c r="BV76" s="88"/>
      <c r="BW76" s="88"/>
      <c r="BX76" s="88"/>
      <c r="BY76" s="88"/>
      <c r="BZ76" s="8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7"/>
      <c r="BM77" s="88"/>
      <c r="BN77" s="88"/>
      <c r="BO77" s="88"/>
      <c r="BP77" s="88"/>
      <c r="BQ77" s="88"/>
      <c r="BR77" s="88"/>
      <c r="BS77" s="88"/>
      <c r="BT77" s="88"/>
      <c r="BU77" s="88"/>
      <c r="BV77" s="88"/>
      <c r="BW77" s="88"/>
      <c r="BX77" s="88"/>
      <c r="BY77" s="88"/>
      <c r="BZ77" s="8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7"/>
      <c r="BM78" s="88"/>
      <c r="BN78" s="88"/>
      <c r="BO78" s="88"/>
      <c r="BP78" s="88"/>
      <c r="BQ78" s="88"/>
      <c r="BR78" s="88"/>
      <c r="BS78" s="88"/>
      <c r="BT78" s="88"/>
      <c r="BU78" s="88"/>
      <c r="BV78" s="88"/>
      <c r="BW78" s="88"/>
      <c r="BX78" s="88"/>
      <c r="BY78" s="88"/>
      <c r="BZ78" s="89"/>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87"/>
      <c r="BM79" s="88"/>
      <c r="BN79" s="88"/>
      <c r="BO79" s="88"/>
      <c r="BP79" s="88"/>
      <c r="BQ79" s="88"/>
      <c r="BR79" s="88"/>
      <c r="BS79" s="88"/>
      <c r="BT79" s="88"/>
      <c r="BU79" s="88"/>
      <c r="BV79" s="88"/>
      <c r="BW79" s="88"/>
      <c r="BX79" s="88"/>
      <c r="BY79" s="88"/>
      <c r="BZ79" s="89"/>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87"/>
      <c r="BM80" s="88"/>
      <c r="BN80" s="88"/>
      <c r="BO80" s="88"/>
      <c r="BP80" s="88"/>
      <c r="BQ80" s="88"/>
      <c r="BR80" s="88"/>
      <c r="BS80" s="88"/>
      <c r="BT80" s="88"/>
      <c r="BU80" s="88"/>
      <c r="BV80" s="88"/>
      <c r="BW80" s="88"/>
      <c r="BX80" s="88"/>
      <c r="BY80" s="88"/>
      <c r="BZ80" s="8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7"/>
      <c r="BM81" s="88"/>
      <c r="BN81" s="88"/>
      <c r="BO81" s="88"/>
      <c r="BP81" s="88"/>
      <c r="BQ81" s="88"/>
      <c r="BR81" s="88"/>
      <c r="BS81" s="88"/>
      <c r="BT81" s="88"/>
      <c r="BU81" s="88"/>
      <c r="BV81" s="88"/>
      <c r="BW81" s="88"/>
      <c r="BX81" s="88"/>
      <c r="BY81" s="88"/>
      <c r="BZ81" s="8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0" t="s">
        <v>49</v>
      </c>
      <c r="I3" s="81"/>
      <c r="J3" s="81"/>
      <c r="K3" s="81"/>
      <c r="L3" s="81"/>
      <c r="M3" s="81"/>
      <c r="N3" s="81"/>
      <c r="O3" s="81"/>
      <c r="P3" s="81"/>
      <c r="Q3" s="81"/>
      <c r="R3" s="81"/>
      <c r="S3" s="81"/>
      <c r="T3" s="81"/>
      <c r="U3" s="81"/>
      <c r="V3" s="82"/>
      <c r="W3" s="86" t="s">
        <v>50</v>
      </c>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t="s">
        <v>51</v>
      </c>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row>
    <row r="4" spans="1:143">
      <c r="A4" s="26" t="s">
        <v>52</v>
      </c>
      <c r="B4" s="28"/>
      <c r="C4" s="28"/>
      <c r="D4" s="28"/>
      <c r="E4" s="28"/>
      <c r="F4" s="28"/>
      <c r="G4" s="28"/>
      <c r="H4" s="83"/>
      <c r="I4" s="84"/>
      <c r="J4" s="84"/>
      <c r="K4" s="84"/>
      <c r="L4" s="84"/>
      <c r="M4" s="84"/>
      <c r="N4" s="84"/>
      <c r="O4" s="84"/>
      <c r="P4" s="84"/>
      <c r="Q4" s="84"/>
      <c r="R4" s="84"/>
      <c r="S4" s="84"/>
      <c r="T4" s="84"/>
      <c r="U4" s="84"/>
      <c r="V4" s="85"/>
      <c r="W4" s="79" t="s">
        <v>53</v>
      </c>
      <c r="X4" s="79"/>
      <c r="Y4" s="79"/>
      <c r="Z4" s="79"/>
      <c r="AA4" s="79"/>
      <c r="AB4" s="79"/>
      <c r="AC4" s="79"/>
      <c r="AD4" s="79"/>
      <c r="AE4" s="79"/>
      <c r="AF4" s="79"/>
      <c r="AG4" s="79"/>
      <c r="AH4" s="79" t="s">
        <v>54</v>
      </c>
      <c r="AI4" s="79"/>
      <c r="AJ4" s="79"/>
      <c r="AK4" s="79"/>
      <c r="AL4" s="79"/>
      <c r="AM4" s="79"/>
      <c r="AN4" s="79"/>
      <c r="AO4" s="79"/>
      <c r="AP4" s="79"/>
      <c r="AQ4" s="79"/>
      <c r="AR4" s="79"/>
      <c r="AS4" s="79" t="s">
        <v>55</v>
      </c>
      <c r="AT4" s="79"/>
      <c r="AU4" s="79"/>
      <c r="AV4" s="79"/>
      <c r="AW4" s="79"/>
      <c r="AX4" s="79"/>
      <c r="AY4" s="79"/>
      <c r="AZ4" s="79"/>
      <c r="BA4" s="79"/>
      <c r="BB4" s="79"/>
      <c r="BC4" s="79"/>
      <c r="BD4" s="79" t="s">
        <v>56</v>
      </c>
      <c r="BE4" s="79"/>
      <c r="BF4" s="79"/>
      <c r="BG4" s="79"/>
      <c r="BH4" s="79"/>
      <c r="BI4" s="79"/>
      <c r="BJ4" s="79"/>
      <c r="BK4" s="79"/>
      <c r="BL4" s="79"/>
      <c r="BM4" s="79"/>
      <c r="BN4" s="79"/>
      <c r="BO4" s="79" t="s">
        <v>57</v>
      </c>
      <c r="BP4" s="79"/>
      <c r="BQ4" s="79"/>
      <c r="BR4" s="79"/>
      <c r="BS4" s="79"/>
      <c r="BT4" s="79"/>
      <c r="BU4" s="79"/>
      <c r="BV4" s="79"/>
      <c r="BW4" s="79"/>
      <c r="BX4" s="79"/>
      <c r="BY4" s="79"/>
      <c r="BZ4" s="79" t="s">
        <v>58</v>
      </c>
      <c r="CA4" s="79"/>
      <c r="CB4" s="79"/>
      <c r="CC4" s="79"/>
      <c r="CD4" s="79"/>
      <c r="CE4" s="79"/>
      <c r="CF4" s="79"/>
      <c r="CG4" s="79"/>
      <c r="CH4" s="79"/>
      <c r="CI4" s="79"/>
      <c r="CJ4" s="79"/>
      <c r="CK4" s="79" t="s">
        <v>59</v>
      </c>
      <c r="CL4" s="79"/>
      <c r="CM4" s="79"/>
      <c r="CN4" s="79"/>
      <c r="CO4" s="79"/>
      <c r="CP4" s="79"/>
      <c r="CQ4" s="79"/>
      <c r="CR4" s="79"/>
      <c r="CS4" s="79"/>
      <c r="CT4" s="79"/>
      <c r="CU4" s="79"/>
      <c r="CV4" s="79" t="s">
        <v>60</v>
      </c>
      <c r="CW4" s="79"/>
      <c r="CX4" s="79"/>
      <c r="CY4" s="79"/>
      <c r="CZ4" s="79"/>
      <c r="DA4" s="79"/>
      <c r="DB4" s="79"/>
      <c r="DC4" s="79"/>
      <c r="DD4" s="79"/>
      <c r="DE4" s="79"/>
      <c r="DF4" s="79"/>
      <c r="DG4" s="79" t="s">
        <v>61</v>
      </c>
      <c r="DH4" s="79"/>
      <c r="DI4" s="79"/>
      <c r="DJ4" s="79"/>
      <c r="DK4" s="79"/>
      <c r="DL4" s="79"/>
      <c r="DM4" s="79"/>
      <c r="DN4" s="79"/>
      <c r="DO4" s="79"/>
      <c r="DP4" s="79"/>
      <c r="DQ4" s="79"/>
      <c r="DR4" s="79" t="s">
        <v>62</v>
      </c>
      <c r="DS4" s="79"/>
      <c r="DT4" s="79"/>
      <c r="DU4" s="79"/>
      <c r="DV4" s="79"/>
      <c r="DW4" s="79"/>
      <c r="DX4" s="79"/>
      <c r="DY4" s="79"/>
      <c r="DZ4" s="79"/>
      <c r="EA4" s="79"/>
      <c r="EB4" s="79"/>
      <c r="EC4" s="79" t="s">
        <v>63</v>
      </c>
      <c r="ED4" s="79"/>
      <c r="EE4" s="79"/>
      <c r="EF4" s="79"/>
      <c r="EG4" s="79"/>
      <c r="EH4" s="79"/>
      <c r="EI4" s="79"/>
      <c r="EJ4" s="79"/>
      <c r="EK4" s="79"/>
      <c r="EL4" s="79"/>
      <c r="EM4" s="79"/>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252069</v>
      </c>
      <c r="D6" s="31">
        <f t="shared" si="3"/>
        <v>46</v>
      </c>
      <c r="E6" s="31">
        <f t="shared" si="3"/>
        <v>1</v>
      </c>
      <c r="F6" s="31">
        <f t="shared" si="3"/>
        <v>0</v>
      </c>
      <c r="G6" s="31">
        <f t="shared" si="3"/>
        <v>1</v>
      </c>
      <c r="H6" s="31" t="str">
        <f t="shared" si="3"/>
        <v>滋賀県　草津市</v>
      </c>
      <c r="I6" s="31" t="str">
        <f t="shared" si="3"/>
        <v>法適用</v>
      </c>
      <c r="J6" s="31" t="str">
        <f t="shared" si="3"/>
        <v>水道事業</v>
      </c>
      <c r="K6" s="31" t="str">
        <f t="shared" si="3"/>
        <v>末端給水事業</v>
      </c>
      <c r="L6" s="31" t="str">
        <f t="shared" si="3"/>
        <v>A3</v>
      </c>
      <c r="M6" s="32" t="str">
        <f t="shared" si="3"/>
        <v>-</v>
      </c>
      <c r="N6" s="32">
        <f t="shared" si="3"/>
        <v>77.28</v>
      </c>
      <c r="O6" s="32">
        <f t="shared" si="3"/>
        <v>99.81</v>
      </c>
      <c r="P6" s="32">
        <f t="shared" si="3"/>
        <v>2386</v>
      </c>
      <c r="Q6" s="32">
        <f t="shared" si="3"/>
        <v>128843</v>
      </c>
      <c r="R6" s="32">
        <f t="shared" si="3"/>
        <v>67.819999999999993</v>
      </c>
      <c r="S6" s="32">
        <f t="shared" si="3"/>
        <v>1899.78</v>
      </c>
      <c r="T6" s="32">
        <f t="shared" si="3"/>
        <v>128589</v>
      </c>
      <c r="U6" s="32">
        <f t="shared" si="3"/>
        <v>48.65</v>
      </c>
      <c r="V6" s="32">
        <f t="shared" si="3"/>
        <v>2643.14</v>
      </c>
      <c r="W6" s="33">
        <f>IF(W7="",NA(),W7)</f>
        <v>112.51</v>
      </c>
      <c r="X6" s="33">
        <f t="shared" ref="X6:AF6" si="4">IF(X7="",NA(),X7)</f>
        <v>110.01</v>
      </c>
      <c r="Y6" s="33">
        <f t="shared" si="4"/>
        <v>104.41</v>
      </c>
      <c r="Z6" s="33">
        <f t="shared" si="4"/>
        <v>105.19</v>
      </c>
      <c r="AA6" s="33">
        <f t="shared" si="4"/>
        <v>116.69</v>
      </c>
      <c r="AB6" s="33">
        <f t="shared" si="4"/>
        <v>109.88</v>
      </c>
      <c r="AC6" s="33">
        <f t="shared" si="4"/>
        <v>107.74</v>
      </c>
      <c r="AD6" s="33">
        <f t="shared" si="4"/>
        <v>107.91</v>
      </c>
      <c r="AE6" s="33">
        <f t="shared" si="4"/>
        <v>108.44</v>
      </c>
      <c r="AF6" s="33">
        <f t="shared" si="4"/>
        <v>113.11</v>
      </c>
      <c r="AG6" s="32" t="str">
        <f>IF(AG7="","",IF(AG7="-","【-】","【"&amp;SUBSTITUTE(TEXT(AG7,"#,##0.00"),"-","△")&amp;"】"))</f>
        <v>【113.03】</v>
      </c>
      <c r="AH6" s="32">
        <f>IF(AH7="",NA(),AH7)</f>
        <v>0</v>
      </c>
      <c r="AI6" s="32">
        <f t="shared" ref="AI6:AQ6" si="5">IF(AI7="",NA(),AI7)</f>
        <v>0</v>
      </c>
      <c r="AJ6" s="32">
        <f t="shared" si="5"/>
        <v>0</v>
      </c>
      <c r="AK6" s="32">
        <f t="shared" si="5"/>
        <v>0</v>
      </c>
      <c r="AL6" s="32">
        <f t="shared" si="5"/>
        <v>0</v>
      </c>
      <c r="AM6" s="33">
        <f t="shared" si="5"/>
        <v>1.1399999999999999</v>
      </c>
      <c r="AN6" s="33">
        <f t="shared" si="5"/>
        <v>0.45</v>
      </c>
      <c r="AO6" s="33">
        <f t="shared" si="5"/>
        <v>0.57999999999999996</v>
      </c>
      <c r="AP6" s="33">
        <f t="shared" si="5"/>
        <v>0.81</v>
      </c>
      <c r="AQ6" s="32">
        <f t="shared" si="5"/>
        <v>0</v>
      </c>
      <c r="AR6" s="32" t="str">
        <f>IF(AR7="","",IF(AR7="-","【-】","【"&amp;SUBSTITUTE(TEXT(AR7,"#,##0.00"),"-","△")&amp;"】"))</f>
        <v>【0.81】</v>
      </c>
      <c r="AS6" s="33">
        <f>IF(AS7="",NA(),AS7)</f>
        <v>890.92</v>
      </c>
      <c r="AT6" s="33">
        <f t="shared" ref="AT6:BB6" si="6">IF(AT7="",NA(),AT7)</f>
        <v>1394.91</v>
      </c>
      <c r="AU6" s="33">
        <f t="shared" si="6"/>
        <v>553.69000000000005</v>
      </c>
      <c r="AV6" s="33">
        <f t="shared" si="6"/>
        <v>560.51</v>
      </c>
      <c r="AW6" s="33">
        <f t="shared" si="6"/>
        <v>329.07</v>
      </c>
      <c r="AX6" s="33">
        <f t="shared" si="6"/>
        <v>589.41999999999996</v>
      </c>
      <c r="AY6" s="33">
        <f t="shared" si="6"/>
        <v>608.24</v>
      </c>
      <c r="AZ6" s="33">
        <f t="shared" si="6"/>
        <v>633.30999999999995</v>
      </c>
      <c r="BA6" s="33">
        <f t="shared" si="6"/>
        <v>648.09</v>
      </c>
      <c r="BB6" s="33">
        <f t="shared" si="6"/>
        <v>344.19</v>
      </c>
      <c r="BC6" s="32" t="str">
        <f>IF(BC7="","",IF(BC7="-","【-】","【"&amp;SUBSTITUTE(TEXT(BC7,"#,##0.00"),"-","△")&amp;"】"))</f>
        <v>【264.16】</v>
      </c>
      <c r="BD6" s="33">
        <f>IF(BD7="",NA(),BD7)</f>
        <v>280.14999999999998</v>
      </c>
      <c r="BE6" s="33">
        <f t="shared" ref="BE6:BM6" si="7">IF(BE7="",NA(),BE7)</f>
        <v>288.08999999999997</v>
      </c>
      <c r="BF6" s="33">
        <f t="shared" si="7"/>
        <v>285.52</v>
      </c>
      <c r="BG6" s="33">
        <f t="shared" si="7"/>
        <v>270.04000000000002</v>
      </c>
      <c r="BH6" s="33">
        <f t="shared" si="7"/>
        <v>266.38</v>
      </c>
      <c r="BI6" s="33">
        <f t="shared" si="7"/>
        <v>260.54000000000002</v>
      </c>
      <c r="BJ6" s="33">
        <f t="shared" si="7"/>
        <v>263.83999999999997</v>
      </c>
      <c r="BK6" s="33">
        <f t="shared" si="7"/>
        <v>257.41000000000003</v>
      </c>
      <c r="BL6" s="33">
        <f t="shared" si="7"/>
        <v>253.86</v>
      </c>
      <c r="BM6" s="33">
        <f t="shared" si="7"/>
        <v>252.09</v>
      </c>
      <c r="BN6" s="32" t="str">
        <f>IF(BN7="","",IF(BN7="-","【-】","【"&amp;SUBSTITUTE(TEXT(BN7,"#,##0.00"),"-","△")&amp;"】"))</f>
        <v>【283.72】</v>
      </c>
      <c r="BO6" s="33">
        <f>IF(BO7="",NA(),BO7)</f>
        <v>108.93</v>
      </c>
      <c r="BP6" s="33">
        <f t="shared" ref="BP6:BX6" si="8">IF(BP7="",NA(),BP7)</f>
        <v>104.69</v>
      </c>
      <c r="BQ6" s="33">
        <f t="shared" si="8"/>
        <v>99.13</v>
      </c>
      <c r="BR6" s="33">
        <f t="shared" si="8"/>
        <v>100.28</v>
      </c>
      <c r="BS6" s="33">
        <f t="shared" si="8"/>
        <v>118.3</v>
      </c>
      <c r="BT6" s="33">
        <f t="shared" si="8"/>
        <v>102.82</v>
      </c>
      <c r="BU6" s="33">
        <f t="shared" si="8"/>
        <v>100.16</v>
      </c>
      <c r="BV6" s="33">
        <f t="shared" si="8"/>
        <v>100.16</v>
      </c>
      <c r="BW6" s="33">
        <f t="shared" si="8"/>
        <v>100.07</v>
      </c>
      <c r="BX6" s="33">
        <f t="shared" si="8"/>
        <v>106.22</v>
      </c>
      <c r="BY6" s="32" t="str">
        <f>IF(BY7="","",IF(BY7="-","【-】","【"&amp;SUBSTITUTE(TEXT(BY7,"#,##0.00"),"-","△")&amp;"】"))</f>
        <v>【104.60】</v>
      </c>
      <c r="BZ6" s="33">
        <f>IF(BZ7="",NA(),BZ7)</f>
        <v>138.77000000000001</v>
      </c>
      <c r="CA6" s="33">
        <f t="shared" ref="CA6:CI6" si="9">IF(CA7="",NA(),CA7)</f>
        <v>136.38</v>
      </c>
      <c r="CB6" s="33">
        <f t="shared" si="9"/>
        <v>136.53</v>
      </c>
      <c r="CC6" s="33">
        <f t="shared" si="9"/>
        <v>134.77000000000001</v>
      </c>
      <c r="CD6" s="33">
        <f t="shared" si="9"/>
        <v>113.48</v>
      </c>
      <c r="CE6" s="33">
        <f t="shared" si="9"/>
        <v>161.72999999999999</v>
      </c>
      <c r="CF6" s="33">
        <f t="shared" si="9"/>
        <v>166.38</v>
      </c>
      <c r="CG6" s="33">
        <f t="shared" si="9"/>
        <v>166.17</v>
      </c>
      <c r="CH6" s="33">
        <f t="shared" si="9"/>
        <v>164.93</v>
      </c>
      <c r="CI6" s="33">
        <f t="shared" si="9"/>
        <v>155.22999999999999</v>
      </c>
      <c r="CJ6" s="32" t="str">
        <f>IF(CJ7="","",IF(CJ7="-","【-】","【"&amp;SUBSTITUTE(TEXT(CJ7,"#,##0.00"),"-","△")&amp;"】"))</f>
        <v>【164.21】</v>
      </c>
      <c r="CK6" s="33">
        <f>IF(CK7="",NA(),CK7)</f>
        <v>68.37</v>
      </c>
      <c r="CL6" s="33">
        <f t="shared" ref="CL6:CT6" si="10">IF(CL7="",NA(),CL7)</f>
        <v>66.680000000000007</v>
      </c>
      <c r="CM6" s="33">
        <f t="shared" si="10"/>
        <v>67.13</v>
      </c>
      <c r="CN6" s="33">
        <f t="shared" si="10"/>
        <v>75.36</v>
      </c>
      <c r="CO6" s="33">
        <f t="shared" si="10"/>
        <v>74.53</v>
      </c>
      <c r="CP6" s="33">
        <f t="shared" si="10"/>
        <v>63.12</v>
      </c>
      <c r="CQ6" s="33">
        <f t="shared" si="10"/>
        <v>62.81</v>
      </c>
      <c r="CR6" s="33">
        <f t="shared" si="10"/>
        <v>62.5</v>
      </c>
      <c r="CS6" s="33">
        <f t="shared" si="10"/>
        <v>62.45</v>
      </c>
      <c r="CT6" s="33">
        <f t="shared" si="10"/>
        <v>62.12</v>
      </c>
      <c r="CU6" s="32" t="str">
        <f>IF(CU7="","",IF(CU7="-","【-】","【"&amp;SUBSTITUTE(TEXT(CU7,"#,##0.00"),"-","△")&amp;"】"))</f>
        <v>【59.80】</v>
      </c>
      <c r="CV6" s="33">
        <f>IF(CV7="",NA(),CV7)</f>
        <v>93.07</v>
      </c>
      <c r="CW6" s="33">
        <f t="shared" ref="CW6:DE6" si="11">IF(CW7="",NA(),CW7)</f>
        <v>95.62</v>
      </c>
      <c r="CX6" s="33">
        <f t="shared" si="11"/>
        <v>95.21</v>
      </c>
      <c r="CY6" s="33">
        <f t="shared" si="11"/>
        <v>94.31</v>
      </c>
      <c r="CZ6" s="33">
        <f t="shared" si="11"/>
        <v>94.24</v>
      </c>
      <c r="DA6" s="33">
        <f t="shared" si="11"/>
        <v>89.94</v>
      </c>
      <c r="DB6" s="33">
        <f t="shared" si="11"/>
        <v>89.45</v>
      </c>
      <c r="DC6" s="33">
        <f t="shared" si="11"/>
        <v>89.62</v>
      </c>
      <c r="DD6" s="33">
        <f t="shared" si="11"/>
        <v>89.76</v>
      </c>
      <c r="DE6" s="33">
        <f t="shared" si="11"/>
        <v>89.45</v>
      </c>
      <c r="DF6" s="32" t="str">
        <f>IF(DF7="","",IF(DF7="-","【-】","【"&amp;SUBSTITUTE(TEXT(DF7,"#,##0.00"),"-","△")&amp;"】"))</f>
        <v>【89.78】</v>
      </c>
      <c r="DG6" s="33">
        <f>IF(DG7="",NA(),DG7)</f>
        <v>41.72</v>
      </c>
      <c r="DH6" s="33">
        <f t="shared" ref="DH6:DP6" si="12">IF(DH7="",NA(),DH7)</f>
        <v>42.94</v>
      </c>
      <c r="DI6" s="33">
        <f t="shared" si="12"/>
        <v>44.38</v>
      </c>
      <c r="DJ6" s="33">
        <f t="shared" si="12"/>
        <v>44.03</v>
      </c>
      <c r="DK6" s="33">
        <f t="shared" si="12"/>
        <v>44.62</v>
      </c>
      <c r="DL6" s="33">
        <f t="shared" si="12"/>
        <v>38.29</v>
      </c>
      <c r="DM6" s="33">
        <f t="shared" si="12"/>
        <v>39.159999999999997</v>
      </c>
      <c r="DN6" s="33">
        <f t="shared" si="12"/>
        <v>40.21</v>
      </c>
      <c r="DO6" s="33">
        <f t="shared" si="12"/>
        <v>41.12</v>
      </c>
      <c r="DP6" s="33">
        <f t="shared" si="12"/>
        <v>44.91</v>
      </c>
      <c r="DQ6" s="32" t="str">
        <f>IF(DQ7="","",IF(DQ7="-","【-】","【"&amp;SUBSTITUTE(TEXT(DQ7,"#,##0.00"),"-","△")&amp;"】"))</f>
        <v>【46.31】</v>
      </c>
      <c r="DR6" s="33">
        <f>IF(DR7="",NA(),DR7)</f>
        <v>0.95</v>
      </c>
      <c r="DS6" s="33">
        <f t="shared" ref="DS6:EA6" si="13">IF(DS7="",NA(),DS7)</f>
        <v>2.41</v>
      </c>
      <c r="DT6" s="33">
        <f t="shared" si="13"/>
        <v>2.34</v>
      </c>
      <c r="DU6" s="33">
        <f t="shared" si="13"/>
        <v>1.99</v>
      </c>
      <c r="DV6" s="33">
        <f t="shared" si="13"/>
        <v>2.97</v>
      </c>
      <c r="DW6" s="33">
        <f t="shared" si="13"/>
        <v>7.87</v>
      </c>
      <c r="DX6" s="33">
        <f t="shared" si="13"/>
        <v>9.14</v>
      </c>
      <c r="DY6" s="33">
        <f t="shared" si="13"/>
        <v>10.19</v>
      </c>
      <c r="DZ6" s="33">
        <f t="shared" si="13"/>
        <v>10.9</v>
      </c>
      <c r="EA6" s="33">
        <f t="shared" si="13"/>
        <v>12.03</v>
      </c>
      <c r="EB6" s="32" t="str">
        <f>IF(EB7="","",IF(EB7="-","【-】","【"&amp;SUBSTITUTE(TEXT(EB7,"#,##0.00"),"-","△")&amp;"】"))</f>
        <v>【12.42】</v>
      </c>
      <c r="EC6" s="33">
        <f>IF(EC7="",NA(),EC7)</f>
        <v>0.83</v>
      </c>
      <c r="ED6" s="33">
        <f t="shared" ref="ED6:EL6" si="14">IF(ED7="",NA(),ED7)</f>
        <v>0.55000000000000004</v>
      </c>
      <c r="EE6" s="33">
        <f t="shared" si="14"/>
        <v>0.4</v>
      </c>
      <c r="EF6" s="33">
        <f t="shared" si="14"/>
        <v>0.42</v>
      </c>
      <c r="EG6" s="33">
        <f t="shared" si="14"/>
        <v>0.35</v>
      </c>
      <c r="EH6" s="33">
        <f t="shared" si="14"/>
        <v>0.9</v>
      </c>
      <c r="EI6" s="33">
        <f t="shared" si="14"/>
        <v>1.01</v>
      </c>
      <c r="EJ6" s="33">
        <f t="shared" si="14"/>
        <v>0.88</v>
      </c>
      <c r="EK6" s="33">
        <f t="shared" si="14"/>
        <v>0.85</v>
      </c>
      <c r="EL6" s="33">
        <f t="shared" si="14"/>
        <v>0.75</v>
      </c>
      <c r="EM6" s="32" t="str">
        <f>IF(EM7="","",IF(EM7="-","【-】","【"&amp;SUBSTITUTE(TEXT(EM7,"#,##0.00"),"-","△")&amp;"】"))</f>
        <v>【0.78】</v>
      </c>
    </row>
    <row r="7" spans="1:143" s="34" customFormat="1">
      <c r="A7" s="26"/>
      <c r="B7" s="35">
        <v>2014</v>
      </c>
      <c r="C7" s="35">
        <v>252069</v>
      </c>
      <c r="D7" s="35">
        <v>46</v>
      </c>
      <c r="E7" s="35">
        <v>1</v>
      </c>
      <c r="F7" s="35">
        <v>0</v>
      </c>
      <c r="G7" s="35">
        <v>1</v>
      </c>
      <c r="H7" s="35" t="s">
        <v>93</v>
      </c>
      <c r="I7" s="35" t="s">
        <v>94</v>
      </c>
      <c r="J7" s="35" t="s">
        <v>95</v>
      </c>
      <c r="K7" s="35" t="s">
        <v>96</v>
      </c>
      <c r="L7" s="35" t="s">
        <v>97</v>
      </c>
      <c r="M7" s="36" t="s">
        <v>98</v>
      </c>
      <c r="N7" s="36">
        <v>77.28</v>
      </c>
      <c r="O7" s="36">
        <v>99.81</v>
      </c>
      <c r="P7" s="36">
        <v>2386</v>
      </c>
      <c r="Q7" s="36">
        <v>128843</v>
      </c>
      <c r="R7" s="36">
        <v>67.819999999999993</v>
      </c>
      <c r="S7" s="36">
        <v>1899.78</v>
      </c>
      <c r="T7" s="36">
        <v>128589</v>
      </c>
      <c r="U7" s="36">
        <v>48.65</v>
      </c>
      <c r="V7" s="36">
        <v>2643.14</v>
      </c>
      <c r="W7" s="36">
        <v>112.51</v>
      </c>
      <c r="X7" s="36">
        <v>110.01</v>
      </c>
      <c r="Y7" s="36">
        <v>104.41</v>
      </c>
      <c r="Z7" s="36">
        <v>105.19</v>
      </c>
      <c r="AA7" s="36">
        <v>116.69</v>
      </c>
      <c r="AB7" s="36">
        <v>109.88</v>
      </c>
      <c r="AC7" s="36">
        <v>107.74</v>
      </c>
      <c r="AD7" s="36">
        <v>107.91</v>
      </c>
      <c r="AE7" s="36">
        <v>108.44</v>
      </c>
      <c r="AF7" s="36">
        <v>113.11</v>
      </c>
      <c r="AG7" s="36">
        <v>113.03</v>
      </c>
      <c r="AH7" s="36">
        <v>0</v>
      </c>
      <c r="AI7" s="36">
        <v>0</v>
      </c>
      <c r="AJ7" s="36">
        <v>0</v>
      </c>
      <c r="AK7" s="36">
        <v>0</v>
      </c>
      <c r="AL7" s="36">
        <v>0</v>
      </c>
      <c r="AM7" s="36">
        <v>1.1399999999999999</v>
      </c>
      <c r="AN7" s="36">
        <v>0.45</v>
      </c>
      <c r="AO7" s="36">
        <v>0.57999999999999996</v>
      </c>
      <c r="AP7" s="36">
        <v>0.81</v>
      </c>
      <c r="AQ7" s="36">
        <v>0</v>
      </c>
      <c r="AR7" s="36">
        <v>0.81</v>
      </c>
      <c r="AS7" s="36">
        <v>890.92</v>
      </c>
      <c r="AT7" s="36">
        <v>1394.91</v>
      </c>
      <c r="AU7" s="36">
        <v>553.69000000000005</v>
      </c>
      <c r="AV7" s="36">
        <v>560.51</v>
      </c>
      <c r="AW7" s="36">
        <v>329.07</v>
      </c>
      <c r="AX7" s="36">
        <v>589.41999999999996</v>
      </c>
      <c r="AY7" s="36">
        <v>608.24</v>
      </c>
      <c r="AZ7" s="36">
        <v>633.30999999999995</v>
      </c>
      <c r="BA7" s="36">
        <v>648.09</v>
      </c>
      <c r="BB7" s="36">
        <v>344.19</v>
      </c>
      <c r="BC7" s="36">
        <v>264.16000000000003</v>
      </c>
      <c r="BD7" s="36">
        <v>280.14999999999998</v>
      </c>
      <c r="BE7" s="36">
        <v>288.08999999999997</v>
      </c>
      <c r="BF7" s="36">
        <v>285.52</v>
      </c>
      <c r="BG7" s="36">
        <v>270.04000000000002</v>
      </c>
      <c r="BH7" s="36">
        <v>266.38</v>
      </c>
      <c r="BI7" s="36">
        <v>260.54000000000002</v>
      </c>
      <c r="BJ7" s="36">
        <v>263.83999999999997</v>
      </c>
      <c r="BK7" s="36">
        <v>257.41000000000003</v>
      </c>
      <c r="BL7" s="36">
        <v>253.86</v>
      </c>
      <c r="BM7" s="36">
        <v>252.09</v>
      </c>
      <c r="BN7" s="36">
        <v>283.72000000000003</v>
      </c>
      <c r="BO7" s="36">
        <v>108.93</v>
      </c>
      <c r="BP7" s="36">
        <v>104.69</v>
      </c>
      <c r="BQ7" s="36">
        <v>99.13</v>
      </c>
      <c r="BR7" s="36">
        <v>100.28</v>
      </c>
      <c r="BS7" s="36">
        <v>118.3</v>
      </c>
      <c r="BT7" s="36">
        <v>102.82</v>
      </c>
      <c r="BU7" s="36">
        <v>100.16</v>
      </c>
      <c r="BV7" s="36">
        <v>100.16</v>
      </c>
      <c r="BW7" s="36">
        <v>100.07</v>
      </c>
      <c r="BX7" s="36">
        <v>106.22</v>
      </c>
      <c r="BY7" s="36">
        <v>104.6</v>
      </c>
      <c r="BZ7" s="36">
        <v>138.77000000000001</v>
      </c>
      <c r="CA7" s="36">
        <v>136.38</v>
      </c>
      <c r="CB7" s="36">
        <v>136.53</v>
      </c>
      <c r="CC7" s="36">
        <v>134.77000000000001</v>
      </c>
      <c r="CD7" s="36">
        <v>113.48</v>
      </c>
      <c r="CE7" s="36">
        <v>161.72999999999999</v>
      </c>
      <c r="CF7" s="36">
        <v>166.38</v>
      </c>
      <c r="CG7" s="36">
        <v>166.17</v>
      </c>
      <c r="CH7" s="36">
        <v>164.93</v>
      </c>
      <c r="CI7" s="36">
        <v>155.22999999999999</v>
      </c>
      <c r="CJ7" s="36">
        <v>164.21</v>
      </c>
      <c r="CK7" s="36">
        <v>68.37</v>
      </c>
      <c r="CL7" s="36">
        <v>66.680000000000007</v>
      </c>
      <c r="CM7" s="36">
        <v>67.13</v>
      </c>
      <c r="CN7" s="36">
        <v>75.36</v>
      </c>
      <c r="CO7" s="36">
        <v>74.53</v>
      </c>
      <c r="CP7" s="36">
        <v>63.12</v>
      </c>
      <c r="CQ7" s="36">
        <v>62.81</v>
      </c>
      <c r="CR7" s="36">
        <v>62.5</v>
      </c>
      <c r="CS7" s="36">
        <v>62.45</v>
      </c>
      <c r="CT7" s="36">
        <v>62.12</v>
      </c>
      <c r="CU7" s="36">
        <v>59.8</v>
      </c>
      <c r="CV7" s="36">
        <v>93.07</v>
      </c>
      <c r="CW7" s="36">
        <v>95.62</v>
      </c>
      <c r="CX7" s="36">
        <v>95.21</v>
      </c>
      <c r="CY7" s="36">
        <v>94.31</v>
      </c>
      <c r="CZ7" s="36">
        <v>94.24</v>
      </c>
      <c r="DA7" s="36">
        <v>89.94</v>
      </c>
      <c r="DB7" s="36">
        <v>89.45</v>
      </c>
      <c r="DC7" s="36">
        <v>89.62</v>
      </c>
      <c r="DD7" s="36">
        <v>89.76</v>
      </c>
      <c r="DE7" s="36">
        <v>89.45</v>
      </c>
      <c r="DF7" s="36">
        <v>89.78</v>
      </c>
      <c r="DG7" s="36">
        <v>41.72</v>
      </c>
      <c r="DH7" s="36">
        <v>42.94</v>
      </c>
      <c r="DI7" s="36">
        <v>44.38</v>
      </c>
      <c r="DJ7" s="36">
        <v>44.03</v>
      </c>
      <c r="DK7" s="36">
        <v>44.62</v>
      </c>
      <c r="DL7" s="36">
        <v>38.29</v>
      </c>
      <c r="DM7" s="36">
        <v>39.159999999999997</v>
      </c>
      <c r="DN7" s="36">
        <v>40.21</v>
      </c>
      <c r="DO7" s="36">
        <v>41.12</v>
      </c>
      <c r="DP7" s="36">
        <v>44.91</v>
      </c>
      <c r="DQ7" s="36">
        <v>46.31</v>
      </c>
      <c r="DR7" s="36">
        <v>0.95</v>
      </c>
      <c r="DS7" s="36">
        <v>2.41</v>
      </c>
      <c r="DT7" s="36">
        <v>2.34</v>
      </c>
      <c r="DU7" s="36">
        <v>1.99</v>
      </c>
      <c r="DV7" s="36">
        <v>2.97</v>
      </c>
      <c r="DW7" s="36">
        <v>7.87</v>
      </c>
      <c r="DX7" s="36">
        <v>9.14</v>
      </c>
      <c r="DY7" s="36">
        <v>10.19</v>
      </c>
      <c r="DZ7" s="36">
        <v>10.9</v>
      </c>
      <c r="EA7" s="36">
        <v>12.03</v>
      </c>
      <c r="EB7" s="36">
        <v>12.42</v>
      </c>
      <c r="EC7" s="36">
        <v>0.83</v>
      </c>
      <c r="ED7" s="36">
        <v>0.55000000000000004</v>
      </c>
      <c r="EE7" s="36">
        <v>0.4</v>
      </c>
      <c r="EF7" s="36">
        <v>0.42</v>
      </c>
      <c r="EG7" s="36">
        <v>0.35</v>
      </c>
      <c r="EH7" s="36">
        <v>0.9</v>
      </c>
      <c r="EI7" s="36">
        <v>1.01</v>
      </c>
      <c r="EJ7" s="36">
        <v>0.88</v>
      </c>
      <c r="EK7" s="36">
        <v>0.85</v>
      </c>
      <c r="EL7" s="36">
        <v>0.75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2016-02-22T02:36:56Z</cp:lastPrinted>
  <dcterms:created xsi:type="dcterms:W3CDTF">2016-02-03T07:23:20Z</dcterms:created>
  <dcterms:modified xsi:type="dcterms:W3CDTF">2016-02-22T02:37:30Z</dcterms:modified>
</cp:coreProperties>
</file>