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I10" i="4" s="1"/>
  <c r="M6" i="5"/>
  <c r="B10" i="4" s="1"/>
  <c r="L6" i="5"/>
  <c r="K6" i="5"/>
  <c r="P8" i="4" s="1"/>
  <c r="J6" i="5"/>
  <c r="I8" i="4" s="1"/>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L8" i="4"/>
  <c r="W8" i="4"/>
  <c r="B6" i="4"/>
  <c r="C10" i="5" l="1"/>
  <c r="D10" i="5"/>
  <c r="E10" i="5"/>
  <c r="B10" i="5"/>
</calcChain>
</file>

<file path=xl/sharedStrings.xml><?xml version="1.0" encoding="utf-8"?>
<sst xmlns="http://schemas.openxmlformats.org/spreadsheetml/2006/main" count="221" uniqueCount="110">
  <si>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</si>
  <si>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</si>
  <si>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</si>
  <si>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</si>
  <si>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</si>
  <si>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</si>
  <si>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</si>
  <si>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</si>
  <si>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</si>
  <si>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</si>
  <si>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</si>
  <si>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</si>
  <si>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</si>
  <si>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</si>
  <si>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</si>
  <si>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</si>
  <si>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</si>
  <si>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</si>
  <si>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</si>
  <si>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</si>
  <si>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</si>
  <si>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</si>
  <si>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</si>
  <si>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</si>
  <si>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</si>
  <si>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</si>
  <si>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</si>
  <si>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</si>
  <si>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</si>
  <si>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</si>
  <si>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</si>
  <si>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</si>
  <si>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</si>
  <si>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</si>
  <si>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</si>
  <si>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</si>
  <si>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</si>
  <si>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</si>
  <si>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</si>
  <si>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</si>
  <si>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</si>
  <si>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</si>
  <si>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</si>
  <si>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</si>
  <si>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</si>
  <si>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</si>
  <si>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</si>
  <si>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</si>
  <si>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</si>
  <si>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</si>
  <si>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</si>
  <si>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</si>
  <si>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</si>
  <si>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</si>
  <si>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</si>
  <si>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</si>
  <si>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</si>
  <si>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</si>
  <si>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</si>
  <si>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</si>
  <si>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</si>
  <si>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</si>
  <si>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</si>
  <si>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</si>
  <si>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</si>
  <si>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</si>
  <si>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</si>
  <si>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</si>
  <si>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</si>
  <si>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</si>
  <si>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</si>
  <si>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</si>
  <si>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</si>
  <si>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</si>
  <si>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</si>
  <si>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</si>
  <si>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</si>
  <si>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</si>
  <si>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</si>
  <si>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</si>
  <si>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</si>
  <si>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</si>
  <si>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</si>
  <si>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</si>
  <si>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</si>
  <si>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</si>
  <si>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</si>
  <si>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</si>
  <si>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</si>
  <si>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</si>
  <si>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</si>
  <si>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</si>
  <si>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</si>
  <si>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</si>
  <si>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</si>
  <si>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彦根市</t>
  </si>
  <si>
    <t>法非適用</t>
  </si>
  <si>
    <t>下水道事業</t>
  </si>
  <si>
    <t>公共下水道</t>
  </si>
  <si>
    <t>Bd2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</si>
  <si>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</si>
  <si>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</si>
  <si>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</si>
  <si>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</si>
  <si>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</si>
  <si>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</si>
  <si>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</si>
  <si>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収益的収支比率が常に100％を切っており経営は厳しい状況である。経費回収率も類似団体平均を下回っており使用料収入で汚水処理費用を賄い切れていない状況である。企業債残高の規模を示す企業債残高対事業規模比率が類似団体平均を大きく上回っており、この企業債残高の多さが汚水処理原価を引上げ経費回収率の悪さの原因となっている。現在、収支は資本費平準化債の活用と一般会計補助金により均衡を保ってはいるが、使用料収入により総費用を賄う健全経営を行うには課題が多い。</t>
    <rPh sb="1" eb="4">
      <t>シュウエキテキ</t>
    </rPh>
    <rPh sb="4" eb="6">
      <t>シュウシ</t>
    </rPh>
    <rPh sb="6" eb="8">
      <t>ヒリツ</t>
    </rPh>
    <rPh sb="9" eb="10">
      <t>ツネ</t>
    </rPh>
    <rPh sb="16" eb="17">
      <t>キ</t>
    </rPh>
    <rPh sb="21" eb="23">
      <t>ケイエイ</t>
    </rPh>
    <rPh sb="24" eb="25">
      <t>キビ</t>
    </rPh>
    <rPh sb="27" eb="29">
      <t>ジョウキョウ</t>
    </rPh>
    <rPh sb="33" eb="35">
      <t>ケイヒ</t>
    </rPh>
    <rPh sb="35" eb="37">
      <t>カイシュウ</t>
    </rPh>
    <rPh sb="37" eb="38">
      <t>リツ</t>
    </rPh>
    <rPh sb="39" eb="41">
      <t>ルイジ</t>
    </rPh>
    <rPh sb="41" eb="43">
      <t>ダンタイ</t>
    </rPh>
    <rPh sb="43" eb="45">
      <t>ヘイキン</t>
    </rPh>
    <rPh sb="46" eb="48">
      <t>シタマワ</t>
    </rPh>
    <rPh sb="52" eb="55">
      <t>シヨウリョウ</t>
    </rPh>
    <rPh sb="55" eb="57">
      <t>シュウニュウ</t>
    </rPh>
    <rPh sb="58" eb="60">
      <t>オスイ</t>
    </rPh>
    <rPh sb="60" eb="62">
      <t>ショリ</t>
    </rPh>
    <rPh sb="62" eb="63">
      <t>ヒ</t>
    </rPh>
    <rPh sb="63" eb="64">
      <t>ヨウ</t>
    </rPh>
    <rPh sb="65" eb="66">
      <t>マカナ</t>
    </rPh>
    <rPh sb="67" eb="68">
      <t>キ</t>
    </rPh>
    <rPh sb="73" eb="75">
      <t>ジョウキョウ</t>
    </rPh>
    <rPh sb="79" eb="81">
      <t>キギョウ</t>
    </rPh>
    <rPh sb="81" eb="82">
      <t>サイ</t>
    </rPh>
    <rPh sb="82" eb="84">
      <t>ザンダカ</t>
    </rPh>
    <rPh sb="85" eb="87">
      <t>キボ</t>
    </rPh>
    <rPh sb="88" eb="89">
      <t>シメ</t>
    </rPh>
    <rPh sb="90" eb="92">
      <t>キギョウ</t>
    </rPh>
    <rPh sb="92" eb="93">
      <t>サイ</t>
    </rPh>
    <rPh sb="93" eb="95">
      <t>ザンダカ</t>
    </rPh>
    <rPh sb="95" eb="96">
      <t>タイ</t>
    </rPh>
    <rPh sb="96" eb="98">
      <t>ジギョウ</t>
    </rPh>
    <rPh sb="98" eb="100">
      <t>キボ</t>
    </rPh>
    <rPh sb="100" eb="102">
      <t>ヒリツ</t>
    </rPh>
    <rPh sb="103" eb="105">
      <t>ルイジ</t>
    </rPh>
    <rPh sb="105" eb="107">
      <t>ダンタイ</t>
    </rPh>
    <rPh sb="107" eb="109">
      <t>ヘイキン</t>
    </rPh>
    <rPh sb="110" eb="111">
      <t>オオ</t>
    </rPh>
    <rPh sb="113" eb="115">
      <t>ウワマワ</t>
    </rPh>
    <rPh sb="122" eb="124">
      <t>キギョウ</t>
    </rPh>
    <rPh sb="124" eb="125">
      <t>サイ</t>
    </rPh>
    <rPh sb="125" eb="127">
      <t>ザンダカ</t>
    </rPh>
    <rPh sb="128" eb="129">
      <t>オオ</t>
    </rPh>
    <rPh sb="131" eb="133">
      <t>オスイ</t>
    </rPh>
    <rPh sb="133" eb="135">
      <t>ショリ</t>
    </rPh>
    <rPh sb="135" eb="137">
      <t>ゲンカ</t>
    </rPh>
    <rPh sb="138" eb="140">
      <t>ヒキア</t>
    </rPh>
    <rPh sb="141" eb="143">
      <t>ケイヒ</t>
    </rPh>
    <rPh sb="143" eb="145">
      <t>カイシュウ</t>
    </rPh>
    <rPh sb="145" eb="146">
      <t>リツ</t>
    </rPh>
    <rPh sb="147" eb="148">
      <t>ワル</t>
    </rPh>
    <rPh sb="150" eb="152">
      <t>ゲンイン</t>
    </rPh>
    <rPh sb="159" eb="161">
      <t>ゲンザイ</t>
    </rPh>
    <rPh sb="162" eb="164">
      <t>シュウシ</t>
    </rPh>
    <rPh sb="165" eb="167">
      <t>シホン</t>
    </rPh>
    <rPh sb="167" eb="168">
      <t>ヒ</t>
    </rPh>
    <rPh sb="168" eb="171">
      <t>ヘイジュンカ</t>
    </rPh>
    <rPh sb="171" eb="172">
      <t>サイ</t>
    </rPh>
    <rPh sb="173" eb="175">
      <t>カツヨウ</t>
    </rPh>
    <rPh sb="176" eb="178">
      <t>イッパン</t>
    </rPh>
    <rPh sb="178" eb="180">
      <t>カイケイ</t>
    </rPh>
    <rPh sb="180" eb="183">
      <t>ホジョキン</t>
    </rPh>
    <rPh sb="186" eb="188">
      <t>キンコウ</t>
    </rPh>
    <rPh sb="189" eb="190">
      <t>タモ</t>
    </rPh>
    <rPh sb="197" eb="200">
      <t>シヨウリョウ</t>
    </rPh>
    <rPh sb="200" eb="202">
      <t>シュウニュウ</t>
    </rPh>
    <rPh sb="205" eb="208">
      <t>ソウヒヨウ</t>
    </rPh>
    <rPh sb="209" eb="210">
      <t>マカナ</t>
    </rPh>
    <rPh sb="211" eb="213">
      <t>ケンゼン</t>
    </rPh>
    <rPh sb="213" eb="215">
      <t>ケイエイ</t>
    </rPh>
    <rPh sb="216" eb="217">
      <t>オコナ</t>
    </rPh>
    <rPh sb="220" eb="222">
      <t>カダイ</t>
    </rPh>
    <rPh sb="223" eb="224">
      <t>オオ</t>
    </rPh>
    <phoneticPr fontId="4"/>
  </si>
  <si>
    <t>　本市は、未整備地域を抱えているためその解消に向けて整備事業を行っていく必要がある。今年度、平成28年度からの5か年間の「第5期経営計画」を策定のうえ、諸課題に対応し、各種指標の適正化を図っていく予定である。また、この経営計画期間内に地方公営企業法の適用を行う予定である。</t>
    <rPh sb="1" eb="2">
      <t>ホン</t>
    </rPh>
    <rPh sb="2" eb="3">
      <t>シ</t>
    </rPh>
    <rPh sb="5" eb="8">
      <t>ミセイビ</t>
    </rPh>
    <rPh sb="8" eb="10">
      <t>チイキ</t>
    </rPh>
    <rPh sb="11" eb="12">
      <t>カカ</t>
    </rPh>
    <rPh sb="20" eb="22">
      <t>カイショウ</t>
    </rPh>
    <rPh sb="23" eb="24">
      <t>ム</t>
    </rPh>
    <rPh sb="26" eb="28">
      <t>セイビ</t>
    </rPh>
    <rPh sb="28" eb="30">
      <t>ジギョウ</t>
    </rPh>
    <rPh sb="31" eb="32">
      <t>オコナ</t>
    </rPh>
    <rPh sb="36" eb="38">
      <t>ヒツヨウ</t>
    </rPh>
    <rPh sb="42" eb="45">
      <t>コンネンド</t>
    </rPh>
    <rPh sb="46" eb="48">
      <t>ヘイセイ</t>
    </rPh>
    <rPh sb="50" eb="51">
      <t>ネン</t>
    </rPh>
    <rPh sb="51" eb="52">
      <t>ド</t>
    </rPh>
    <rPh sb="57" eb="58">
      <t>ネン</t>
    </rPh>
    <rPh sb="58" eb="59">
      <t>カン</t>
    </rPh>
    <rPh sb="61" eb="62">
      <t>ダイ</t>
    </rPh>
    <rPh sb="63" eb="64">
      <t>キ</t>
    </rPh>
    <rPh sb="64" eb="66">
      <t>ケイエイ</t>
    </rPh>
    <rPh sb="66" eb="68">
      <t>ケイカク</t>
    </rPh>
    <rPh sb="70" eb="72">
      <t>サクテイ</t>
    </rPh>
    <rPh sb="76" eb="79">
      <t>ショカダイ</t>
    </rPh>
    <rPh sb="80" eb="82">
      <t>タイオウ</t>
    </rPh>
    <rPh sb="84" eb="86">
      <t>カクシュ</t>
    </rPh>
    <rPh sb="86" eb="88">
      <t>シヒョウ</t>
    </rPh>
    <rPh sb="89" eb="92">
      <t>テキセイカ</t>
    </rPh>
    <rPh sb="93" eb="94">
      <t>ハカ</t>
    </rPh>
    <rPh sb="98" eb="100">
      <t>ヨテイ</t>
    </rPh>
    <rPh sb="109" eb="111">
      <t>ケイエイ</t>
    </rPh>
    <rPh sb="111" eb="113">
      <t>ケイカク</t>
    </rPh>
    <rPh sb="113" eb="116">
      <t>キカンナイ</t>
    </rPh>
    <rPh sb="117" eb="119">
      <t>チホウ</t>
    </rPh>
    <rPh sb="119" eb="121">
      <t>コウエイ</t>
    </rPh>
    <rPh sb="121" eb="123">
      <t>キギョウ</t>
    </rPh>
    <rPh sb="123" eb="124">
      <t>ホウ</t>
    </rPh>
    <rPh sb="125" eb="127">
      <t>テキヨウ</t>
    </rPh>
    <rPh sb="128" eb="129">
      <t>オコナ</t>
    </rPh>
    <rPh sb="130" eb="132">
      <t>ヨテイ</t>
    </rPh>
    <phoneticPr fontId="4"/>
  </si>
  <si>
    <t xml:space="preserve"> 法定耐用年数を超える施設が無いため該当はありません。</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</si>
</sst>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71951104"/>
        <c:axId val="719530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0.13</c:v>
                </c:pt>
                <c:pt idx="1">
                  <c:v>0.05</c:v>
                </c:pt>
                <c:pt idx="2">
                  <c:v>0.04</c:v>
                </c:pt>
                <c:pt idx="3">
                  <c:v>0.06</c:v>
                </c:pt>
                <c:pt idx="4">
                  <c:v>0.04</c:v>
                </c:pt>
              </c:numCache>
            </c:numRef>
          </c:val>
          <c:smooth val="0"/>
        </c:ser>
        <c:dLbls>
          <c:showLegendKey val="0"/>
          <c:showVal val="0"/>
          <c:showCatName val="0"/>
          <c:showSerName val="0"/>
          <c:showPercent val="0"/>
          <c:showBubbleSize val="0"/>
        </c:dLbls>
        <c:marker val="1"/>
        <c:smooth val="0"/>
        <c:axId val="71951104"/>
        <c:axId val="71953024"/>
      </c:lineChart>
      <c:dateAx>
        <c:axId val="71951104"/>
        <c:scaling>
          <c:orientation val="minMax"/>
        </c:scaling>
        <c:delete val="1"/>
        <c:axPos val="b"/>
        <c:numFmt formatCode="ge" sourceLinked="1"/>
        <c:majorTickMark val="none"/>
        <c:minorTickMark val="none"/>
        <c:tickLblPos val="none"/>
        <c:crossAx val="71953024"/>
        <c:crosses val="autoZero"/>
        <c:auto val="1"/>
        <c:lblOffset val="100"/>
        <c:baseTimeUnit val="years"/>
      </c:dateAx>
      <c:valAx>
        <c:axId val="71953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1951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70.099999999999994</c:v>
                </c:pt>
                <c:pt idx="1">
                  <c:v>72.510000000000005</c:v>
                </c:pt>
                <c:pt idx="2">
                  <c:v>73.099999999999994</c:v>
                </c:pt>
                <c:pt idx="3">
                  <c:v>73.59</c:v>
                </c:pt>
                <c:pt idx="4">
                  <c:v>76.819999999999993</c:v>
                </c:pt>
              </c:numCache>
            </c:numRef>
          </c:val>
        </c:ser>
        <c:dLbls>
          <c:showLegendKey val="0"/>
          <c:showVal val="0"/>
          <c:showCatName val="0"/>
          <c:showSerName val="0"/>
          <c:showPercent val="0"/>
          <c:showBubbleSize val="0"/>
        </c:dLbls>
        <c:gapWidth val="150"/>
        <c:axId val="75072640"/>
        <c:axId val="750745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60.04</c:v>
                </c:pt>
                <c:pt idx="1">
                  <c:v>63.88</c:v>
                </c:pt>
                <c:pt idx="2">
                  <c:v>65.31</c:v>
                </c:pt>
                <c:pt idx="3">
                  <c:v>62.09</c:v>
                </c:pt>
                <c:pt idx="4">
                  <c:v>62.23</c:v>
                </c:pt>
              </c:numCache>
            </c:numRef>
          </c:val>
          <c:smooth val="0"/>
        </c:ser>
        <c:dLbls>
          <c:showLegendKey val="0"/>
          <c:showVal val="0"/>
          <c:showCatName val="0"/>
          <c:showSerName val="0"/>
          <c:showPercent val="0"/>
          <c:showBubbleSize val="0"/>
        </c:dLbls>
        <c:marker val="1"/>
        <c:smooth val="0"/>
        <c:axId val="75072640"/>
        <c:axId val="75074560"/>
      </c:lineChart>
      <c:dateAx>
        <c:axId val="75072640"/>
        <c:scaling>
          <c:orientation val="minMax"/>
        </c:scaling>
        <c:delete val="1"/>
        <c:axPos val="b"/>
        <c:numFmt formatCode="ge" sourceLinked="1"/>
        <c:majorTickMark val="none"/>
        <c:minorTickMark val="none"/>
        <c:tickLblPos val="none"/>
        <c:crossAx val="75074560"/>
        <c:crosses val="autoZero"/>
        <c:auto val="1"/>
        <c:lblOffset val="100"/>
        <c:baseTimeUnit val="years"/>
      </c:dateAx>
      <c:valAx>
        <c:axId val="75074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072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89.15</c:v>
                </c:pt>
                <c:pt idx="1">
                  <c:v>88.94</c:v>
                </c:pt>
                <c:pt idx="2">
                  <c:v>89.27</c:v>
                </c:pt>
                <c:pt idx="3">
                  <c:v>89.69</c:v>
                </c:pt>
                <c:pt idx="4">
                  <c:v>89.62</c:v>
                </c:pt>
              </c:numCache>
            </c:numRef>
          </c:val>
        </c:ser>
        <c:dLbls>
          <c:showLegendKey val="0"/>
          <c:showVal val="0"/>
          <c:showCatName val="0"/>
          <c:showSerName val="0"/>
          <c:showPercent val="0"/>
          <c:showBubbleSize val="0"/>
        </c:dLbls>
        <c:gapWidth val="150"/>
        <c:axId val="76169984"/>
        <c:axId val="761719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87.18</c:v>
                </c:pt>
                <c:pt idx="1">
                  <c:v>86.62</c:v>
                </c:pt>
                <c:pt idx="2">
                  <c:v>87.07</c:v>
                </c:pt>
                <c:pt idx="3">
                  <c:v>86.88</c:v>
                </c:pt>
                <c:pt idx="4">
                  <c:v>86.56</c:v>
                </c:pt>
              </c:numCache>
            </c:numRef>
          </c:val>
          <c:smooth val="0"/>
        </c:ser>
        <c:dLbls>
          <c:showLegendKey val="0"/>
          <c:showVal val="0"/>
          <c:showCatName val="0"/>
          <c:showSerName val="0"/>
          <c:showPercent val="0"/>
          <c:showBubbleSize val="0"/>
        </c:dLbls>
        <c:marker val="1"/>
        <c:smooth val="0"/>
        <c:axId val="76169984"/>
        <c:axId val="76171904"/>
      </c:lineChart>
      <c:dateAx>
        <c:axId val="76169984"/>
        <c:scaling>
          <c:orientation val="minMax"/>
        </c:scaling>
        <c:delete val="1"/>
        <c:axPos val="b"/>
        <c:numFmt formatCode="ge" sourceLinked="1"/>
        <c:majorTickMark val="none"/>
        <c:minorTickMark val="none"/>
        <c:tickLblPos val="none"/>
        <c:crossAx val="76171904"/>
        <c:crosses val="autoZero"/>
        <c:auto val="1"/>
        <c:lblOffset val="100"/>
        <c:baseTimeUnit val="years"/>
      </c:dateAx>
      <c:valAx>
        <c:axId val="76171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6169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76.34</c:v>
                </c:pt>
                <c:pt idx="1">
                  <c:v>77.34</c:v>
                </c:pt>
                <c:pt idx="2">
                  <c:v>70.790000000000006</c:v>
                </c:pt>
                <c:pt idx="3">
                  <c:v>71.86</c:v>
                </c:pt>
                <c:pt idx="4">
                  <c:v>70.459999999999994</c:v>
                </c:pt>
              </c:numCache>
            </c:numRef>
          </c:val>
        </c:ser>
        <c:dLbls>
          <c:showLegendKey val="0"/>
          <c:showVal val="0"/>
          <c:showCatName val="0"/>
          <c:showSerName val="0"/>
          <c:showPercent val="0"/>
          <c:showBubbleSize val="0"/>
        </c:dLbls>
        <c:gapWidth val="150"/>
        <c:axId val="73253248"/>
        <c:axId val="732551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73253248"/>
        <c:axId val="73255168"/>
      </c:lineChart>
      <c:dateAx>
        <c:axId val="73253248"/>
        <c:scaling>
          <c:orientation val="minMax"/>
        </c:scaling>
        <c:delete val="1"/>
        <c:axPos val="b"/>
        <c:numFmt formatCode="ge" sourceLinked="1"/>
        <c:majorTickMark val="none"/>
        <c:minorTickMark val="none"/>
        <c:tickLblPos val="none"/>
        <c:crossAx val="73255168"/>
        <c:crosses val="autoZero"/>
        <c:auto val="1"/>
        <c:lblOffset val="100"/>
        <c:baseTimeUnit val="years"/>
      </c:dateAx>
      <c:valAx>
        <c:axId val="732551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3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73420800"/>
        <c:axId val="734227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73420800"/>
        <c:axId val="73422720"/>
      </c:lineChart>
      <c:dateAx>
        <c:axId val="73420800"/>
        <c:scaling>
          <c:orientation val="minMax"/>
        </c:scaling>
        <c:delete val="1"/>
        <c:axPos val="b"/>
        <c:numFmt formatCode="ge" sourceLinked="1"/>
        <c:majorTickMark val="none"/>
        <c:minorTickMark val="none"/>
        <c:tickLblPos val="none"/>
        <c:crossAx val="73422720"/>
        <c:crosses val="autoZero"/>
        <c:auto val="1"/>
        <c:lblOffset val="100"/>
        <c:baseTimeUnit val="years"/>
      </c:dateAx>
      <c:valAx>
        <c:axId val="734227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4208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73461120"/>
        <c:axId val="734673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73461120"/>
        <c:axId val="73467392"/>
      </c:lineChart>
      <c:dateAx>
        <c:axId val="73461120"/>
        <c:scaling>
          <c:orientation val="minMax"/>
        </c:scaling>
        <c:delete val="1"/>
        <c:axPos val="b"/>
        <c:numFmt formatCode="ge" sourceLinked="1"/>
        <c:majorTickMark val="none"/>
        <c:minorTickMark val="none"/>
        <c:tickLblPos val="none"/>
        <c:crossAx val="73467392"/>
        <c:crosses val="autoZero"/>
        <c:auto val="1"/>
        <c:lblOffset val="100"/>
        <c:baseTimeUnit val="years"/>
      </c:dateAx>
      <c:valAx>
        <c:axId val="734673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461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73498624"/>
        <c:axId val="735005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73498624"/>
        <c:axId val="73500544"/>
      </c:lineChart>
      <c:dateAx>
        <c:axId val="73498624"/>
        <c:scaling>
          <c:orientation val="minMax"/>
        </c:scaling>
        <c:delete val="1"/>
        <c:axPos val="b"/>
        <c:numFmt formatCode="ge" sourceLinked="1"/>
        <c:majorTickMark val="none"/>
        <c:minorTickMark val="none"/>
        <c:tickLblPos val="none"/>
        <c:crossAx val="73500544"/>
        <c:crosses val="autoZero"/>
        <c:auto val="1"/>
        <c:lblOffset val="100"/>
        <c:baseTimeUnit val="years"/>
      </c:dateAx>
      <c:valAx>
        <c:axId val="735005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498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73526272"/>
        <c:axId val="735530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73526272"/>
        <c:axId val="73553024"/>
      </c:lineChart>
      <c:dateAx>
        <c:axId val="73526272"/>
        <c:scaling>
          <c:orientation val="minMax"/>
        </c:scaling>
        <c:delete val="1"/>
        <c:axPos val="b"/>
        <c:numFmt formatCode="ge" sourceLinked="1"/>
        <c:majorTickMark val="none"/>
        <c:minorTickMark val="none"/>
        <c:tickLblPos val="none"/>
        <c:crossAx val="73553024"/>
        <c:crosses val="autoZero"/>
        <c:auto val="1"/>
        <c:lblOffset val="100"/>
        <c:baseTimeUnit val="years"/>
      </c:dateAx>
      <c:valAx>
        <c:axId val="73553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526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1913.68</c:v>
                </c:pt>
                <c:pt idx="1">
                  <c:v>1654.22</c:v>
                </c:pt>
                <c:pt idx="2">
                  <c:v>2059.92</c:v>
                </c:pt>
                <c:pt idx="3">
                  <c:v>1750.86</c:v>
                </c:pt>
                <c:pt idx="4">
                  <c:v>1858.11</c:v>
                </c:pt>
              </c:numCache>
            </c:numRef>
          </c:val>
        </c:ser>
        <c:dLbls>
          <c:showLegendKey val="0"/>
          <c:showVal val="0"/>
          <c:showCatName val="0"/>
          <c:showSerName val="0"/>
          <c:showPercent val="0"/>
          <c:showBubbleSize val="0"/>
        </c:dLbls>
        <c:gapWidth val="150"/>
        <c:axId val="73583232"/>
        <c:axId val="735854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1206.54</c:v>
                </c:pt>
                <c:pt idx="1">
                  <c:v>1247.2</c:v>
                </c:pt>
                <c:pt idx="2">
                  <c:v>1189.0999999999999</c:v>
                </c:pt>
                <c:pt idx="3">
                  <c:v>1115.1099999999999</c:v>
                </c:pt>
                <c:pt idx="4">
                  <c:v>1010.51</c:v>
                </c:pt>
              </c:numCache>
            </c:numRef>
          </c:val>
          <c:smooth val="0"/>
        </c:ser>
        <c:dLbls>
          <c:showLegendKey val="0"/>
          <c:showVal val="0"/>
          <c:showCatName val="0"/>
          <c:showSerName val="0"/>
          <c:showPercent val="0"/>
          <c:showBubbleSize val="0"/>
        </c:dLbls>
        <c:marker val="1"/>
        <c:smooth val="0"/>
        <c:axId val="73583232"/>
        <c:axId val="73585408"/>
      </c:lineChart>
      <c:dateAx>
        <c:axId val="73583232"/>
        <c:scaling>
          <c:orientation val="minMax"/>
        </c:scaling>
        <c:delete val="1"/>
        <c:axPos val="b"/>
        <c:numFmt formatCode="ge" sourceLinked="1"/>
        <c:majorTickMark val="none"/>
        <c:minorTickMark val="none"/>
        <c:tickLblPos val="none"/>
        <c:crossAx val="73585408"/>
        <c:crosses val="autoZero"/>
        <c:auto val="1"/>
        <c:lblOffset val="100"/>
        <c:baseTimeUnit val="years"/>
      </c:dateAx>
      <c:valAx>
        <c:axId val="735854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5832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71.459999999999994</c:v>
                </c:pt>
                <c:pt idx="1">
                  <c:v>65.680000000000007</c:v>
                </c:pt>
                <c:pt idx="2">
                  <c:v>63.14</c:v>
                </c:pt>
                <c:pt idx="3">
                  <c:v>64.38</c:v>
                </c:pt>
                <c:pt idx="4">
                  <c:v>63.05</c:v>
                </c:pt>
              </c:numCache>
            </c:numRef>
          </c:val>
        </c:ser>
        <c:dLbls>
          <c:showLegendKey val="0"/>
          <c:showVal val="0"/>
          <c:showCatName val="0"/>
          <c:showSerName val="0"/>
          <c:showPercent val="0"/>
          <c:showBubbleSize val="0"/>
        </c:dLbls>
        <c:gapWidth val="150"/>
        <c:axId val="74995968"/>
        <c:axId val="750063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77.739999999999995</c:v>
                </c:pt>
                <c:pt idx="1">
                  <c:v>77.489999999999995</c:v>
                </c:pt>
                <c:pt idx="2">
                  <c:v>78.78</c:v>
                </c:pt>
                <c:pt idx="3">
                  <c:v>79.540000000000006</c:v>
                </c:pt>
                <c:pt idx="4">
                  <c:v>83</c:v>
                </c:pt>
              </c:numCache>
            </c:numRef>
          </c:val>
          <c:smooth val="0"/>
        </c:ser>
        <c:dLbls>
          <c:showLegendKey val="0"/>
          <c:showVal val="0"/>
          <c:showCatName val="0"/>
          <c:showSerName val="0"/>
          <c:showPercent val="0"/>
          <c:showBubbleSize val="0"/>
        </c:dLbls>
        <c:marker val="1"/>
        <c:smooth val="0"/>
        <c:axId val="74995968"/>
        <c:axId val="75006336"/>
      </c:lineChart>
      <c:dateAx>
        <c:axId val="74995968"/>
        <c:scaling>
          <c:orientation val="minMax"/>
        </c:scaling>
        <c:delete val="1"/>
        <c:axPos val="b"/>
        <c:numFmt formatCode="ge" sourceLinked="1"/>
        <c:majorTickMark val="none"/>
        <c:minorTickMark val="none"/>
        <c:tickLblPos val="none"/>
        <c:crossAx val="75006336"/>
        <c:crosses val="autoZero"/>
        <c:auto val="1"/>
        <c:lblOffset val="100"/>
        <c:baseTimeUnit val="years"/>
      </c:dateAx>
      <c:valAx>
        <c:axId val="75006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4995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222.11</c:v>
                </c:pt>
                <c:pt idx="1">
                  <c:v>239.73</c:v>
                </c:pt>
                <c:pt idx="2">
                  <c:v>253.07</c:v>
                </c:pt>
                <c:pt idx="3">
                  <c:v>247.11</c:v>
                </c:pt>
                <c:pt idx="4">
                  <c:v>259.5</c:v>
                </c:pt>
              </c:numCache>
            </c:numRef>
          </c:val>
        </c:ser>
        <c:dLbls>
          <c:showLegendKey val="0"/>
          <c:showVal val="0"/>
          <c:showCatName val="0"/>
          <c:showSerName val="0"/>
          <c:showPercent val="0"/>
          <c:showBubbleSize val="0"/>
        </c:dLbls>
        <c:gapWidth val="150"/>
        <c:axId val="75036160"/>
        <c:axId val="750380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199.72</c:v>
                </c:pt>
                <c:pt idx="1">
                  <c:v>201.25</c:v>
                </c:pt>
                <c:pt idx="2">
                  <c:v>199.32</c:v>
                </c:pt>
                <c:pt idx="3">
                  <c:v>199.36</c:v>
                </c:pt>
                <c:pt idx="4">
                  <c:v>193.74</c:v>
                </c:pt>
              </c:numCache>
            </c:numRef>
          </c:val>
          <c:smooth val="0"/>
        </c:ser>
        <c:dLbls>
          <c:showLegendKey val="0"/>
          <c:showVal val="0"/>
          <c:showCatName val="0"/>
          <c:showSerName val="0"/>
          <c:showPercent val="0"/>
          <c:showBubbleSize val="0"/>
        </c:dLbls>
        <c:marker val="1"/>
        <c:smooth val="0"/>
        <c:axId val="75036160"/>
        <c:axId val="75038080"/>
      </c:lineChart>
      <c:dateAx>
        <c:axId val="75036160"/>
        <c:scaling>
          <c:orientation val="minMax"/>
        </c:scaling>
        <c:delete val="1"/>
        <c:axPos val="b"/>
        <c:numFmt formatCode="ge" sourceLinked="1"/>
        <c:majorTickMark val="none"/>
        <c:minorTickMark val="none"/>
        <c:tickLblPos val="none"/>
        <c:crossAx val="75038080"/>
        <c:crosses val="autoZero"/>
        <c:auto val="1"/>
        <c:lblOffset val="100"/>
        <c:baseTimeUnit val="years"/>
      </c:dateAx>
      <c:valAx>
        <c:axId val="750380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036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【776.35】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【94.57】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【60.35】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【142.28】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【96.57】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【0.17】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G45" zoomScaleNormal="100" workbookViewId="0">
      <selection activeCell="BL47" sqref="BL47:BZ63"/>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滋賀県　彦根市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公共下水道</v>
      </c>
      <c r="Q8" s="46"/>
      <c r="R8" s="46"/>
      <c r="S8" s="46"/>
      <c r="T8" s="46"/>
      <c r="U8" s="46"/>
      <c r="V8" s="46"/>
      <c r="W8" s="46" t="str">
        <f>データ!L6</f>
        <v>Bd2</v>
      </c>
      <c r="X8" s="46"/>
      <c r="Y8" s="46"/>
      <c r="Z8" s="46"/>
      <c r="AA8" s="46"/>
      <c r="AB8" s="46"/>
      <c r="AC8" s="46"/>
      <c r="AD8" s="3"/>
      <c r="AE8" s="3"/>
      <c r="AF8" s="3"/>
      <c r="AG8" s="3"/>
      <c r="AH8" s="3"/>
      <c r="AI8" s="3"/>
      <c r="AJ8" s="3"/>
      <c r="AK8" s="3"/>
      <c r="AL8" s="47">
        <f>データ!R6</f>
        <v>112750</v>
      </c>
      <c r="AM8" s="47"/>
      <c r="AN8" s="47"/>
      <c r="AO8" s="47"/>
      <c r="AP8" s="47"/>
      <c r="AQ8" s="47"/>
      <c r="AR8" s="47"/>
      <c r="AS8" s="47"/>
      <c r="AT8" s="43">
        <f>データ!S6</f>
        <v>196.87</v>
      </c>
      <c r="AU8" s="43"/>
      <c r="AV8" s="43"/>
      <c r="AW8" s="43"/>
      <c r="AX8" s="43"/>
      <c r="AY8" s="43"/>
      <c r="AZ8" s="43"/>
      <c r="BA8" s="43"/>
      <c r="BB8" s="43">
        <f>データ!T6</f>
        <v>572.71</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69.900000000000006</v>
      </c>
      <c r="Q10" s="43"/>
      <c r="R10" s="43"/>
      <c r="S10" s="43"/>
      <c r="T10" s="43"/>
      <c r="U10" s="43"/>
      <c r="V10" s="43"/>
      <c r="W10" s="43">
        <f>データ!P6</f>
        <v>22.68</v>
      </c>
      <c r="X10" s="43"/>
      <c r="Y10" s="43"/>
      <c r="Z10" s="43"/>
      <c r="AA10" s="43"/>
      <c r="AB10" s="43"/>
      <c r="AC10" s="43"/>
      <c r="AD10" s="47">
        <f>データ!Q6</f>
        <v>2894</v>
      </c>
      <c r="AE10" s="47"/>
      <c r="AF10" s="47"/>
      <c r="AG10" s="47"/>
      <c r="AH10" s="47"/>
      <c r="AI10" s="47"/>
      <c r="AJ10" s="47"/>
      <c r="AK10" s="2"/>
      <c r="AL10" s="47">
        <f>データ!U6</f>
        <v>78719</v>
      </c>
      <c r="AM10" s="47"/>
      <c r="AN10" s="47"/>
      <c r="AO10" s="47"/>
      <c r="AP10" s="47"/>
      <c r="AQ10" s="47"/>
      <c r="AR10" s="47"/>
      <c r="AS10" s="47"/>
      <c r="AT10" s="43">
        <f>データ!V6</f>
        <v>18.579999999999998</v>
      </c>
      <c r="AU10" s="43"/>
      <c r="AV10" s="43"/>
      <c r="AW10" s="43"/>
      <c r="AX10" s="43"/>
      <c r="AY10" s="43"/>
      <c r="AZ10" s="43"/>
      <c r="BA10" s="43"/>
      <c r="BB10" s="43">
        <f>データ!W6</f>
        <v>4236.76</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107</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109</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108</v>
      </c>
      <c r="BM66" s="67"/>
      <c r="BN66" s="67"/>
      <c r="BO66" s="67"/>
      <c r="BP66" s="67"/>
      <c r="BQ66" s="67"/>
      <c r="BR66" s="67"/>
      <c r="BS66" s="67"/>
      <c r="BT66" s="67"/>
      <c r="BU66" s="67"/>
      <c r="BV66" s="67"/>
      <c r="BW66" s="67"/>
      <c r="BX66" s="67"/>
      <c r="BY66" s="67"/>
      <c r="BZ66" s="6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c r="C83" s="2" t="s">
        <v>40</v>
      </c>
    </row>
    <row r="84" spans="1:78">
      <c r="C84" s="2" t="s">
        <v>41</v>
      </c>
    </row>
  </sheetData>
  <sheetProtection password="B501"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35</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53</v>
      </c>
      <c r="B4" s="28"/>
      <c r="C4" s="28"/>
      <c r="D4" s="28"/>
      <c r="E4" s="28"/>
      <c r="F4" s="28"/>
      <c r="G4" s="28"/>
      <c r="H4" s="77"/>
      <c r="I4" s="78"/>
      <c r="J4" s="78"/>
      <c r="K4" s="78"/>
      <c r="L4" s="78"/>
      <c r="M4" s="78"/>
      <c r="N4" s="78"/>
      <c r="O4" s="78"/>
      <c r="P4" s="78"/>
      <c r="Q4" s="78"/>
      <c r="R4" s="78"/>
      <c r="S4" s="78"/>
      <c r="T4" s="78"/>
      <c r="U4" s="78"/>
      <c r="V4" s="78"/>
      <c r="W4" s="79"/>
      <c r="X4" s="73" t="s">
        <v>54</v>
      </c>
      <c r="Y4" s="73"/>
      <c r="Z4" s="73"/>
      <c r="AA4" s="73"/>
      <c r="AB4" s="73"/>
      <c r="AC4" s="73"/>
      <c r="AD4" s="73"/>
      <c r="AE4" s="73"/>
      <c r="AF4" s="73"/>
      <c r="AG4" s="73"/>
      <c r="AH4" s="73"/>
      <c r="AI4" s="73" t="s">
        <v>55</v>
      </c>
      <c r="AJ4" s="73"/>
      <c r="AK4" s="73"/>
      <c r="AL4" s="73"/>
      <c r="AM4" s="73"/>
      <c r="AN4" s="73"/>
      <c r="AO4" s="73"/>
      <c r="AP4" s="73"/>
      <c r="AQ4" s="73"/>
      <c r="AR4" s="73"/>
      <c r="AS4" s="73"/>
      <c r="AT4" s="73" t="s">
        <v>56</v>
      </c>
      <c r="AU4" s="73"/>
      <c r="AV4" s="73"/>
      <c r="AW4" s="73"/>
      <c r="AX4" s="73"/>
      <c r="AY4" s="73"/>
      <c r="AZ4" s="73"/>
      <c r="BA4" s="73"/>
      <c r="BB4" s="73"/>
      <c r="BC4" s="73"/>
      <c r="BD4" s="73"/>
      <c r="BE4" s="73" t="s">
        <v>57</v>
      </c>
      <c r="BF4" s="73"/>
      <c r="BG4" s="73"/>
      <c r="BH4" s="73"/>
      <c r="BI4" s="73"/>
      <c r="BJ4" s="73"/>
      <c r="BK4" s="73"/>
      <c r="BL4" s="73"/>
      <c r="BM4" s="73"/>
      <c r="BN4" s="73"/>
      <c r="BO4" s="73"/>
      <c r="BP4" s="73" t="s">
        <v>58</v>
      </c>
      <c r="BQ4" s="73"/>
      <c r="BR4" s="73"/>
      <c r="BS4" s="73"/>
      <c r="BT4" s="73"/>
      <c r="BU4" s="73"/>
      <c r="BV4" s="73"/>
      <c r="BW4" s="73"/>
      <c r="BX4" s="73"/>
      <c r="BY4" s="73"/>
      <c r="BZ4" s="73"/>
      <c r="CA4" s="73" t="s">
        <v>59</v>
      </c>
      <c r="CB4" s="73"/>
      <c r="CC4" s="73"/>
      <c r="CD4" s="73"/>
      <c r="CE4" s="73"/>
      <c r="CF4" s="73"/>
      <c r="CG4" s="73"/>
      <c r="CH4" s="73"/>
      <c r="CI4" s="73"/>
      <c r="CJ4" s="73"/>
      <c r="CK4" s="73"/>
      <c r="CL4" s="73" t="s">
        <v>60</v>
      </c>
      <c r="CM4" s="73"/>
      <c r="CN4" s="73"/>
      <c r="CO4" s="73"/>
      <c r="CP4" s="73"/>
      <c r="CQ4" s="73"/>
      <c r="CR4" s="73"/>
      <c r="CS4" s="73"/>
      <c r="CT4" s="73"/>
      <c r="CU4" s="73"/>
      <c r="CV4" s="73"/>
      <c r="CW4" s="73" t="s">
        <v>61</v>
      </c>
      <c r="CX4" s="73"/>
      <c r="CY4" s="73"/>
      <c r="CZ4" s="73"/>
      <c r="DA4" s="73"/>
      <c r="DB4" s="73"/>
      <c r="DC4" s="73"/>
      <c r="DD4" s="73"/>
      <c r="DE4" s="73"/>
      <c r="DF4" s="73"/>
      <c r="DG4" s="73"/>
      <c r="DH4" s="73" t="s">
        <v>62</v>
      </c>
      <c r="DI4" s="73"/>
      <c r="DJ4" s="73"/>
      <c r="DK4" s="73"/>
      <c r="DL4" s="73"/>
      <c r="DM4" s="73"/>
      <c r="DN4" s="73"/>
      <c r="DO4" s="73"/>
      <c r="DP4" s="73"/>
      <c r="DQ4" s="73"/>
      <c r="DR4" s="73"/>
      <c r="DS4" s="73" t="s">
        <v>63</v>
      </c>
      <c r="DT4" s="73"/>
      <c r="DU4" s="73"/>
      <c r="DV4" s="73"/>
      <c r="DW4" s="73"/>
      <c r="DX4" s="73"/>
      <c r="DY4" s="73"/>
      <c r="DZ4" s="73"/>
      <c r="EA4" s="73"/>
      <c r="EB4" s="73"/>
      <c r="EC4" s="73"/>
      <c r="ED4" s="73" t="s">
        <v>64</v>
      </c>
      <c r="EE4" s="73"/>
      <c r="EF4" s="73"/>
      <c r="EG4" s="73"/>
      <c r="EH4" s="73"/>
      <c r="EI4" s="73"/>
      <c r="EJ4" s="73"/>
      <c r="EK4" s="73"/>
      <c r="EL4" s="73"/>
      <c r="EM4" s="73"/>
      <c r="EN4" s="73"/>
    </row>
    <row r="5" spans="1:144">
      <c r="A5" s="26" t="s">
        <v>65</v>
      </c>
      <c r="B5" s="29"/>
      <c r="C5" s="29"/>
      <c r="D5" s="29"/>
      <c r="E5" s="29"/>
      <c r="F5" s="29"/>
      <c r="G5" s="29"/>
      <c r="H5" s="30" t="s">
        <v>66</v>
      </c>
      <c r="I5" s="30" t="s">
        <v>67</v>
      </c>
      <c r="J5" s="30" t="s">
        <v>68</v>
      </c>
      <c r="K5" s="30" t="s">
        <v>69</v>
      </c>
      <c r="L5" s="30" t="s">
        <v>70</v>
      </c>
      <c r="M5" s="30" t="s">
        <v>71</v>
      </c>
      <c r="N5" s="30" t="s">
        <v>72</v>
      </c>
      <c r="O5" s="30" t="s">
        <v>73</v>
      </c>
      <c r="P5" s="30" t="s">
        <v>74</v>
      </c>
      <c r="Q5" s="30" t="s">
        <v>75</v>
      </c>
      <c r="R5" s="30" t="s">
        <v>76</v>
      </c>
      <c r="S5" s="30" t="s">
        <v>77</v>
      </c>
      <c r="T5" s="30" t="s">
        <v>78</v>
      </c>
      <c r="U5" s="30" t="s">
        <v>79</v>
      </c>
      <c r="V5" s="30" t="s">
        <v>80</v>
      </c>
      <c r="W5" s="30" t="s">
        <v>81</v>
      </c>
      <c r="X5" s="30" t="s">
        <v>82</v>
      </c>
      <c r="Y5" s="30" t="s">
        <v>83</v>
      </c>
      <c r="Z5" s="30" t="s">
        <v>84</v>
      </c>
      <c r="AA5" s="30" t="s">
        <v>85</v>
      </c>
      <c r="AB5" s="30" t="s">
        <v>86</v>
      </c>
      <c r="AC5" s="30" t="s">
        <v>87</v>
      </c>
      <c r="AD5" s="30" t="s">
        <v>88</v>
      </c>
      <c r="AE5" s="30" t="s">
        <v>89</v>
      </c>
      <c r="AF5" s="30" t="s">
        <v>90</v>
      </c>
      <c r="AG5" s="30" t="s">
        <v>91</v>
      </c>
      <c r="AH5" s="30" t="s">
        <v>92</v>
      </c>
      <c r="AI5" s="30" t="s">
        <v>82</v>
      </c>
      <c r="AJ5" s="30" t="s">
        <v>83</v>
      </c>
      <c r="AK5" s="30" t="s">
        <v>84</v>
      </c>
      <c r="AL5" s="30" t="s">
        <v>85</v>
      </c>
      <c r="AM5" s="30" t="s">
        <v>86</v>
      </c>
      <c r="AN5" s="30" t="s">
        <v>87</v>
      </c>
      <c r="AO5" s="30" t="s">
        <v>88</v>
      </c>
      <c r="AP5" s="30" t="s">
        <v>89</v>
      </c>
      <c r="AQ5" s="30" t="s">
        <v>90</v>
      </c>
      <c r="AR5" s="30" t="s">
        <v>91</v>
      </c>
      <c r="AS5" s="30" t="s">
        <v>93</v>
      </c>
      <c r="AT5" s="30" t="s">
        <v>82</v>
      </c>
      <c r="AU5" s="30" t="s">
        <v>83</v>
      </c>
      <c r="AV5" s="30" t="s">
        <v>84</v>
      </c>
      <c r="AW5" s="30" t="s">
        <v>85</v>
      </c>
      <c r="AX5" s="30" t="s">
        <v>86</v>
      </c>
      <c r="AY5" s="30" t="s">
        <v>87</v>
      </c>
      <c r="AZ5" s="30" t="s">
        <v>88</v>
      </c>
      <c r="BA5" s="30" t="s">
        <v>89</v>
      </c>
      <c r="BB5" s="30" t="s">
        <v>90</v>
      </c>
      <c r="BC5" s="30" t="s">
        <v>91</v>
      </c>
      <c r="BD5" s="30" t="s">
        <v>93</v>
      </c>
      <c r="BE5" s="30" t="s">
        <v>82</v>
      </c>
      <c r="BF5" s="30" t="s">
        <v>83</v>
      </c>
      <c r="BG5" s="30" t="s">
        <v>84</v>
      </c>
      <c r="BH5" s="30" t="s">
        <v>85</v>
      </c>
      <c r="BI5" s="30" t="s">
        <v>86</v>
      </c>
      <c r="BJ5" s="30" t="s">
        <v>87</v>
      </c>
      <c r="BK5" s="30" t="s">
        <v>88</v>
      </c>
      <c r="BL5" s="30" t="s">
        <v>89</v>
      </c>
      <c r="BM5" s="30" t="s">
        <v>90</v>
      </c>
      <c r="BN5" s="30" t="s">
        <v>91</v>
      </c>
      <c r="BO5" s="30" t="s">
        <v>93</v>
      </c>
      <c r="BP5" s="30" t="s">
        <v>82</v>
      </c>
      <c r="BQ5" s="30" t="s">
        <v>83</v>
      </c>
      <c r="BR5" s="30" t="s">
        <v>84</v>
      </c>
      <c r="BS5" s="30" t="s">
        <v>85</v>
      </c>
      <c r="BT5" s="30" t="s">
        <v>86</v>
      </c>
      <c r="BU5" s="30" t="s">
        <v>87</v>
      </c>
      <c r="BV5" s="30" t="s">
        <v>88</v>
      </c>
      <c r="BW5" s="30" t="s">
        <v>89</v>
      </c>
      <c r="BX5" s="30" t="s">
        <v>90</v>
      </c>
      <c r="BY5" s="30" t="s">
        <v>91</v>
      </c>
      <c r="BZ5" s="30" t="s">
        <v>93</v>
      </c>
      <c r="CA5" s="30" t="s">
        <v>82</v>
      </c>
      <c r="CB5" s="30" t="s">
        <v>83</v>
      </c>
      <c r="CC5" s="30" t="s">
        <v>84</v>
      </c>
      <c r="CD5" s="30" t="s">
        <v>85</v>
      </c>
      <c r="CE5" s="30" t="s">
        <v>86</v>
      </c>
      <c r="CF5" s="30" t="s">
        <v>87</v>
      </c>
      <c r="CG5" s="30" t="s">
        <v>88</v>
      </c>
      <c r="CH5" s="30" t="s">
        <v>89</v>
      </c>
      <c r="CI5" s="30" t="s">
        <v>90</v>
      </c>
      <c r="CJ5" s="30" t="s">
        <v>91</v>
      </c>
      <c r="CK5" s="30" t="s">
        <v>93</v>
      </c>
      <c r="CL5" s="30" t="s">
        <v>82</v>
      </c>
      <c r="CM5" s="30" t="s">
        <v>83</v>
      </c>
      <c r="CN5" s="30" t="s">
        <v>84</v>
      </c>
      <c r="CO5" s="30" t="s">
        <v>85</v>
      </c>
      <c r="CP5" s="30" t="s">
        <v>86</v>
      </c>
      <c r="CQ5" s="30" t="s">
        <v>87</v>
      </c>
      <c r="CR5" s="30" t="s">
        <v>88</v>
      </c>
      <c r="CS5" s="30" t="s">
        <v>89</v>
      </c>
      <c r="CT5" s="30" t="s">
        <v>90</v>
      </c>
      <c r="CU5" s="30" t="s">
        <v>91</v>
      </c>
      <c r="CV5" s="30" t="s">
        <v>93</v>
      </c>
      <c r="CW5" s="30" t="s">
        <v>82</v>
      </c>
      <c r="CX5" s="30" t="s">
        <v>83</v>
      </c>
      <c r="CY5" s="30" t="s">
        <v>84</v>
      </c>
      <c r="CZ5" s="30" t="s">
        <v>85</v>
      </c>
      <c r="DA5" s="30" t="s">
        <v>86</v>
      </c>
      <c r="DB5" s="30" t="s">
        <v>87</v>
      </c>
      <c r="DC5" s="30" t="s">
        <v>88</v>
      </c>
      <c r="DD5" s="30" t="s">
        <v>89</v>
      </c>
      <c r="DE5" s="30" t="s">
        <v>90</v>
      </c>
      <c r="DF5" s="30" t="s">
        <v>91</v>
      </c>
      <c r="DG5" s="30" t="s">
        <v>93</v>
      </c>
      <c r="DH5" s="30" t="s">
        <v>82</v>
      </c>
      <c r="DI5" s="30" t="s">
        <v>83</v>
      </c>
      <c r="DJ5" s="30" t="s">
        <v>84</v>
      </c>
      <c r="DK5" s="30" t="s">
        <v>85</v>
      </c>
      <c r="DL5" s="30" t="s">
        <v>86</v>
      </c>
      <c r="DM5" s="30" t="s">
        <v>87</v>
      </c>
      <c r="DN5" s="30" t="s">
        <v>88</v>
      </c>
      <c r="DO5" s="30" t="s">
        <v>89</v>
      </c>
      <c r="DP5" s="30" t="s">
        <v>90</v>
      </c>
      <c r="DQ5" s="30" t="s">
        <v>91</v>
      </c>
      <c r="DR5" s="30" t="s">
        <v>93</v>
      </c>
      <c r="DS5" s="30" t="s">
        <v>82</v>
      </c>
      <c r="DT5" s="30" t="s">
        <v>83</v>
      </c>
      <c r="DU5" s="30" t="s">
        <v>84</v>
      </c>
      <c r="DV5" s="30" t="s">
        <v>85</v>
      </c>
      <c r="DW5" s="30" t="s">
        <v>86</v>
      </c>
      <c r="DX5" s="30" t="s">
        <v>87</v>
      </c>
      <c r="DY5" s="30" t="s">
        <v>88</v>
      </c>
      <c r="DZ5" s="30" t="s">
        <v>89</v>
      </c>
      <c r="EA5" s="30" t="s">
        <v>90</v>
      </c>
      <c r="EB5" s="30" t="s">
        <v>91</v>
      </c>
      <c r="EC5" s="30" t="s">
        <v>93</v>
      </c>
      <c r="ED5" s="30" t="s">
        <v>82</v>
      </c>
      <c r="EE5" s="30" t="s">
        <v>83</v>
      </c>
      <c r="EF5" s="30" t="s">
        <v>84</v>
      </c>
      <c r="EG5" s="30" t="s">
        <v>85</v>
      </c>
      <c r="EH5" s="30" t="s">
        <v>86</v>
      </c>
      <c r="EI5" s="30" t="s">
        <v>87</v>
      </c>
      <c r="EJ5" s="30" t="s">
        <v>88</v>
      </c>
      <c r="EK5" s="30" t="s">
        <v>89</v>
      </c>
      <c r="EL5" s="30" t="s">
        <v>90</v>
      </c>
      <c r="EM5" s="30" t="s">
        <v>91</v>
      </c>
      <c r="EN5" s="30" t="s">
        <v>93</v>
      </c>
    </row>
    <row r="6" spans="1:144" s="34" customFormat="1">
      <c r="A6" s="26" t="s">
        <v>94</v>
      </c>
      <c r="B6" s="31">
        <f>B7</f>
        <v>2014</v>
      </c>
      <c r="C6" s="31">
        <f t="shared" ref="C6:W6" si="3">C7</f>
        <v>252026</v>
      </c>
      <c r="D6" s="31">
        <f t="shared" si="3"/>
        <v>47</v>
      </c>
      <c r="E6" s="31">
        <f t="shared" si="3"/>
        <v>17</v>
      </c>
      <c r="F6" s="31">
        <f t="shared" si="3"/>
        <v>1</v>
      </c>
      <c r="G6" s="31">
        <f t="shared" si="3"/>
        <v>0</v>
      </c>
      <c r="H6" s="31" t="str">
        <f t="shared" si="3"/>
        <v>滋賀県　彦根市</v>
      </c>
      <c r="I6" s="31" t="str">
        <f t="shared" si="3"/>
        <v>法非適用</v>
      </c>
      <c r="J6" s="31" t="str">
        <f t="shared" si="3"/>
        <v>下水道事業</v>
      </c>
      <c r="K6" s="31" t="str">
        <f t="shared" si="3"/>
        <v>公共下水道</v>
      </c>
      <c r="L6" s="31" t="str">
        <f t="shared" si="3"/>
        <v>Bd2</v>
      </c>
      <c r="M6" s="32" t="str">
        <f t="shared" si="3"/>
        <v>-</v>
      </c>
      <c r="N6" s="32" t="str">
        <f t="shared" si="3"/>
        <v>該当数値なし</v>
      </c>
      <c r="O6" s="32">
        <f t="shared" si="3"/>
        <v>69.900000000000006</v>
      </c>
      <c r="P6" s="32">
        <f t="shared" si="3"/>
        <v>22.68</v>
      </c>
      <c r="Q6" s="32">
        <f t="shared" si="3"/>
        <v>2894</v>
      </c>
      <c r="R6" s="32">
        <f t="shared" si="3"/>
        <v>112750</v>
      </c>
      <c r="S6" s="32">
        <f t="shared" si="3"/>
        <v>196.87</v>
      </c>
      <c r="T6" s="32">
        <f t="shared" si="3"/>
        <v>572.71</v>
      </c>
      <c r="U6" s="32">
        <f t="shared" si="3"/>
        <v>78719</v>
      </c>
      <c r="V6" s="32">
        <f t="shared" si="3"/>
        <v>18.579999999999998</v>
      </c>
      <c r="W6" s="32">
        <f t="shared" si="3"/>
        <v>4236.76</v>
      </c>
      <c r="X6" s="33">
        <f>IF(X7="",NA(),X7)</f>
        <v>76.34</v>
      </c>
      <c r="Y6" s="33">
        <f t="shared" ref="Y6:AG6" si="4">IF(Y7="",NA(),Y7)</f>
        <v>77.34</v>
      </c>
      <c r="Z6" s="33">
        <f t="shared" si="4"/>
        <v>70.790000000000006</v>
      </c>
      <c r="AA6" s="33">
        <f t="shared" si="4"/>
        <v>71.86</v>
      </c>
      <c r="AB6" s="33">
        <f t="shared" si="4"/>
        <v>70.459999999999994</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1913.68</v>
      </c>
      <c r="BF6" s="33">
        <f t="shared" ref="BF6:BN6" si="7">IF(BF7="",NA(),BF7)</f>
        <v>1654.22</v>
      </c>
      <c r="BG6" s="33">
        <f t="shared" si="7"/>
        <v>2059.92</v>
      </c>
      <c r="BH6" s="33">
        <f t="shared" si="7"/>
        <v>1750.86</v>
      </c>
      <c r="BI6" s="33">
        <f t="shared" si="7"/>
        <v>1858.11</v>
      </c>
      <c r="BJ6" s="33">
        <f t="shared" si="7"/>
        <v>1206.54</v>
      </c>
      <c r="BK6" s="33">
        <f t="shared" si="7"/>
        <v>1247.2</v>
      </c>
      <c r="BL6" s="33">
        <f t="shared" si="7"/>
        <v>1189.0999999999999</v>
      </c>
      <c r="BM6" s="33">
        <f t="shared" si="7"/>
        <v>1115.1099999999999</v>
      </c>
      <c r="BN6" s="33">
        <f t="shared" si="7"/>
        <v>1010.51</v>
      </c>
      <c r="BO6" s="32" t="str">
        <f>IF(BO7="","",IF(BO7="-","【-】","【"&amp;SUBSTITUTE(TEXT(BO7,"#,##0.00"),"-","△")&amp;"】"))</f>
        <v>【776.35】</v>
      </c>
      <c r="BP6" s="33">
        <f>IF(BP7="",NA(),BP7)</f>
        <v>71.459999999999994</v>
      </c>
      <c r="BQ6" s="33">
        <f t="shared" ref="BQ6:BY6" si="8">IF(BQ7="",NA(),BQ7)</f>
        <v>65.680000000000007</v>
      </c>
      <c r="BR6" s="33">
        <f t="shared" si="8"/>
        <v>63.14</v>
      </c>
      <c r="BS6" s="33">
        <f t="shared" si="8"/>
        <v>64.38</v>
      </c>
      <c r="BT6" s="33">
        <f t="shared" si="8"/>
        <v>63.05</v>
      </c>
      <c r="BU6" s="33">
        <f t="shared" si="8"/>
        <v>77.739999999999995</v>
      </c>
      <c r="BV6" s="33">
        <f t="shared" si="8"/>
        <v>77.489999999999995</v>
      </c>
      <c r="BW6" s="33">
        <f t="shared" si="8"/>
        <v>78.78</v>
      </c>
      <c r="BX6" s="33">
        <f t="shared" si="8"/>
        <v>79.540000000000006</v>
      </c>
      <c r="BY6" s="33">
        <f t="shared" si="8"/>
        <v>83</v>
      </c>
      <c r="BZ6" s="32" t="str">
        <f>IF(BZ7="","",IF(BZ7="-","【-】","【"&amp;SUBSTITUTE(TEXT(BZ7,"#,##0.00"),"-","△")&amp;"】"))</f>
        <v>【96.57】</v>
      </c>
      <c r="CA6" s="33">
        <f>IF(CA7="",NA(),CA7)</f>
        <v>222.11</v>
      </c>
      <c r="CB6" s="33">
        <f t="shared" ref="CB6:CJ6" si="9">IF(CB7="",NA(),CB7)</f>
        <v>239.73</v>
      </c>
      <c r="CC6" s="33">
        <f t="shared" si="9"/>
        <v>253.07</v>
      </c>
      <c r="CD6" s="33">
        <f t="shared" si="9"/>
        <v>247.11</v>
      </c>
      <c r="CE6" s="33">
        <f t="shared" si="9"/>
        <v>259.5</v>
      </c>
      <c r="CF6" s="33">
        <f t="shared" si="9"/>
        <v>199.72</v>
      </c>
      <c r="CG6" s="33">
        <f t="shared" si="9"/>
        <v>201.25</v>
      </c>
      <c r="CH6" s="33">
        <f t="shared" si="9"/>
        <v>199.32</v>
      </c>
      <c r="CI6" s="33">
        <f t="shared" si="9"/>
        <v>199.36</v>
      </c>
      <c r="CJ6" s="33">
        <f t="shared" si="9"/>
        <v>193.74</v>
      </c>
      <c r="CK6" s="32" t="str">
        <f>IF(CK7="","",IF(CK7="-","【-】","【"&amp;SUBSTITUTE(TEXT(CK7,"#,##0.00"),"-","△")&amp;"】"))</f>
        <v>【142.28】</v>
      </c>
      <c r="CL6" s="33">
        <f>IF(CL7="",NA(),CL7)</f>
        <v>70.099999999999994</v>
      </c>
      <c r="CM6" s="33">
        <f t="shared" ref="CM6:CU6" si="10">IF(CM7="",NA(),CM7)</f>
        <v>72.510000000000005</v>
      </c>
      <c r="CN6" s="33">
        <f t="shared" si="10"/>
        <v>73.099999999999994</v>
      </c>
      <c r="CO6" s="33">
        <f t="shared" si="10"/>
        <v>73.59</v>
      </c>
      <c r="CP6" s="33">
        <f t="shared" si="10"/>
        <v>76.819999999999993</v>
      </c>
      <c r="CQ6" s="33">
        <f t="shared" si="10"/>
        <v>60.04</v>
      </c>
      <c r="CR6" s="33">
        <f t="shared" si="10"/>
        <v>63.88</v>
      </c>
      <c r="CS6" s="33">
        <f t="shared" si="10"/>
        <v>65.31</v>
      </c>
      <c r="CT6" s="33">
        <f t="shared" si="10"/>
        <v>62.09</v>
      </c>
      <c r="CU6" s="33">
        <f t="shared" si="10"/>
        <v>62.23</v>
      </c>
      <c r="CV6" s="32" t="str">
        <f>IF(CV7="","",IF(CV7="-","【-】","【"&amp;SUBSTITUTE(TEXT(CV7,"#,##0.00"),"-","△")&amp;"】"))</f>
        <v>【60.35】</v>
      </c>
      <c r="CW6" s="33">
        <f>IF(CW7="",NA(),CW7)</f>
        <v>89.15</v>
      </c>
      <c r="CX6" s="33">
        <f t="shared" ref="CX6:DF6" si="11">IF(CX7="",NA(),CX7)</f>
        <v>88.94</v>
      </c>
      <c r="CY6" s="33">
        <f t="shared" si="11"/>
        <v>89.27</v>
      </c>
      <c r="CZ6" s="33">
        <f t="shared" si="11"/>
        <v>89.69</v>
      </c>
      <c r="DA6" s="33">
        <f t="shared" si="11"/>
        <v>89.62</v>
      </c>
      <c r="DB6" s="33">
        <f t="shared" si="11"/>
        <v>87.18</v>
      </c>
      <c r="DC6" s="33">
        <f t="shared" si="11"/>
        <v>86.62</v>
      </c>
      <c r="DD6" s="33">
        <f t="shared" si="11"/>
        <v>87.07</v>
      </c>
      <c r="DE6" s="33">
        <f t="shared" si="11"/>
        <v>86.88</v>
      </c>
      <c r="DF6" s="33">
        <f t="shared" si="11"/>
        <v>86.56</v>
      </c>
      <c r="DG6" s="32" t="str">
        <f>IF(DG7="","",IF(DG7="-","【-】","【"&amp;SUBSTITUTE(TEXT(DG7,"#,##0.00"),"-","△")&amp;"】"))</f>
        <v>【94.57】</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0.13</v>
      </c>
      <c r="EJ6" s="33">
        <f t="shared" si="14"/>
        <v>0.05</v>
      </c>
      <c r="EK6" s="33">
        <f t="shared" si="14"/>
        <v>0.04</v>
      </c>
      <c r="EL6" s="33">
        <f t="shared" si="14"/>
        <v>0.06</v>
      </c>
      <c r="EM6" s="33">
        <f t="shared" si="14"/>
        <v>0.04</v>
      </c>
      <c r="EN6" s="32" t="str">
        <f>IF(EN7="","",IF(EN7="-","【-】","【"&amp;SUBSTITUTE(TEXT(EN7,"#,##0.00"),"-","△")&amp;"】"))</f>
        <v>【0.17】</v>
      </c>
    </row>
    <row r="7" spans="1:144" s="34" customFormat="1">
      <c r="A7" s="26"/>
      <c r="B7" s="35">
        <v>2014</v>
      </c>
      <c r="C7" s="35">
        <v>252026</v>
      </c>
      <c r="D7" s="35">
        <v>47</v>
      </c>
      <c r="E7" s="35">
        <v>17</v>
      </c>
      <c r="F7" s="35">
        <v>1</v>
      </c>
      <c r="G7" s="35">
        <v>0</v>
      </c>
      <c r="H7" s="35" t="s">
        <v>95</v>
      </c>
      <c r="I7" s="35" t="s">
        <v>96</v>
      </c>
      <c r="J7" s="35" t="s">
        <v>97</v>
      </c>
      <c r="K7" s="35" t="s">
        <v>98</v>
      </c>
      <c r="L7" s="35" t="s">
        <v>99</v>
      </c>
      <c r="M7" s="36" t="s">
        <v>100</v>
      </c>
      <c r="N7" s="36" t="s">
        <v>101</v>
      </c>
      <c r="O7" s="36">
        <v>69.900000000000006</v>
      </c>
      <c r="P7" s="36">
        <v>22.68</v>
      </c>
      <c r="Q7" s="36">
        <v>2894</v>
      </c>
      <c r="R7" s="36">
        <v>112750</v>
      </c>
      <c r="S7" s="36">
        <v>196.87</v>
      </c>
      <c r="T7" s="36">
        <v>572.71</v>
      </c>
      <c r="U7" s="36">
        <v>78719</v>
      </c>
      <c r="V7" s="36">
        <v>18.579999999999998</v>
      </c>
      <c r="W7" s="36">
        <v>4236.76</v>
      </c>
      <c r="X7" s="36">
        <v>76.34</v>
      </c>
      <c r="Y7" s="36">
        <v>77.34</v>
      </c>
      <c r="Z7" s="36">
        <v>70.790000000000006</v>
      </c>
      <c r="AA7" s="36">
        <v>71.86</v>
      </c>
      <c r="AB7" s="36">
        <v>70.459999999999994</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1913.68</v>
      </c>
      <c r="BF7" s="36">
        <v>1654.22</v>
      </c>
      <c r="BG7" s="36">
        <v>2059.92</v>
      </c>
      <c r="BH7" s="36">
        <v>1750.86</v>
      </c>
      <c r="BI7" s="36">
        <v>1858.11</v>
      </c>
      <c r="BJ7" s="36">
        <v>1206.54</v>
      </c>
      <c r="BK7" s="36">
        <v>1247.2</v>
      </c>
      <c r="BL7" s="36">
        <v>1189.0999999999999</v>
      </c>
      <c r="BM7" s="36">
        <v>1115.1099999999999</v>
      </c>
      <c r="BN7" s="36">
        <v>1010.51</v>
      </c>
      <c r="BO7" s="36">
        <v>776.35</v>
      </c>
      <c r="BP7" s="36">
        <v>71.459999999999994</v>
      </c>
      <c r="BQ7" s="36">
        <v>65.680000000000007</v>
      </c>
      <c r="BR7" s="36">
        <v>63.14</v>
      </c>
      <c r="BS7" s="36">
        <v>64.38</v>
      </c>
      <c r="BT7" s="36">
        <v>63.05</v>
      </c>
      <c r="BU7" s="36">
        <v>77.739999999999995</v>
      </c>
      <c r="BV7" s="36">
        <v>77.489999999999995</v>
      </c>
      <c r="BW7" s="36">
        <v>78.78</v>
      </c>
      <c r="BX7" s="36">
        <v>79.540000000000006</v>
      </c>
      <c r="BY7" s="36">
        <v>83</v>
      </c>
      <c r="BZ7" s="36">
        <v>96.57</v>
      </c>
      <c r="CA7" s="36">
        <v>222.11</v>
      </c>
      <c r="CB7" s="36">
        <v>239.73</v>
      </c>
      <c r="CC7" s="36">
        <v>253.07</v>
      </c>
      <c r="CD7" s="36">
        <v>247.11</v>
      </c>
      <c r="CE7" s="36">
        <v>259.5</v>
      </c>
      <c r="CF7" s="36">
        <v>199.72</v>
      </c>
      <c r="CG7" s="36">
        <v>201.25</v>
      </c>
      <c r="CH7" s="36">
        <v>199.32</v>
      </c>
      <c r="CI7" s="36">
        <v>199.36</v>
      </c>
      <c r="CJ7" s="36">
        <v>193.74</v>
      </c>
      <c r="CK7" s="36">
        <v>142.28</v>
      </c>
      <c r="CL7" s="36">
        <v>70.099999999999994</v>
      </c>
      <c r="CM7" s="36">
        <v>72.510000000000005</v>
      </c>
      <c r="CN7" s="36">
        <v>73.099999999999994</v>
      </c>
      <c r="CO7" s="36">
        <v>73.59</v>
      </c>
      <c r="CP7" s="36">
        <v>76.819999999999993</v>
      </c>
      <c r="CQ7" s="36">
        <v>60.04</v>
      </c>
      <c r="CR7" s="36">
        <v>63.88</v>
      </c>
      <c r="CS7" s="36">
        <v>65.31</v>
      </c>
      <c r="CT7" s="36">
        <v>62.09</v>
      </c>
      <c r="CU7" s="36">
        <v>62.23</v>
      </c>
      <c r="CV7" s="36">
        <v>60.35</v>
      </c>
      <c r="CW7" s="36">
        <v>89.15</v>
      </c>
      <c r="CX7" s="36">
        <v>88.94</v>
      </c>
      <c r="CY7" s="36">
        <v>89.27</v>
      </c>
      <c r="CZ7" s="36">
        <v>89.69</v>
      </c>
      <c r="DA7" s="36">
        <v>89.62</v>
      </c>
      <c r="DB7" s="36">
        <v>87.18</v>
      </c>
      <c r="DC7" s="36">
        <v>86.62</v>
      </c>
      <c r="DD7" s="36">
        <v>87.07</v>
      </c>
      <c r="DE7" s="36">
        <v>86.88</v>
      </c>
      <c r="DF7" s="36">
        <v>86.56</v>
      </c>
      <c r="DG7" s="36">
        <v>94.57</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0.13</v>
      </c>
      <c r="EJ7" s="36">
        <v>0.05</v>
      </c>
      <c r="EK7" s="36">
        <v>0.04</v>
      </c>
      <c r="EL7" s="36">
        <v>0.06</v>
      </c>
      <c r="EM7" s="36">
        <v>0.04</v>
      </c>
      <c r="EN7" s="36">
        <v>0.17</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102</v>
      </c>
      <c r="C9" s="38" t="s">
        <v>103</v>
      </c>
      <c r="D9" s="38" t="s">
        <v>104</v>
      </c>
      <c r="E9" s="38" t="s">
        <v>105</v>
      </c>
      <c r="F9" s="38" t="s">
        <v>106</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hbis</cp:lastModifiedBy>
  <cp:lastPrinted>2016-02-24T00:46:19Z</cp:lastPrinted>
  <dcterms:created xsi:type="dcterms:W3CDTF">2016-02-03T08:53:59Z</dcterms:created>
  <dcterms:modified xsi:type="dcterms:W3CDTF">2016-02-24T00:46:22Z</dcterms:modified>
  <cp:category/>
</cp:coreProperties>
</file>