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X:\04 下水道経営係\02計画普及係\02 管理\経営\経営分析\平成28年度\20180221修正\"/>
    </mc:Choice>
  </mc:AlternateContent>
  <workbookProtection workbookPassword="8649" lockStructure="1"/>
  <bookViews>
    <workbookView xWindow="240" yWindow="60" windowWidth="14940" windowHeight="7875"/>
  </bookViews>
  <sheets>
    <sheet name="法非適用_下水道事業" sheetId="4" r:id="rId1"/>
    <sheet name="データ" sheetId="5" state="hidden" r:id="rId2"/>
  </sheets>
  <calcPr calcId="162913"/>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M6" i="5"/>
  <c r="L6" i="5"/>
  <c r="K6" i="5"/>
  <c r="P8" i="4" s="1"/>
  <c r="J6" i="5"/>
  <c r="I6" i="5"/>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I10" i="4"/>
  <c r="B10" i="4"/>
  <c r="AL8" i="4"/>
  <c r="W8" i="4"/>
  <c r="I8" i="4"/>
  <c r="B8"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<sst xmlns="http://schemas.openxmlformats.org/spreadsheetml/2006/main" count="221" uniqueCount="111">
  <si>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</si>
  <si>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</si>
  <si>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</si>
  <si>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</si>
  <si>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</si>
  <si>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</si>
  <si>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</si>
  <si>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</si>
  <si>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</si>
  <si>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</si>
  <si>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</si>
  <si>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</si>
  <si>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</si>
  <si>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</si>
  <si>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</si>
  <si>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</si>
  <si>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</si>
  <si>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</si>
  <si>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</si>
  <si>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</si>
  <si>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</si>
  <si>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</si>
  <si>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</si>
  <si>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</si>
  <si>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</si>
  <si>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</si>
  <si>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</si>
  <si>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</si>
  <si>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</si>
  <si>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</si>
  <si>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</si>
  <si>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</si>
  <si>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</si>
  <si>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</si>
  <si>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</si>
  <si>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</si>
  <si>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</si>
  <si>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</si>
  <si>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</si>
  <si>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</si>
  <si>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</si>
  <si>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</si>
  <si>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</si>
  <si>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</si>
  <si>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</si>
  <si>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</si>
  <si>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</si>
  <si>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</si>
  <si>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</si>
  <si>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</si>
  <si>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</si>
  <si>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</si>
  <si>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</si>
  <si>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</si>
  <si>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</si>
  <si>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</si>
  <si>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</si>
  <si>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</si>
  <si>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</si>
  <si>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</si>
  <si>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</si>
  <si>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</si>
  <si>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</si>
  <si>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</si>
  <si>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</si>
  <si>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</si>
  <si>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</si>
  <si>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</si>
  <si>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</si>
  <si>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</si>
  <si>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</si>
  <si>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</si>
  <si>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</si>
  <si>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</si>
  <si>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</si>
  <si>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</si>
  <si>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</si>
  <si>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</si>
  <si>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</si>
  <si>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</si>
  <si>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</si>
  <si>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</si>
  <si>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</si>
  <si>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</si>
  <si>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</si>
  <si>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</si>
  <si>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</si>
  <si>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</si>
  <si>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</si>
  <si>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</si>
  <si>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</si>
  <si>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</si>
  <si>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</si>
  <si>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</si>
  <si>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</si>
  <si>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</si>
  <si>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甲賀市</t>
  </si>
  <si>
    <t>法非適用</t>
  </si>
  <si>
    <t>下水道事業</t>
  </si>
  <si>
    <t>公共下水道</t>
  </si>
  <si>
    <t>Bd2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</si>
  <si>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</si>
  <si>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</si>
  <si>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</si>
  <si>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</si>
  <si>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</si>
  <si>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</si>
  <si>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</si>
  <si>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平成４年から施設を供用し、平成２７年度で２３年を経過していますが、下水道管の耐用年数は５０年であるため、現時点で老朽化に伴う更新は発生していません。</t>
    <rPh sb="1" eb="3">
      <t>ヘイセイ</t>
    </rPh>
    <rPh sb="4" eb="5">
      <t>ネン</t>
    </rPh>
    <rPh sb="7" eb="9">
      <t>シセツ</t>
    </rPh>
    <rPh sb="10" eb="12">
      <t>キョウヨウ</t>
    </rPh>
    <rPh sb="14" eb="16">
      <t>ヘイセイ</t>
    </rPh>
    <rPh sb="18" eb="20">
      <t>ネンド</t>
    </rPh>
    <rPh sb="23" eb="24">
      <t>ネン</t>
    </rPh>
    <rPh sb="25" eb="27">
      <t>ケイカ</t>
    </rPh>
    <rPh sb="34" eb="37">
      <t>ゲスイドウ</t>
    </rPh>
    <rPh sb="37" eb="38">
      <t>カン</t>
    </rPh>
    <rPh sb="39" eb="41">
      <t>タイヨウ</t>
    </rPh>
    <rPh sb="41" eb="43">
      <t>ネンスウ</t>
    </rPh>
    <rPh sb="46" eb="47">
      <t>ネン</t>
    </rPh>
    <rPh sb="53" eb="56">
      <t>ゲンジテン</t>
    </rPh>
    <rPh sb="57" eb="60">
      <t>ロウキュウカ</t>
    </rPh>
    <rPh sb="61" eb="62">
      <t>トモナ</t>
    </rPh>
    <rPh sb="63" eb="65">
      <t>コウシン</t>
    </rPh>
    <rPh sb="66" eb="68">
      <t>ハッセイ</t>
    </rPh>
    <phoneticPr fontId="4"/>
  </si>
  <si>
    <t>　①収益的収支比率は改善傾向にあるものの、１００％を下回っており、更なる経営改善が必要です。
　④企業債残高対事業規模比率について、平成２７年度の値は前年度よりも高くなっていますが、地方公営企業法適用前の打ち切り決算によるものです。
　⑦施設利用率（注：流域下水道で処理した水量を含んで計算されています）は、総務省が示す類型区分に基づく類似団体と比較すると、平均値を概ね上回っています。
　⑥汚水処理原価は類似団体平均よりは低く抑えられていますが、⑤経費回収率の指標では下水道使用料だけでは汚水処理にかかる費用を賄えていないことが判断できます。
　今後は、下水道使用料収納率や水洗化率の向上、維持管理費用の縮減が必要と考えます。</t>
    <rPh sb="2" eb="5">
      <t>シュウエキテキ</t>
    </rPh>
    <rPh sb="5" eb="7">
      <t>シュウシ</t>
    </rPh>
    <rPh sb="7" eb="9">
      <t>ヒリツ</t>
    </rPh>
    <rPh sb="10" eb="12">
      <t>カイゼン</t>
    </rPh>
    <rPh sb="12" eb="14">
      <t>ケイコウ</t>
    </rPh>
    <rPh sb="26" eb="28">
      <t>シタマワ</t>
    </rPh>
    <rPh sb="33" eb="34">
      <t>サラ</t>
    </rPh>
    <rPh sb="36" eb="38">
      <t>ケイエイ</t>
    </rPh>
    <rPh sb="38" eb="40">
      <t>カイゼン</t>
    </rPh>
    <rPh sb="41" eb="43">
      <t>ヒツヨウ</t>
    </rPh>
    <rPh sb="66" eb="68">
      <t>ヘイセイ</t>
    </rPh>
    <rPh sb="70" eb="72">
      <t>ネンド</t>
    </rPh>
    <rPh sb="73" eb="74">
      <t>アタイ</t>
    </rPh>
    <rPh sb="75" eb="78">
      <t>ゼンネンド</t>
    </rPh>
    <rPh sb="81" eb="82">
      <t>タカ</t>
    </rPh>
    <rPh sb="91" eb="93">
      <t>チホウ</t>
    </rPh>
    <rPh sb="93" eb="95">
      <t>コウエイ</t>
    </rPh>
    <rPh sb="95" eb="97">
      <t>キギョウ</t>
    </rPh>
    <rPh sb="100" eb="101">
      <t>マエ</t>
    </rPh>
    <rPh sb="102" eb="103">
      <t>ウ</t>
    </rPh>
    <rPh sb="104" eb="105">
      <t>キ</t>
    </rPh>
    <rPh sb="106" eb="108">
      <t>ケッサン</t>
    </rPh>
    <phoneticPr fontId="4"/>
  </si>
  <si>
    <t>　平成２８年度から、公共下水道事業と特定環境保全公共下水道事業、農業集落排水事業を合わせ、下水道事業として地方公営企業法を適用しました。しかし、公営企業会計を導入したからといって、すぐに「経営の健全性・効率性」が図られるわけではありません。
　この下水道事業という住民生活に欠くことのできない重要なサービスを安定的に継続させるため、中長期的な経営の基本計画である「経営戦略」に基づいて、経営改善を進め、収益的収支比率が向上するように努めていきます。</t>
    <rPh sb="1" eb="3">
      <t>ヘイセイ</t>
    </rPh>
    <rPh sb="5" eb="7">
      <t>ネンド</t>
    </rPh>
    <rPh sb="10" eb="12">
      <t>コウキョウ</t>
    </rPh>
    <rPh sb="12" eb="15">
      <t>ゲスイドウ</t>
    </rPh>
    <rPh sb="15" eb="17">
      <t>ジギョウ</t>
    </rPh>
    <rPh sb="18" eb="29">
      <t>トッカン</t>
    </rPh>
    <rPh sb="29" eb="31">
      <t>ジギョウ</t>
    </rPh>
    <rPh sb="32" eb="34">
      <t>ノウギョウ</t>
    </rPh>
    <rPh sb="34" eb="36">
      <t>シュウラク</t>
    </rPh>
    <rPh sb="36" eb="38">
      <t>ハイスイ</t>
    </rPh>
    <rPh sb="38" eb="40">
      <t>ジギョウ</t>
    </rPh>
    <rPh sb="41" eb="42">
      <t>ア</t>
    </rPh>
    <rPh sb="45" eb="48">
      <t>ゲスイドウ</t>
    </rPh>
    <rPh sb="48" eb="50">
      <t>ジギョウ</t>
    </rPh>
    <rPh sb="53" eb="55">
      <t>チホウ</t>
    </rPh>
    <rPh sb="55" eb="57">
      <t>コウエイ</t>
    </rPh>
    <rPh sb="57" eb="59">
      <t>キギョウ</t>
    </rPh>
    <rPh sb="59" eb="60">
      <t>ホウ</t>
    </rPh>
    <rPh sb="61" eb="63">
      <t>テキヨウ</t>
    </rPh>
    <rPh sb="124" eb="127">
      <t>ゲスイドウ</t>
    </rPh>
    <rPh sb="127" eb="129">
      <t>ジギョウ</t>
    </rPh>
    <rPh sb="132" eb="134">
      <t>ジュウミン</t>
    </rPh>
    <rPh sb="134" eb="136">
      <t>セイカツ</t>
    </rPh>
    <rPh sb="137" eb="138">
      <t>カ</t>
    </rPh>
    <rPh sb="146" eb="148">
      <t>ジュウヨウ</t>
    </rPh>
    <rPh sb="154" eb="157">
      <t>アンテイテキ</t>
    </rPh>
    <rPh sb="158" eb="160">
      <t>ケイゾク</t>
    </rPh>
    <rPh sb="166" eb="170">
      <t>チュウチョウキテキ</t>
    </rPh>
    <rPh sb="171" eb="173">
      <t>ケイエイ</t>
    </rPh>
    <rPh sb="174" eb="176">
      <t>キホン</t>
    </rPh>
    <rPh sb="176" eb="178">
      <t>ケイカク</t>
    </rPh>
    <rPh sb="182" eb="184">
      <t>ケイエイ</t>
    </rPh>
    <rPh sb="184" eb="186">
      <t>センリャク</t>
    </rPh>
    <rPh sb="188" eb="189">
      <t>モト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</si>
</sst>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18" fillId="0" borderId="6"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7" xfId="0" applyFont="1" applyBorder="1" applyAlignment="1" applyProtection="1">
      <alignment horizontal="left" vertical="top" wrapText="1"/>
      <protection locked="0"/>
    </xf>
    <xf numFmtId="0" fontId="18" fillId="0" borderId="8"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8"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A30-45B6-BFD3-11A7395753BA}"/>
            </c:ext>
          </c:extLst>
        </c:ser>
        <c:dLbls>
          <c:showLegendKey val="0"/>
          <c:showVal val="0"/>
          <c:showCatName val="0"/>
          <c:showSerName val="0"/>
          <c:showPercent val="0"/>
          <c:showBubbleSize val="0"/>
        </c:dLbls>
        <c:gapWidth val="150"/>
        <c:axId val="148825216"/>
        <c:axId val="1488271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0.05</c:v>
                </c:pt>
                <c:pt idx="1">
                  <c:v>0.04</c:v>
                </c:pt>
                <c:pt idx="2">
                  <c:v>0.06</c:v>
                </c:pt>
                <c:pt idx="3">
                  <c:v>0.04</c:v>
                </c:pt>
                <c:pt idx="4">
                  <c:v>0.38</c:v>
                </c:pt>
              </c:numCache>
            </c:numRef>
          </c:val>
          <c:smooth val="0"/>
          <c:extLst>
            <c:ext xmlns:c16="http://schemas.microsoft.com/office/drawing/2014/chart" uri="{C3380CC4-5D6E-409C-BE32-E72D297353CC}">
              <c16:uniqueId val="{00000001-AA30-45B6-BFD3-11A7395753BA}"/>
            </c:ext>
          </c:extLst>
        </c:ser>
        <c:dLbls>
          <c:showLegendKey val="0"/>
          <c:showVal val="0"/>
          <c:showCatName val="0"/>
          <c:showSerName val="0"/>
          <c:showPercent val="0"/>
          <c:showBubbleSize val="0"/>
        </c:dLbls>
        <c:marker val="1"/>
        <c:smooth val="0"/>
        <c:axId val="148825216"/>
        <c:axId val="148827136"/>
      </c:lineChart>
      <c:dateAx>
        <c:axId val="148825216"/>
        <c:scaling>
          <c:orientation val="minMax"/>
        </c:scaling>
        <c:delete val="1"/>
        <c:axPos val="b"/>
        <c:numFmt formatCode="ge" sourceLinked="1"/>
        <c:majorTickMark val="none"/>
        <c:minorTickMark val="none"/>
        <c:tickLblPos val="none"/>
        <c:crossAx val="148827136"/>
        <c:crosses val="autoZero"/>
        <c:auto val="1"/>
        <c:lblOffset val="100"/>
        <c:baseTimeUnit val="years"/>
      </c:dateAx>
      <c:valAx>
        <c:axId val="148827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8825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86.44</c:v>
                </c:pt>
                <c:pt idx="1">
                  <c:v>86.95</c:v>
                </c:pt>
                <c:pt idx="2">
                  <c:v>87.99</c:v>
                </c:pt>
                <c:pt idx="3">
                  <c:v>97.31</c:v>
                </c:pt>
                <c:pt idx="4">
                  <c:v>97.31</c:v>
                </c:pt>
              </c:numCache>
            </c:numRef>
          </c:val>
          <c:extLst>
            <c:ext xmlns:c16="http://schemas.microsoft.com/office/drawing/2014/chart" uri="{C3380CC4-5D6E-409C-BE32-E72D297353CC}">
              <c16:uniqueId val="{00000000-057F-4020-82D1-231F91D963F4}"/>
            </c:ext>
          </c:extLst>
        </c:ser>
        <c:dLbls>
          <c:showLegendKey val="0"/>
          <c:showVal val="0"/>
          <c:showCatName val="0"/>
          <c:showSerName val="0"/>
          <c:showPercent val="0"/>
          <c:showBubbleSize val="0"/>
        </c:dLbls>
        <c:gapWidth val="150"/>
        <c:axId val="150505728"/>
        <c:axId val="150524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63.88</c:v>
                </c:pt>
                <c:pt idx="1">
                  <c:v>65.31</c:v>
                </c:pt>
                <c:pt idx="2">
                  <c:v>62.09</c:v>
                </c:pt>
                <c:pt idx="3">
                  <c:v>62.23</c:v>
                </c:pt>
                <c:pt idx="4">
                  <c:v>60</c:v>
                </c:pt>
              </c:numCache>
            </c:numRef>
          </c:val>
          <c:smooth val="0"/>
          <c:extLst>
            <c:ext xmlns:c16="http://schemas.microsoft.com/office/drawing/2014/chart" uri="{C3380CC4-5D6E-409C-BE32-E72D297353CC}">
              <c16:uniqueId val="{00000001-057F-4020-82D1-231F91D963F4}"/>
            </c:ext>
          </c:extLst>
        </c:ser>
        <c:dLbls>
          <c:showLegendKey val="0"/>
          <c:showVal val="0"/>
          <c:showCatName val="0"/>
          <c:showSerName val="0"/>
          <c:showPercent val="0"/>
          <c:showBubbleSize val="0"/>
        </c:dLbls>
        <c:marker val="1"/>
        <c:smooth val="0"/>
        <c:axId val="150505728"/>
        <c:axId val="150524288"/>
      </c:lineChart>
      <c:dateAx>
        <c:axId val="150505728"/>
        <c:scaling>
          <c:orientation val="minMax"/>
        </c:scaling>
        <c:delete val="1"/>
        <c:axPos val="b"/>
        <c:numFmt formatCode="ge" sourceLinked="1"/>
        <c:majorTickMark val="none"/>
        <c:minorTickMark val="none"/>
        <c:tickLblPos val="none"/>
        <c:crossAx val="150524288"/>
        <c:crosses val="autoZero"/>
        <c:auto val="1"/>
        <c:lblOffset val="100"/>
        <c:baseTimeUnit val="years"/>
      </c:dateAx>
      <c:valAx>
        <c:axId val="150524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505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78.88</c:v>
                </c:pt>
                <c:pt idx="1">
                  <c:v>81.47</c:v>
                </c:pt>
                <c:pt idx="2">
                  <c:v>81.81</c:v>
                </c:pt>
                <c:pt idx="3">
                  <c:v>82.94</c:v>
                </c:pt>
                <c:pt idx="4">
                  <c:v>84</c:v>
                </c:pt>
              </c:numCache>
            </c:numRef>
          </c:val>
          <c:extLst>
            <c:ext xmlns:c16="http://schemas.microsoft.com/office/drawing/2014/chart" uri="{C3380CC4-5D6E-409C-BE32-E72D297353CC}">
              <c16:uniqueId val="{00000000-479A-47EF-A470-707F01E17A76}"/>
            </c:ext>
          </c:extLst>
        </c:ser>
        <c:dLbls>
          <c:showLegendKey val="0"/>
          <c:showVal val="0"/>
          <c:showCatName val="0"/>
          <c:showSerName val="0"/>
          <c:showPercent val="0"/>
          <c:showBubbleSize val="0"/>
        </c:dLbls>
        <c:gapWidth val="150"/>
        <c:axId val="150546304"/>
        <c:axId val="150552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86.62</c:v>
                </c:pt>
                <c:pt idx="1">
                  <c:v>87.07</c:v>
                </c:pt>
                <c:pt idx="2">
                  <c:v>86.88</c:v>
                </c:pt>
                <c:pt idx="3">
                  <c:v>86.56</c:v>
                </c:pt>
                <c:pt idx="4">
                  <c:v>86.78</c:v>
                </c:pt>
              </c:numCache>
            </c:numRef>
          </c:val>
          <c:smooth val="0"/>
          <c:extLst>
            <c:ext xmlns:c16="http://schemas.microsoft.com/office/drawing/2014/chart" uri="{C3380CC4-5D6E-409C-BE32-E72D297353CC}">
              <c16:uniqueId val="{00000001-479A-47EF-A470-707F01E17A76}"/>
            </c:ext>
          </c:extLst>
        </c:ser>
        <c:dLbls>
          <c:showLegendKey val="0"/>
          <c:showVal val="0"/>
          <c:showCatName val="0"/>
          <c:showSerName val="0"/>
          <c:showPercent val="0"/>
          <c:showBubbleSize val="0"/>
        </c:dLbls>
        <c:marker val="1"/>
        <c:smooth val="0"/>
        <c:axId val="150546304"/>
        <c:axId val="150552576"/>
      </c:lineChart>
      <c:dateAx>
        <c:axId val="150546304"/>
        <c:scaling>
          <c:orientation val="minMax"/>
        </c:scaling>
        <c:delete val="1"/>
        <c:axPos val="b"/>
        <c:numFmt formatCode="ge" sourceLinked="1"/>
        <c:majorTickMark val="none"/>
        <c:minorTickMark val="none"/>
        <c:tickLblPos val="none"/>
        <c:crossAx val="150552576"/>
        <c:crosses val="autoZero"/>
        <c:auto val="1"/>
        <c:lblOffset val="100"/>
        <c:baseTimeUnit val="years"/>
      </c:dateAx>
      <c:valAx>
        <c:axId val="150552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546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73.75</c:v>
                </c:pt>
                <c:pt idx="1">
                  <c:v>75.95</c:v>
                </c:pt>
                <c:pt idx="2">
                  <c:v>79.760000000000005</c:v>
                </c:pt>
                <c:pt idx="3">
                  <c:v>76.819999999999993</c:v>
                </c:pt>
                <c:pt idx="4">
                  <c:v>84.56</c:v>
                </c:pt>
              </c:numCache>
            </c:numRef>
          </c:val>
          <c:extLst>
            <c:ext xmlns:c16="http://schemas.microsoft.com/office/drawing/2014/chart" uri="{C3380CC4-5D6E-409C-BE32-E72D297353CC}">
              <c16:uniqueId val="{00000000-0543-41D7-92F3-67F7A6D74A78}"/>
            </c:ext>
          </c:extLst>
        </c:ser>
        <c:dLbls>
          <c:showLegendKey val="0"/>
          <c:showVal val="0"/>
          <c:showCatName val="0"/>
          <c:showSerName val="0"/>
          <c:showPercent val="0"/>
          <c:showBubbleSize val="0"/>
        </c:dLbls>
        <c:gapWidth val="150"/>
        <c:axId val="148849408"/>
        <c:axId val="148851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543-41D7-92F3-67F7A6D74A78}"/>
            </c:ext>
          </c:extLst>
        </c:ser>
        <c:dLbls>
          <c:showLegendKey val="0"/>
          <c:showVal val="0"/>
          <c:showCatName val="0"/>
          <c:showSerName val="0"/>
          <c:showPercent val="0"/>
          <c:showBubbleSize val="0"/>
        </c:dLbls>
        <c:marker val="1"/>
        <c:smooth val="0"/>
        <c:axId val="148849408"/>
        <c:axId val="148851328"/>
      </c:lineChart>
      <c:dateAx>
        <c:axId val="148849408"/>
        <c:scaling>
          <c:orientation val="minMax"/>
        </c:scaling>
        <c:delete val="1"/>
        <c:axPos val="b"/>
        <c:numFmt formatCode="ge" sourceLinked="1"/>
        <c:majorTickMark val="none"/>
        <c:minorTickMark val="none"/>
        <c:tickLblPos val="none"/>
        <c:crossAx val="148851328"/>
        <c:crosses val="autoZero"/>
        <c:auto val="1"/>
        <c:lblOffset val="100"/>
        <c:baseTimeUnit val="years"/>
      </c:dateAx>
      <c:valAx>
        <c:axId val="148851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8849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B72-4323-926A-8EE98CA526E3}"/>
            </c:ext>
          </c:extLst>
        </c:ser>
        <c:dLbls>
          <c:showLegendKey val="0"/>
          <c:showVal val="0"/>
          <c:showCatName val="0"/>
          <c:showSerName val="0"/>
          <c:showPercent val="0"/>
          <c:showBubbleSize val="0"/>
        </c:dLbls>
        <c:gapWidth val="150"/>
        <c:axId val="149037440"/>
        <c:axId val="149039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B72-4323-926A-8EE98CA526E3}"/>
            </c:ext>
          </c:extLst>
        </c:ser>
        <c:dLbls>
          <c:showLegendKey val="0"/>
          <c:showVal val="0"/>
          <c:showCatName val="0"/>
          <c:showSerName val="0"/>
          <c:showPercent val="0"/>
          <c:showBubbleSize val="0"/>
        </c:dLbls>
        <c:marker val="1"/>
        <c:smooth val="0"/>
        <c:axId val="149037440"/>
        <c:axId val="149039360"/>
      </c:lineChart>
      <c:dateAx>
        <c:axId val="149037440"/>
        <c:scaling>
          <c:orientation val="minMax"/>
        </c:scaling>
        <c:delete val="1"/>
        <c:axPos val="b"/>
        <c:numFmt formatCode="ge" sourceLinked="1"/>
        <c:majorTickMark val="none"/>
        <c:minorTickMark val="none"/>
        <c:tickLblPos val="none"/>
        <c:crossAx val="149039360"/>
        <c:crosses val="autoZero"/>
        <c:auto val="1"/>
        <c:lblOffset val="100"/>
        <c:baseTimeUnit val="years"/>
      </c:dateAx>
      <c:valAx>
        <c:axId val="149039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9037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221-406E-A6B7-39E8AD3107C5}"/>
            </c:ext>
          </c:extLst>
        </c:ser>
        <c:dLbls>
          <c:showLegendKey val="0"/>
          <c:showVal val="0"/>
          <c:showCatName val="0"/>
          <c:showSerName val="0"/>
          <c:showPercent val="0"/>
          <c:showBubbleSize val="0"/>
        </c:dLbls>
        <c:gapWidth val="150"/>
        <c:axId val="150142976"/>
        <c:axId val="1501448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221-406E-A6B7-39E8AD3107C5}"/>
            </c:ext>
          </c:extLst>
        </c:ser>
        <c:dLbls>
          <c:showLegendKey val="0"/>
          <c:showVal val="0"/>
          <c:showCatName val="0"/>
          <c:showSerName val="0"/>
          <c:showPercent val="0"/>
          <c:showBubbleSize val="0"/>
        </c:dLbls>
        <c:marker val="1"/>
        <c:smooth val="0"/>
        <c:axId val="150142976"/>
        <c:axId val="150144896"/>
      </c:lineChart>
      <c:dateAx>
        <c:axId val="150142976"/>
        <c:scaling>
          <c:orientation val="minMax"/>
        </c:scaling>
        <c:delete val="1"/>
        <c:axPos val="b"/>
        <c:numFmt formatCode="ge" sourceLinked="1"/>
        <c:majorTickMark val="none"/>
        <c:minorTickMark val="none"/>
        <c:tickLblPos val="none"/>
        <c:crossAx val="150144896"/>
        <c:crosses val="autoZero"/>
        <c:auto val="1"/>
        <c:lblOffset val="100"/>
        <c:baseTimeUnit val="years"/>
      </c:dateAx>
      <c:valAx>
        <c:axId val="150144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142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058-416A-B991-186F8F1C2F21}"/>
            </c:ext>
          </c:extLst>
        </c:ser>
        <c:dLbls>
          <c:showLegendKey val="0"/>
          <c:showVal val="0"/>
          <c:showCatName val="0"/>
          <c:showSerName val="0"/>
          <c:showPercent val="0"/>
          <c:showBubbleSize val="0"/>
        </c:dLbls>
        <c:gapWidth val="150"/>
        <c:axId val="150171648"/>
        <c:axId val="1501735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058-416A-B991-186F8F1C2F21}"/>
            </c:ext>
          </c:extLst>
        </c:ser>
        <c:dLbls>
          <c:showLegendKey val="0"/>
          <c:showVal val="0"/>
          <c:showCatName val="0"/>
          <c:showSerName val="0"/>
          <c:showPercent val="0"/>
          <c:showBubbleSize val="0"/>
        </c:dLbls>
        <c:marker val="1"/>
        <c:smooth val="0"/>
        <c:axId val="150171648"/>
        <c:axId val="150173568"/>
      </c:lineChart>
      <c:dateAx>
        <c:axId val="150171648"/>
        <c:scaling>
          <c:orientation val="minMax"/>
        </c:scaling>
        <c:delete val="1"/>
        <c:axPos val="b"/>
        <c:numFmt formatCode="ge" sourceLinked="1"/>
        <c:majorTickMark val="none"/>
        <c:minorTickMark val="none"/>
        <c:tickLblPos val="none"/>
        <c:crossAx val="150173568"/>
        <c:crosses val="autoZero"/>
        <c:auto val="1"/>
        <c:lblOffset val="100"/>
        <c:baseTimeUnit val="years"/>
      </c:dateAx>
      <c:valAx>
        <c:axId val="150173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171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64B-4349-B032-18A2B7D22E02}"/>
            </c:ext>
          </c:extLst>
        </c:ser>
        <c:dLbls>
          <c:showLegendKey val="0"/>
          <c:showVal val="0"/>
          <c:showCatName val="0"/>
          <c:showSerName val="0"/>
          <c:showPercent val="0"/>
          <c:showBubbleSize val="0"/>
        </c:dLbls>
        <c:gapWidth val="150"/>
        <c:axId val="150187392"/>
        <c:axId val="1501936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64B-4349-B032-18A2B7D22E02}"/>
            </c:ext>
          </c:extLst>
        </c:ser>
        <c:dLbls>
          <c:showLegendKey val="0"/>
          <c:showVal val="0"/>
          <c:showCatName val="0"/>
          <c:showSerName val="0"/>
          <c:showPercent val="0"/>
          <c:showBubbleSize val="0"/>
        </c:dLbls>
        <c:marker val="1"/>
        <c:smooth val="0"/>
        <c:axId val="150187392"/>
        <c:axId val="150193664"/>
      </c:lineChart>
      <c:dateAx>
        <c:axId val="150187392"/>
        <c:scaling>
          <c:orientation val="minMax"/>
        </c:scaling>
        <c:delete val="1"/>
        <c:axPos val="b"/>
        <c:numFmt formatCode="ge" sourceLinked="1"/>
        <c:majorTickMark val="none"/>
        <c:minorTickMark val="none"/>
        <c:tickLblPos val="none"/>
        <c:crossAx val="150193664"/>
        <c:crosses val="autoZero"/>
        <c:auto val="1"/>
        <c:lblOffset val="100"/>
        <c:baseTimeUnit val="years"/>
      </c:dateAx>
      <c:valAx>
        <c:axId val="15019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187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1419.37</c:v>
                </c:pt>
                <c:pt idx="1">
                  <c:v>1653.59</c:v>
                </c:pt>
                <c:pt idx="2">
                  <c:v>1240.9000000000001</c:v>
                </c:pt>
                <c:pt idx="3">
                  <c:v>1051.1600000000001</c:v>
                </c:pt>
                <c:pt idx="4">
                  <c:v>1165.7</c:v>
                </c:pt>
              </c:numCache>
            </c:numRef>
          </c:val>
          <c:extLst>
            <c:ext xmlns:c16="http://schemas.microsoft.com/office/drawing/2014/chart" uri="{C3380CC4-5D6E-409C-BE32-E72D297353CC}">
              <c16:uniqueId val="{00000000-BBBA-4C15-9C70-171982522591}"/>
            </c:ext>
          </c:extLst>
        </c:ser>
        <c:dLbls>
          <c:showLegendKey val="0"/>
          <c:showVal val="0"/>
          <c:showCatName val="0"/>
          <c:showSerName val="0"/>
          <c:showPercent val="0"/>
          <c:showBubbleSize val="0"/>
        </c:dLbls>
        <c:gapWidth val="150"/>
        <c:axId val="150359040"/>
        <c:axId val="1503857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1247.2</c:v>
                </c:pt>
                <c:pt idx="1">
                  <c:v>1189.0999999999999</c:v>
                </c:pt>
                <c:pt idx="2">
                  <c:v>1115.1099999999999</c:v>
                </c:pt>
                <c:pt idx="3">
                  <c:v>1010.51</c:v>
                </c:pt>
                <c:pt idx="4">
                  <c:v>1031.56</c:v>
                </c:pt>
              </c:numCache>
            </c:numRef>
          </c:val>
          <c:smooth val="0"/>
          <c:extLst>
            <c:ext xmlns:c16="http://schemas.microsoft.com/office/drawing/2014/chart" uri="{C3380CC4-5D6E-409C-BE32-E72D297353CC}">
              <c16:uniqueId val="{00000001-BBBA-4C15-9C70-171982522591}"/>
            </c:ext>
          </c:extLst>
        </c:ser>
        <c:dLbls>
          <c:showLegendKey val="0"/>
          <c:showVal val="0"/>
          <c:showCatName val="0"/>
          <c:showSerName val="0"/>
          <c:showPercent val="0"/>
          <c:showBubbleSize val="0"/>
        </c:dLbls>
        <c:marker val="1"/>
        <c:smooth val="0"/>
        <c:axId val="150359040"/>
        <c:axId val="150385792"/>
      </c:lineChart>
      <c:dateAx>
        <c:axId val="150359040"/>
        <c:scaling>
          <c:orientation val="minMax"/>
        </c:scaling>
        <c:delete val="1"/>
        <c:axPos val="b"/>
        <c:numFmt formatCode="ge" sourceLinked="1"/>
        <c:majorTickMark val="none"/>
        <c:minorTickMark val="none"/>
        <c:tickLblPos val="none"/>
        <c:crossAx val="150385792"/>
        <c:crosses val="autoZero"/>
        <c:auto val="1"/>
        <c:lblOffset val="100"/>
        <c:baseTimeUnit val="years"/>
      </c:dateAx>
      <c:valAx>
        <c:axId val="150385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359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94.41</c:v>
                </c:pt>
                <c:pt idx="1">
                  <c:v>85.64</c:v>
                </c:pt>
                <c:pt idx="2">
                  <c:v>84.55</c:v>
                </c:pt>
                <c:pt idx="3">
                  <c:v>86.64</c:v>
                </c:pt>
                <c:pt idx="4">
                  <c:v>81.99</c:v>
                </c:pt>
              </c:numCache>
            </c:numRef>
          </c:val>
          <c:extLst>
            <c:ext xmlns:c16="http://schemas.microsoft.com/office/drawing/2014/chart" uri="{C3380CC4-5D6E-409C-BE32-E72D297353CC}">
              <c16:uniqueId val="{00000000-678E-448B-9DC9-36E930EAEC8D}"/>
            </c:ext>
          </c:extLst>
        </c:ser>
        <c:dLbls>
          <c:showLegendKey val="0"/>
          <c:showVal val="0"/>
          <c:showCatName val="0"/>
          <c:showSerName val="0"/>
          <c:showPercent val="0"/>
          <c:showBubbleSize val="0"/>
        </c:dLbls>
        <c:gapWidth val="150"/>
        <c:axId val="150403712"/>
        <c:axId val="1504222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77.489999999999995</c:v>
                </c:pt>
                <c:pt idx="1">
                  <c:v>78.78</c:v>
                </c:pt>
                <c:pt idx="2">
                  <c:v>79.540000000000006</c:v>
                </c:pt>
                <c:pt idx="3">
                  <c:v>83</c:v>
                </c:pt>
                <c:pt idx="4">
                  <c:v>84.32</c:v>
                </c:pt>
              </c:numCache>
            </c:numRef>
          </c:val>
          <c:smooth val="0"/>
          <c:extLst>
            <c:ext xmlns:c16="http://schemas.microsoft.com/office/drawing/2014/chart" uri="{C3380CC4-5D6E-409C-BE32-E72D297353CC}">
              <c16:uniqueId val="{00000001-678E-448B-9DC9-36E930EAEC8D}"/>
            </c:ext>
          </c:extLst>
        </c:ser>
        <c:dLbls>
          <c:showLegendKey val="0"/>
          <c:showVal val="0"/>
          <c:showCatName val="0"/>
          <c:showSerName val="0"/>
          <c:showPercent val="0"/>
          <c:showBubbleSize val="0"/>
        </c:dLbls>
        <c:marker val="1"/>
        <c:smooth val="0"/>
        <c:axId val="150403712"/>
        <c:axId val="150422272"/>
      </c:lineChart>
      <c:dateAx>
        <c:axId val="150403712"/>
        <c:scaling>
          <c:orientation val="minMax"/>
        </c:scaling>
        <c:delete val="1"/>
        <c:axPos val="b"/>
        <c:numFmt formatCode="ge" sourceLinked="1"/>
        <c:majorTickMark val="none"/>
        <c:minorTickMark val="none"/>
        <c:tickLblPos val="none"/>
        <c:crossAx val="150422272"/>
        <c:crosses val="autoZero"/>
        <c:auto val="1"/>
        <c:lblOffset val="100"/>
        <c:baseTimeUnit val="years"/>
      </c:dateAx>
      <c:valAx>
        <c:axId val="150422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403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174.53</c:v>
                </c:pt>
                <c:pt idx="1">
                  <c:v>193.25</c:v>
                </c:pt>
                <c:pt idx="2">
                  <c:v>191.4</c:v>
                </c:pt>
                <c:pt idx="3">
                  <c:v>197.78</c:v>
                </c:pt>
                <c:pt idx="4">
                  <c:v>173.97</c:v>
                </c:pt>
              </c:numCache>
            </c:numRef>
          </c:val>
          <c:extLst>
            <c:ext xmlns:c16="http://schemas.microsoft.com/office/drawing/2014/chart" uri="{C3380CC4-5D6E-409C-BE32-E72D297353CC}">
              <c16:uniqueId val="{00000000-3525-4706-AFDD-25BBDFA533AD}"/>
            </c:ext>
          </c:extLst>
        </c:ser>
        <c:dLbls>
          <c:showLegendKey val="0"/>
          <c:showVal val="0"/>
          <c:showCatName val="0"/>
          <c:showSerName val="0"/>
          <c:showPercent val="0"/>
          <c:showBubbleSize val="0"/>
        </c:dLbls>
        <c:gapWidth val="150"/>
        <c:axId val="150477440"/>
        <c:axId val="1504960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201.25</c:v>
                </c:pt>
                <c:pt idx="1">
                  <c:v>199.32</c:v>
                </c:pt>
                <c:pt idx="2">
                  <c:v>199.36</c:v>
                </c:pt>
                <c:pt idx="3">
                  <c:v>193.74</c:v>
                </c:pt>
                <c:pt idx="4">
                  <c:v>188.12</c:v>
                </c:pt>
              </c:numCache>
            </c:numRef>
          </c:val>
          <c:smooth val="0"/>
          <c:extLst>
            <c:ext xmlns:c16="http://schemas.microsoft.com/office/drawing/2014/chart" uri="{C3380CC4-5D6E-409C-BE32-E72D297353CC}">
              <c16:uniqueId val="{00000001-3525-4706-AFDD-25BBDFA533AD}"/>
            </c:ext>
          </c:extLst>
        </c:ser>
        <c:dLbls>
          <c:showLegendKey val="0"/>
          <c:showVal val="0"/>
          <c:showCatName val="0"/>
          <c:showSerName val="0"/>
          <c:showPercent val="0"/>
          <c:showBubbleSize val="0"/>
        </c:dLbls>
        <c:marker val="1"/>
        <c:smooth val="0"/>
        <c:axId val="150477440"/>
        <c:axId val="150496000"/>
      </c:lineChart>
      <c:dateAx>
        <c:axId val="150477440"/>
        <c:scaling>
          <c:orientation val="minMax"/>
        </c:scaling>
        <c:delete val="1"/>
        <c:axPos val="b"/>
        <c:numFmt formatCode="ge" sourceLinked="1"/>
        <c:majorTickMark val="none"/>
        <c:minorTickMark val="none"/>
        <c:tickLblPos val="none"/>
        <c:crossAx val="150496000"/>
        <c:crosses val="autoZero"/>
        <c:auto val="1"/>
        <c:lblOffset val="100"/>
        <c:baseTimeUnit val="years"/>
      </c:dateAx>
      <c:valAx>
        <c:axId val="150496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477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【763.62】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【139.70】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【98.53】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R63"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x14ac:dyDescent="0.15">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x14ac:dyDescent="0.15">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1" t="str">
        <f>データ!H6</f>
        <v>滋賀県　甲賀市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x14ac:dyDescent="0.15">
      <c r="A8" s="2"/>
      <c r="B8" s="46" t="str">
        <f>データ!I6</f>
        <v>法非適用</v>
      </c>
      <c r="C8" s="46"/>
      <c r="D8" s="46"/>
      <c r="E8" s="46"/>
      <c r="F8" s="46"/>
      <c r="G8" s="46"/>
      <c r="H8" s="46"/>
      <c r="I8" s="46" t="str">
        <f>データ!J6</f>
        <v>下水道事業</v>
      </c>
      <c r="J8" s="46"/>
      <c r="K8" s="46"/>
      <c r="L8" s="46"/>
      <c r="M8" s="46"/>
      <c r="N8" s="46"/>
      <c r="O8" s="46"/>
      <c r="P8" s="46" t="str">
        <f>データ!K6</f>
        <v>公共下水道</v>
      </c>
      <c r="Q8" s="46"/>
      <c r="R8" s="46"/>
      <c r="S8" s="46"/>
      <c r="T8" s="46"/>
      <c r="U8" s="46"/>
      <c r="V8" s="46"/>
      <c r="W8" s="46" t="str">
        <f>データ!L6</f>
        <v>Bd2</v>
      </c>
      <c r="X8" s="46"/>
      <c r="Y8" s="46"/>
      <c r="Z8" s="46"/>
      <c r="AA8" s="46"/>
      <c r="AB8" s="46"/>
      <c r="AC8" s="46"/>
      <c r="AD8" s="3"/>
      <c r="AE8" s="3"/>
      <c r="AF8" s="3"/>
      <c r="AG8" s="3"/>
      <c r="AH8" s="3"/>
      <c r="AI8" s="3"/>
      <c r="AJ8" s="3"/>
      <c r="AK8" s="3"/>
      <c r="AL8" s="47">
        <f>データ!R6</f>
        <v>92195</v>
      </c>
      <c r="AM8" s="47"/>
      <c r="AN8" s="47"/>
      <c r="AO8" s="47"/>
      <c r="AP8" s="47"/>
      <c r="AQ8" s="47"/>
      <c r="AR8" s="47"/>
      <c r="AS8" s="47"/>
      <c r="AT8" s="43">
        <f>データ!S6</f>
        <v>481.62</v>
      </c>
      <c r="AU8" s="43"/>
      <c r="AV8" s="43"/>
      <c r="AW8" s="43"/>
      <c r="AX8" s="43"/>
      <c r="AY8" s="43"/>
      <c r="AZ8" s="43"/>
      <c r="BA8" s="43"/>
      <c r="BB8" s="43">
        <f>データ!T6</f>
        <v>191.43</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x14ac:dyDescent="0.15">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x14ac:dyDescent="0.15">
      <c r="A10" s="2"/>
      <c r="B10" s="43" t="str">
        <f>データ!M6</f>
        <v>-</v>
      </c>
      <c r="C10" s="43"/>
      <c r="D10" s="43"/>
      <c r="E10" s="43"/>
      <c r="F10" s="43"/>
      <c r="G10" s="43"/>
      <c r="H10" s="43"/>
      <c r="I10" s="43" t="str">
        <f>データ!N6</f>
        <v>該当数値なし</v>
      </c>
      <c r="J10" s="43"/>
      <c r="K10" s="43"/>
      <c r="L10" s="43"/>
      <c r="M10" s="43"/>
      <c r="N10" s="43"/>
      <c r="O10" s="43"/>
      <c r="P10" s="43">
        <f>データ!O6</f>
        <v>38.61</v>
      </c>
      <c r="Q10" s="43"/>
      <c r="R10" s="43"/>
      <c r="S10" s="43"/>
      <c r="T10" s="43"/>
      <c r="U10" s="43"/>
      <c r="V10" s="43"/>
      <c r="W10" s="43">
        <f>データ!P6</f>
        <v>89.68</v>
      </c>
      <c r="X10" s="43"/>
      <c r="Y10" s="43"/>
      <c r="Z10" s="43"/>
      <c r="AA10" s="43"/>
      <c r="AB10" s="43"/>
      <c r="AC10" s="43"/>
      <c r="AD10" s="47">
        <f>データ!Q6</f>
        <v>2773</v>
      </c>
      <c r="AE10" s="47"/>
      <c r="AF10" s="47"/>
      <c r="AG10" s="47"/>
      <c r="AH10" s="47"/>
      <c r="AI10" s="47"/>
      <c r="AJ10" s="47"/>
      <c r="AK10" s="2"/>
      <c r="AL10" s="47">
        <f>データ!U6</f>
        <v>35504</v>
      </c>
      <c r="AM10" s="47"/>
      <c r="AN10" s="47"/>
      <c r="AO10" s="47"/>
      <c r="AP10" s="47"/>
      <c r="AQ10" s="47"/>
      <c r="AR10" s="47"/>
      <c r="AS10" s="47"/>
      <c r="AT10" s="43">
        <f>データ!V6</f>
        <v>17.09</v>
      </c>
      <c r="AU10" s="43"/>
      <c r="AV10" s="43"/>
      <c r="AW10" s="43"/>
      <c r="AX10" s="43"/>
      <c r="AY10" s="43"/>
      <c r="AZ10" s="43"/>
      <c r="BA10" s="43"/>
      <c r="BB10" s="43">
        <f>データ!W6</f>
        <v>2077.4699999999998</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15">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109</v>
      </c>
      <c r="BM16" s="67"/>
      <c r="BN16" s="67"/>
      <c r="BO16" s="67"/>
      <c r="BP16" s="67"/>
      <c r="BQ16" s="67"/>
      <c r="BR16" s="67"/>
      <c r="BS16" s="67"/>
      <c r="BT16" s="67"/>
      <c r="BU16" s="67"/>
      <c r="BV16" s="67"/>
      <c r="BW16" s="67"/>
      <c r="BX16" s="67"/>
      <c r="BY16" s="67"/>
      <c r="BZ16" s="68"/>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x14ac:dyDescent="0.15">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x14ac:dyDescent="0.15">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73" t="s">
        <v>108</v>
      </c>
      <c r="BM47" s="74"/>
      <c r="BN47" s="74"/>
      <c r="BO47" s="74"/>
      <c r="BP47" s="74"/>
      <c r="BQ47" s="74"/>
      <c r="BR47" s="74"/>
      <c r="BS47" s="74"/>
      <c r="BT47" s="74"/>
      <c r="BU47" s="74"/>
      <c r="BV47" s="74"/>
      <c r="BW47" s="74"/>
      <c r="BX47" s="74"/>
      <c r="BY47" s="74"/>
      <c r="BZ47" s="7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73"/>
      <c r="BM48" s="74"/>
      <c r="BN48" s="74"/>
      <c r="BO48" s="74"/>
      <c r="BP48" s="74"/>
      <c r="BQ48" s="74"/>
      <c r="BR48" s="74"/>
      <c r="BS48" s="74"/>
      <c r="BT48" s="74"/>
      <c r="BU48" s="74"/>
      <c r="BV48" s="74"/>
      <c r="BW48" s="74"/>
      <c r="BX48" s="74"/>
      <c r="BY48" s="74"/>
      <c r="BZ48" s="7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73"/>
      <c r="BM49" s="74"/>
      <c r="BN49" s="74"/>
      <c r="BO49" s="74"/>
      <c r="BP49" s="74"/>
      <c r="BQ49" s="74"/>
      <c r="BR49" s="74"/>
      <c r="BS49" s="74"/>
      <c r="BT49" s="74"/>
      <c r="BU49" s="74"/>
      <c r="BV49" s="74"/>
      <c r="BW49" s="74"/>
      <c r="BX49" s="74"/>
      <c r="BY49" s="74"/>
      <c r="BZ49" s="7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73"/>
      <c r="BM50" s="74"/>
      <c r="BN50" s="74"/>
      <c r="BO50" s="74"/>
      <c r="BP50" s="74"/>
      <c r="BQ50" s="74"/>
      <c r="BR50" s="74"/>
      <c r="BS50" s="74"/>
      <c r="BT50" s="74"/>
      <c r="BU50" s="74"/>
      <c r="BV50" s="74"/>
      <c r="BW50" s="74"/>
      <c r="BX50" s="74"/>
      <c r="BY50" s="74"/>
      <c r="BZ50" s="7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73"/>
      <c r="BM51" s="74"/>
      <c r="BN51" s="74"/>
      <c r="BO51" s="74"/>
      <c r="BP51" s="74"/>
      <c r="BQ51" s="74"/>
      <c r="BR51" s="74"/>
      <c r="BS51" s="74"/>
      <c r="BT51" s="74"/>
      <c r="BU51" s="74"/>
      <c r="BV51" s="74"/>
      <c r="BW51" s="74"/>
      <c r="BX51" s="74"/>
      <c r="BY51" s="74"/>
      <c r="BZ51" s="7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73"/>
      <c r="BM52" s="74"/>
      <c r="BN52" s="74"/>
      <c r="BO52" s="74"/>
      <c r="BP52" s="74"/>
      <c r="BQ52" s="74"/>
      <c r="BR52" s="74"/>
      <c r="BS52" s="74"/>
      <c r="BT52" s="74"/>
      <c r="BU52" s="74"/>
      <c r="BV52" s="74"/>
      <c r="BW52" s="74"/>
      <c r="BX52" s="74"/>
      <c r="BY52" s="74"/>
      <c r="BZ52" s="7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73"/>
      <c r="BM53" s="74"/>
      <c r="BN53" s="74"/>
      <c r="BO53" s="74"/>
      <c r="BP53" s="74"/>
      <c r="BQ53" s="74"/>
      <c r="BR53" s="74"/>
      <c r="BS53" s="74"/>
      <c r="BT53" s="74"/>
      <c r="BU53" s="74"/>
      <c r="BV53" s="74"/>
      <c r="BW53" s="74"/>
      <c r="BX53" s="74"/>
      <c r="BY53" s="74"/>
      <c r="BZ53" s="7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73"/>
      <c r="BM54" s="74"/>
      <c r="BN54" s="74"/>
      <c r="BO54" s="74"/>
      <c r="BP54" s="74"/>
      <c r="BQ54" s="74"/>
      <c r="BR54" s="74"/>
      <c r="BS54" s="74"/>
      <c r="BT54" s="74"/>
      <c r="BU54" s="74"/>
      <c r="BV54" s="74"/>
      <c r="BW54" s="74"/>
      <c r="BX54" s="74"/>
      <c r="BY54" s="74"/>
      <c r="BZ54" s="7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73"/>
      <c r="BM55" s="74"/>
      <c r="BN55" s="74"/>
      <c r="BO55" s="74"/>
      <c r="BP55" s="74"/>
      <c r="BQ55" s="74"/>
      <c r="BR55" s="74"/>
      <c r="BS55" s="74"/>
      <c r="BT55" s="74"/>
      <c r="BU55" s="74"/>
      <c r="BV55" s="74"/>
      <c r="BW55" s="74"/>
      <c r="BX55" s="74"/>
      <c r="BY55" s="74"/>
      <c r="BZ55" s="75"/>
    </row>
    <row r="56" spans="1:78" ht="13.5" customHeight="1" x14ac:dyDescent="0.15">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73"/>
      <c r="BM56" s="74"/>
      <c r="BN56" s="74"/>
      <c r="BO56" s="74"/>
      <c r="BP56" s="74"/>
      <c r="BQ56" s="74"/>
      <c r="BR56" s="74"/>
      <c r="BS56" s="74"/>
      <c r="BT56" s="74"/>
      <c r="BU56" s="74"/>
      <c r="BV56" s="74"/>
      <c r="BW56" s="74"/>
      <c r="BX56" s="74"/>
      <c r="BY56" s="74"/>
      <c r="BZ56" s="75"/>
    </row>
    <row r="57" spans="1:78" ht="13.5" customHeight="1" x14ac:dyDescent="0.15">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73"/>
      <c r="BM57" s="74"/>
      <c r="BN57" s="74"/>
      <c r="BO57" s="74"/>
      <c r="BP57" s="74"/>
      <c r="BQ57" s="74"/>
      <c r="BR57" s="74"/>
      <c r="BS57" s="74"/>
      <c r="BT57" s="74"/>
      <c r="BU57" s="74"/>
      <c r="BV57" s="74"/>
      <c r="BW57" s="74"/>
      <c r="BX57" s="74"/>
      <c r="BY57" s="74"/>
      <c r="BZ57" s="75"/>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3"/>
      <c r="BM58" s="74"/>
      <c r="BN58" s="74"/>
      <c r="BO58" s="74"/>
      <c r="BP58" s="74"/>
      <c r="BQ58" s="74"/>
      <c r="BR58" s="74"/>
      <c r="BS58" s="74"/>
      <c r="BT58" s="74"/>
      <c r="BU58" s="74"/>
      <c r="BV58" s="74"/>
      <c r="BW58" s="74"/>
      <c r="BX58" s="74"/>
      <c r="BY58" s="74"/>
      <c r="BZ58" s="75"/>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3"/>
      <c r="BM59" s="74"/>
      <c r="BN59" s="74"/>
      <c r="BO59" s="74"/>
      <c r="BP59" s="74"/>
      <c r="BQ59" s="74"/>
      <c r="BR59" s="74"/>
      <c r="BS59" s="74"/>
      <c r="BT59" s="74"/>
      <c r="BU59" s="74"/>
      <c r="BV59" s="74"/>
      <c r="BW59" s="74"/>
      <c r="BX59" s="74"/>
      <c r="BY59" s="74"/>
      <c r="BZ59" s="75"/>
    </row>
    <row r="60" spans="1:78" ht="13.5" customHeight="1" x14ac:dyDescent="0.15">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73"/>
      <c r="BM60" s="74"/>
      <c r="BN60" s="74"/>
      <c r="BO60" s="74"/>
      <c r="BP60" s="74"/>
      <c r="BQ60" s="74"/>
      <c r="BR60" s="74"/>
      <c r="BS60" s="74"/>
      <c r="BT60" s="74"/>
      <c r="BU60" s="74"/>
      <c r="BV60" s="74"/>
      <c r="BW60" s="74"/>
      <c r="BX60" s="74"/>
      <c r="BY60" s="74"/>
      <c r="BZ60" s="75"/>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73"/>
      <c r="BM61" s="74"/>
      <c r="BN61" s="74"/>
      <c r="BO61" s="74"/>
      <c r="BP61" s="74"/>
      <c r="BQ61" s="74"/>
      <c r="BR61" s="74"/>
      <c r="BS61" s="74"/>
      <c r="BT61" s="74"/>
      <c r="BU61" s="74"/>
      <c r="BV61" s="74"/>
      <c r="BW61" s="74"/>
      <c r="BX61" s="74"/>
      <c r="BY61" s="74"/>
      <c r="BZ61" s="7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73"/>
      <c r="BM62" s="74"/>
      <c r="BN62" s="74"/>
      <c r="BO62" s="74"/>
      <c r="BP62" s="74"/>
      <c r="BQ62" s="74"/>
      <c r="BR62" s="74"/>
      <c r="BS62" s="74"/>
      <c r="BT62" s="74"/>
      <c r="BU62" s="74"/>
      <c r="BV62" s="74"/>
      <c r="BW62" s="74"/>
      <c r="BX62" s="74"/>
      <c r="BY62" s="74"/>
      <c r="BZ62" s="7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6"/>
      <c r="BM63" s="77"/>
      <c r="BN63" s="77"/>
      <c r="BO63" s="77"/>
      <c r="BP63" s="77"/>
      <c r="BQ63" s="77"/>
      <c r="BR63" s="77"/>
      <c r="BS63" s="77"/>
      <c r="BT63" s="77"/>
      <c r="BU63" s="77"/>
      <c r="BV63" s="77"/>
      <c r="BW63" s="77"/>
      <c r="BX63" s="77"/>
      <c r="BY63" s="77"/>
      <c r="BZ63" s="7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73" t="s">
        <v>110</v>
      </c>
      <c r="BM66" s="74"/>
      <c r="BN66" s="74"/>
      <c r="BO66" s="74"/>
      <c r="BP66" s="74"/>
      <c r="BQ66" s="74"/>
      <c r="BR66" s="74"/>
      <c r="BS66" s="74"/>
      <c r="BT66" s="74"/>
      <c r="BU66" s="74"/>
      <c r="BV66" s="74"/>
      <c r="BW66" s="74"/>
      <c r="BX66" s="74"/>
      <c r="BY66" s="74"/>
      <c r="BZ66" s="7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73"/>
      <c r="BM67" s="74"/>
      <c r="BN67" s="74"/>
      <c r="BO67" s="74"/>
      <c r="BP67" s="74"/>
      <c r="BQ67" s="74"/>
      <c r="BR67" s="74"/>
      <c r="BS67" s="74"/>
      <c r="BT67" s="74"/>
      <c r="BU67" s="74"/>
      <c r="BV67" s="74"/>
      <c r="BW67" s="74"/>
      <c r="BX67" s="74"/>
      <c r="BY67" s="74"/>
      <c r="BZ67" s="7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73"/>
      <c r="BM68" s="74"/>
      <c r="BN68" s="74"/>
      <c r="BO68" s="74"/>
      <c r="BP68" s="74"/>
      <c r="BQ68" s="74"/>
      <c r="BR68" s="74"/>
      <c r="BS68" s="74"/>
      <c r="BT68" s="74"/>
      <c r="BU68" s="74"/>
      <c r="BV68" s="74"/>
      <c r="BW68" s="74"/>
      <c r="BX68" s="74"/>
      <c r="BY68" s="74"/>
      <c r="BZ68" s="7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73"/>
      <c r="BM69" s="74"/>
      <c r="BN69" s="74"/>
      <c r="BO69" s="74"/>
      <c r="BP69" s="74"/>
      <c r="BQ69" s="74"/>
      <c r="BR69" s="74"/>
      <c r="BS69" s="74"/>
      <c r="BT69" s="74"/>
      <c r="BU69" s="74"/>
      <c r="BV69" s="74"/>
      <c r="BW69" s="74"/>
      <c r="BX69" s="74"/>
      <c r="BY69" s="74"/>
      <c r="BZ69" s="7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73"/>
      <c r="BM70" s="74"/>
      <c r="BN70" s="74"/>
      <c r="BO70" s="74"/>
      <c r="BP70" s="74"/>
      <c r="BQ70" s="74"/>
      <c r="BR70" s="74"/>
      <c r="BS70" s="74"/>
      <c r="BT70" s="74"/>
      <c r="BU70" s="74"/>
      <c r="BV70" s="74"/>
      <c r="BW70" s="74"/>
      <c r="BX70" s="74"/>
      <c r="BY70" s="74"/>
      <c r="BZ70" s="7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73"/>
      <c r="BM71" s="74"/>
      <c r="BN71" s="74"/>
      <c r="BO71" s="74"/>
      <c r="BP71" s="74"/>
      <c r="BQ71" s="74"/>
      <c r="BR71" s="74"/>
      <c r="BS71" s="74"/>
      <c r="BT71" s="74"/>
      <c r="BU71" s="74"/>
      <c r="BV71" s="74"/>
      <c r="BW71" s="74"/>
      <c r="BX71" s="74"/>
      <c r="BY71" s="74"/>
      <c r="BZ71" s="7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73"/>
      <c r="BM72" s="74"/>
      <c r="BN72" s="74"/>
      <c r="BO72" s="74"/>
      <c r="BP72" s="74"/>
      <c r="BQ72" s="74"/>
      <c r="BR72" s="74"/>
      <c r="BS72" s="74"/>
      <c r="BT72" s="74"/>
      <c r="BU72" s="74"/>
      <c r="BV72" s="74"/>
      <c r="BW72" s="74"/>
      <c r="BX72" s="74"/>
      <c r="BY72" s="74"/>
      <c r="BZ72" s="7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73"/>
      <c r="BM73" s="74"/>
      <c r="BN73" s="74"/>
      <c r="BO73" s="74"/>
      <c r="BP73" s="74"/>
      <c r="BQ73" s="74"/>
      <c r="BR73" s="74"/>
      <c r="BS73" s="74"/>
      <c r="BT73" s="74"/>
      <c r="BU73" s="74"/>
      <c r="BV73" s="74"/>
      <c r="BW73" s="74"/>
      <c r="BX73" s="74"/>
      <c r="BY73" s="74"/>
      <c r="BZ73" s="7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73"/>
      <c r="BM74" s="74"/>
      <c r="BN74" s="74"/>
      <c r="BO74" s="74"/>
      <c r="BP74" s="74"/>
      <c r="BQ74" s="74"/>
      <c r="BR74" s="74"/>
      <c r="BS74" s="74"/>
      <c r="BT74" s="74"/>
      <c r="BU74" s="74"/>
      <c r="BV74" s="74"/>
      <c r="BW74" s="74"/>
      <c r="BX74" s="74"/>
      <c r="BY74" s="74"/>
      <c r="BZ74" s="7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73"/>
      <c r="BM75" s="74"/>
      <c r="BN75" s="74"/>
      <c r="BO75" s="74"/>
      <c r="BP75" s="74"/>
      <c r="BQ75" s="74"/>
      <c r="BR75" s="74"/>
      <c r="BS75" s="74"/>
      <c r="BT75" s="74"/>
      <c r="BU75" s="74"/>
      <c r="BV75" s="74"/>
      <c r="BW75" s="74"/>
      <c r="BX75" s="74"/>
      <c r="BY75" s="74"/>
      <c r="BZ75" s="7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73"/>
      <c r="BM76" s="74"/>
      <c r="BN76" s="74"/>
      <c r="BO76" s="74"/>
      <c r="BP76" s="74"/>
      <c r="BQ76" s="74"/>
      <c r="BR76" s="74"/>
      <c r="BS76" s="74"/>
      <c r="BT76" s="74"/>
      <c r="BU76" s="74"/>
      <c r="BV76" s="74"/>
      <c r="BW76" s="74"/>
      <c r="BX76" s="74"/>
      <c r="BY76" s="74"/>
      <c r="BZ76" s="7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73"/>
      <c r="BM77" s="74"/>
      <c r="BN77" s="74"/>
      <c r="BO77" s="74"/>
      <c r="BP77" s="74"/>
      <c r="BQ77" s="74"/>
      <c r="BR77" s="74"/>
      <c r="BS77" s="74"/>
      <c r="BT77" s="74"/>
      <c r="BU77" s="74"/>
      <c r="BV77" s="74"/>
      <c r="BW77" s="74"/>
      <c r="BX77" s="74"/>
      <c r="BY77" s="74"/>
      <c r="BZ77" s="7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73"/>
      <c r="BM78" s="74"/>
      <c r="BN78" s="74"/>
      <c r="BO78" s="74"/>
      <c r="BP78" s="74"/>
      <c r="BQ78" s="74"/>
      <c r="BR78" s="74"/>
      <c r="BS78" s="74"/>
      <c r="BT78" s="74"/>
      <c r="BU78" s="74"/>
      <c r="BV78" s="74"/>
      <c r="BW78" s="74"/>
      <c r="BX78" s="74"/>
      <c r="BY78" s="74"/>
      <c r="BZ78" s="75"/>
    </row>
    <row r="79" spans="1:78" ht="13.5" customHeight="1" x14ac:dyDescent="0.15">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73"/>
      <c r="BM79" s="74"/>
      <c r="BN79" s="74"/>
      <c r="BO79" s="74"/>
      <c r="BP79" s="74"/>
      <c r="BQ79" s="74"/>
      <c r="BR79" s="74"/>
      <c r="BS79" s="74"/>
      <c r="BT79" s="74"/>
      <c r="BU79" s="74"/>
      <c r="BV79" s="74"/>
      <c r="BW79" s="74"/>
      <c r="BX79" s="74"/>
      <c r="BY79" s="74"/>
      <c r="BZ79" s="75"/>
    </row>
    <row r="80" spans="1:78" ht="13.5" customHeight="1" x14ac:dyDescent="0.15">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73"/>
      <c r="BM80" s="74"/>
      <c r="BN80" s="74"/>
      <c r="BO80" s="74"/>
      <c r="BP80" s="74"/>
      <c r="BQ80" s="74"/>
      <c r="BR80" s="74"/>
      <c r="BS80" s="74"/>
      <c r="BT80" s="74"/>
      <c r="BU80" s="74"/>
      <c r="BV80" s="74"/>
      <c r="BW80" s="74"/>
      <c r="BX80" s="74"/>
      <c r="BY80" s="74"/>
      <c r="BZ80" s="75"/>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73"/>
      <c r="BM81" s="74"/>
      <c r="BN81" s="74"/>
      <c r="BO81" s="74"/>
      <c r="BP81" s="74"/>
      <c r="BQ81" s="74"/>
      <c r="BR81" s="74"/>
      <c r="BS81" s="74"/>
      <c r="BT81" s="74"/>
      <c r="BU81" s="74"/>
      <c r="BV81" s="74"/>
      <c r="BW81" s="74"/>
      <c r="BX81" s="74"/>
      <c r="BY81" s="74"/>
      <c r="BZ81" s="75"/>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6"/>
      <c r="BM82" s="77"/>
      <c r="BN82" s="77"/>
      <c r="BO82" s="77"/>
      <c r="BP82" s="77"/>
      <c r="BQ82" s="77"/>
      <c r="BR82" s="77"/>
      <c r="BS82" s="77"/>
      <c r="BT82" s="77"/>
      <c r="BU82" s="77"/>
      <c r="BV82" s="77"/>
      <c r="BW82" s="77"/>
      <c r="BX82" s="77"/>
      <c r="BY82" s="77"/>
      <c r="BZ82" s="78"/>
    </row>
    <row r="83" spans="1:78" x14ac:dyDescent="0.15">
      <c r="C83" s="2" t="s">
        <v>40</v>
      </c>
    </row>
    <row r="84" spans="1:78" x14ac:dyDescent="0.15">
      <c r="C84" s="2" t="s">
        <v>41</v>
      </c>
    </row>
  </sheetData>
  <sheetProtection password="864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3" width="11.875" customWidth="1"/>
  </cols>
  <sheetData>
    <row r="1" spans="1:144" x14ac:dyDescent="0.15">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x14ac:dyDescent="0.15">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x14ac:dyDescent="0.15">
      <c r="A3" s="26" t="s">
        <v>44</v>
      </c>
      <c r="B3" s="27" t="s">
        <v>45</v>
      </c>
      <c r="C3" s="27" t="s">
        <v>46</v>
      </c>
      <c r="D3" s="27" t="s">
        <v>47</v>
      </c>
      <c r="E3" s="27" t="s">
        <v>48</v>
      </c>
      <c r="F3" s="27" t="s">
        <v>49</v>
      </c>
      <c r="G3" s="27" t="s">
        <v>50</v>
      </c>
      <c r="H3" s="80" t="s">
        <v>51</v>
      </c>
      <c r="I3" s="81"/>
      <c r="J3" s="81"/>
      <c r="K3" s="81"/>
      <c r="L3" s="81"/>
      <c r="M3" s="81"/>
      <c r="N3" s="81"/>
      <c r="O3" s="81"/>
      <c r="P3" s="81"/>
      <c r="Q3" s="81"/>
      <c r="R3" s="81"/>
      <c r="S3" s="81"/>
      <c r="T3" s="81"/>
      <c r="U3" s="81"/>
      <c r="V3" s="81"/>
      <c r="W3" s="82"/>
      <c r="X3" s="86" t="s">
        <v>52</v>
      </c>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t="s">
        <v>53</v>
      </c>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row>
    <row r="4" spans="1:144" x14ac:dyDescent="0.15">
      <c r="A4" s="26" t="s">
        <v>54</v>
      </c>
      <c r="B4" s="28"/>
      <c r="C4" s="28"/>
      <c r="D4" s="28"/>
      <c r="E4" s="28"/>
      <c r="F4" s="28"/>
      <c r="G4" s="28"/>
      <c r="H4" s="83"/>
      <c r="I4" s="84"/>
      <c r="J4" s="84"/>
      <c r="K4" s="84"/>
      <c r="L4" s="84"/>
      <c r="M4" s="84"/>
      <c r="N4" s="84"/>
      <c r="O4" s="84"/>
      <c r="P4" s="84"/>
      <c r="Q4" s="84"/>
      <c r="R4" s="84"/>
      <c r="S4" s="84"/>
      <c r="T4" s="84"/>
      <c r="U4" s="84"/>
      <c r="V4" s="84"/>
      <c r="W4" s="85"/>
      <c r="X4" s="79" t="s">
        <v>55</v>
      </c>
      <c r="Y4" s="79"/>
      <c r="Z4" s="79"/>
      <c r="AA4" s="79"/>
      <c r="AB4" s="79"/>
      <c r="AC4" s="79"/>
      <c r="AD4" s="79"/>
      <c r="AE4" s="79"/>
      <c r="AF4" s="79"/>
      <c r="AG4" s="79"/>
      <c r="AH4" s="79"/>
      <c r="AI4" s="79" t="s">
        <v>56</v>
      </c>
      <c r="AJ4" s="79"/>
      <c r="AK4" s="79"/>
      <c r="AL4" s="79"/>
      <c r="AM4" s="79"/>
      <c r="AN4" s="79"/>
      <c r="AO4" s="79"/>
      <c r="AP4" s="79"/>
      <c r="AQ4" s="79"/>
      <c r="AR4" s="79"/>
      <c r="AS4" s="79"/>
      <c r="AT4" s="79" t="s">
        <v>57</v>
      </c>
      <c r="AU4" s="79"/>
      <c r="AV4" s="79"/>
      <c r="AW4" s="79"/>
      <c r="AX4" s="79"/>
      <c r="AY4" s="79"/>
      <c r="AZ4" s="79"/>
      <c r="BA4" s="79"/>
      <c r="BB4" s="79"/>
      <c r="BC4" s="79"/>
      <c r="BD4" s="79"/>
      <c r="BE4" s="79" t="s">
        <v>58</v>
      </c>
      <c r="BF4" s="79"/>
      <c r="BG4" s="79"/>
      <c r="BH4" s="79"/>
      <c r="BI4" s="79"/>
      <c r="BJ4" s="79"/>
      <c r="BK4" s="79"/>
      <c r="BL4" s="79"/>
      <c r="BM4" s="79"/>
      <c r="BN4" s="79"/>
      <c r="BO4" s="79"/>
      <c r="BP4" s="79" t="s">
        <v>59</v>
      </c>
      <c r="BQ4" s="79"/>
      <c r="BR4" s="79"/>
      <c r="BS4" s="79"/>
      <c r="BT4" s="79"/>
      <c r="BU4" s="79"/>
      <c r="BV4" s="79"/>
      <c r="BW4" s="79"/>
      <c r="BX4" s="79"/>
      <c r="BY4" s="79"/>
      <c r="BZ4" s="79"/>
      <c r="CA4" s="79" t="s">
        <v>60</v>
      </c>
      <c r="CB4" s="79"/>
      <c r="CC4" s="79"/>
      <c r="CD4" s="79"/>
      <c r="CE4" s="79"/>
      <c r="CF4" s="79"/>
      <c r="CG4" s="79"/>
      <c r="CH4" s="79"/>
      <c r="CI4" s="79"/>
      <c r="CJ4" s="79"/>
      <c r="CK4" s="79"/>
      <c r="CL4" s="79" t="s">
        <v>61</v>
      </c>
      <c r="CM4" s="79"/>
      <c r="CN4" s="79"/>
      <c r="CO4" s="79"/>
      <c r="CP4" s="79"/>
      <c r="CQ4" s="79"/>
      <c r="CR4" s="79"/>
      <c r="CS4" s="79"/>
      <c r="CT4" s="79"/>
      <c r="CU4" s="79"/>
      <c r="CV4" s="79"/>
      <c r="CW4" s="79" t="s">
        <v>62</v>
      </c>
      <c r="CX4" s="79"/>
      <c r="CY4" s="79"/>
      <c r="CZ4" s="79"/>
      <c r="DA4" s="79"/>
      <c r="DB4" s="79"/>
      <c r="DC4" s="79"/>
      <c r="DD4" s="79"/>
      <c r="DE4" s="79"/>
      <c r="DF4" s="79"/>
      <c r="DG4" s="79"/>
      <c r="DH4" s="79" t="s">
        <v>63</v>
      </c>
      <c r="DI4" s="79"/>
      <c r="DJ4" s="79"/>
      <c r="DK4" s="79"/>
      <c r="DL4" s="79"/>
      <c r="DM4" s="79"/>
      <c r="DN4" s="79"/>
      <c r="DO4" s="79"/>
      <c r="DP4" s="79"/>
      <c r="DQ4" s="79"/>
      <c r="DR4" s="79"/>
      <c r="DS4" s="79" t="s">
        <v>64</v>
      </c>
      <c r="DT4" s="79"/>
      <c r="DU4" s="79"/>
      <c r="DV4" s="79"/>
      <c r="DW4" s="79"/>
      <c r="DX4" s="79"/>
      <c r="DY4" s="79"/>
      <c r="DZ4" s="79"/>
      <c r="EA4" s="79"/>
      <c r="EB4" s="79"/>
      <c r="EC4" s="79"/>
      <c r="ED4" s="79" t="s">
        <v>65</v>
      </c>
      <c r="EE4" s="79"/>
      <c r="EF4" s="79"/>
      <c r="EG4" s="79"/>
      <c r="EH4" s="79"/>
      <c r="EI4" s="79"/>
      <c r="EJ4" s="79"/>
      <c r="EK4" s="79"/>
      <c r="EL4" s="79"/>
      <c r="EM4" s="79"/>
      <c r="EN4" s="79"/>
    </row>
    <row r="5" spans="1:144" x14ac:dyDescent="0.15">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x14ac:dyDescent="0.15">
      <c r="A6" s="26" t="s">
        <v>95</v>
      </c>
      <c r="B6" s="31">
        <f>B7</f>
        <v>2015</v>
      </c>
      <c r="C6" s="31">
        <f t="shared" ref="C6:W6" si="3">C7</f>
        <v>252093</v>
      </c>
      <c r="D6" s="31">
        <f t="shared" si="3"/>
        <v>47</v>
      </c>
      <c r="E6" s="31">
        <f t="shared" si="3"/>
        <v>17</v>
      </c>
      <c r="F6" s="31">
        <f t="shared" si="3"/>
        <v>1</v>
      </c>
      <c r="G6" s="31">
        <f t="shared" si="3"/>
        <v>0</v>
      </c>
      <c r="H6" s="31" t="str">
        <f t="shared" si="3"/>
        <v>滋賀県　甲賀市</v>
      </c>
      <c r="I6" s="31" t="str">
        <f t="shared" si="3"/>
        <v>法非適用</v>
      </c>
      <c r="J6" s="31" t="str">
        <f t="shared" si="3"/>
        <v>下水道事業</v>
      </c>
      <c r="K6" s="31" t="str">
        <f t="shared" si="3"/>
        <v>公共下水道</v>
      </c>
      <c r="L6" s="31" t="str">
        <f t="shared" si="3"/>
        <v>Bd2</v>
      </c>
      <c r="M6" s="32" t="str">
        <f t="shared" si="3"/>
        <v>-</v>
      </c>
      <c r="N6" s="32" t="str">
        <f t="shared" si="3"/>
        <v>該当数値なし</v>
      </c>
      <c r="O6" s="32">
        <f t="shared" si="3"/>
        <v>38.61</v>
      </c>
      <c r="P6" s="32">
        <f t="shared" si="3"/>
        <v>89.68</v>
      </c>
      <c r="Q6" s="32">
        <f t="shared" si="3"/>
        <v>2773</v>
      </c>
      <c r="R6" s="32">
        <f t="shared" si="3"/>
        <v>92195</v>
      </c>
      <c r="S6" s="32">
        <f t="shared" si="3"/>
        <v>481.62</v>
      </c>
      <c r="T6" s="32">
        <f t="shared" si="3"/>
        <v>191.43</v>
      </c>
      <c r="U6" s="32">
        <f t="shared" si="3"/>
        <v>35504</v>
      </c>
      <c r="V6" s="32">
        <f t="shared" si="3"/>
        <v>17.09</v>
      </c>
      <c r="W6" s="32">
        <f t="shared" si="3"/>
        <v>2077.4699999999998</v>
      </c>
      <c r="X6" s="33">
        <f>IF(X7="",NA(),X7)</f>
        <v>73.75</v>
      </c>
      <c r="Y6" s="33">
        <f t="shared" ref="Y6:AG6" si="4">IF(Y7="",NA(),Y7)</f>
        <v>75.95</v>
      </c>
      <c r="Z6" s="33">
        <f t="shared" si="4"/>
        <v>79.760000000000005</v>
      </c>
      <c r="AA6" s="33">
        <f t="shared" si="4"/>
        <v>76.819999999999993</v>
      </c>
      <c r="AB6" s="33">
        <f t="shared" si="4"/>
        <v>84.56</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1419.37</v>
      </c>
      <c r="BF6" s="33">
        <f t="shared" ref="BF6:BN6" si="7">IF(BF7="",NA(),BF7)</f>
        <v>1653.59</v>
      </c>
      <c r="BG6" s="33">
        <f t="shared" si="7"/>
        <v>1240.9000000000001</v>
      </c>
      <c r="BH6" s="33">
        <f t="shared" si="7"/>
        <v>1051.1600000000001</v>
      </c>
      <c r="BI6" s="33">
        <f t="shared" si="7"/>
        <v>1165.7</v>
      </c>
      <c r="BJ6" s="33">
        <f t="shared" si="7"/>
        <v>1247.2</v>
      </c>
      <c r="BK6" s="33">
        <f t="shared" si="7"/>
        <v>1189.0999999999999</v>
      </c>
      <c r="BL6" s="33">
        <f t="shared" si="7"/>
        <v>1115.1099999999999</v>
      </c>
      <c r="BM6" s="33">
        <f t="shared" si="7"/>
        <v>1010.51</v>
      </c>
      <c r="BN6" s="33">
        <f t="shared" si="7"/>
        <v>1031.56</v>
      </c>
      <c r="BO6" s="32" t="str">
        <f>IF(BO7="","",IF(BO7="-","【-】","【"&amp;SUBSTITUTE(TEXT(BO7,"#,##0.00"),"-","△")&amp;"】"))</f>
        <v>【763.62】</v>
      </c>
      <c r="BP6" s="33">
        <f>IF(BP7="",NA(),BP7)</f>
        <v>94.41</v>
      </c>
      <c r="BQ6" s="33">
        <f t="shared" ref="BQ6:BY6" si="8">IF(BQ7="",NA(),BQ7)</f>
        <v>85.64</v>
      </c>
      <c r="BR6" s="33">
        <f t="shared" si="8"/>
        <v>84.55</v>
      </c>
      <c r="BS6" s="33">
        <f t="shared" si="8"/>
        <v>86.64</v>
      </c>
      <c r="BT6" s="33">
        <f t="shared" si="8"/>
        <v>81.99</v>
      </c>
      <c r="BU6" s="33">
        <f t="shared" si="8"/>
        <v>77.489999999999995</v>
      </c>
      <c r="BV6" s="33">
        <f t="shared" si="8"/>
        <v>78.78</v>
      </c>
      <c r="BW6" s="33">
        <f t="shared" si="8"/>
        <v>79.540000000000006</v>
      </c>
      <c r="BX6" s="33">
        <f t="shared" si="8"/>
        <v>83</v>
      </c>
      <c r="BY6" s="33">
        <f t="shared" si="8"/>
        <v>84.32</v>
      </c>
      <c r="BZ6" s="32" t="str">
        <f>IF(BZ7="","",IF(BZ7="-","【-】","【"&amp;SUBSTITUTE(TEXT(BZ7,"#,##0.00"),"-","△")&amp;"】"))</f>
        <v>【98.53】</v>
      </c>
      <c r="CA6" s="33">
        <f>IF(CA7="",NA(),CA7)</f>
        <v>174.53</v>
      </c>
      <c r="CB6" s="33">
        <f t="shared" ref="CB6:CJ6" si="9">IF(CB7="",NA(),CB7)</f>
        <v>193.25</v>
      </c>
      <c r="CC6" s="33">
        <f t="shared" si="9"/>
        <v>191.4</v>
      </c>
      <c r="CD6" s="33">
        <f t="shared" si="9"/>
        <v>197.78</v>
      </c>
      <c r="CE6" s="33">
        <f t="shared" si="9"/>
        <v>173.97</v>
      </c>
      <c r="CF6" s="33">
        <f t="shared" si="9"/>
        <v>201.25</v>
      </c>
      <c r="CG6" s="33">
        <f t="shared" si="9"/>
        <v>199.32</v>
      </c>
      <c r="CH6" s="33">
        <f t="shared" si="9"/>
        <v>199.36</v>
      </c>
      <c r="CI6" s="33">
        <f t="shared" si="9"/>
        <v>193.74</v>
      </c>
      <c r="CJ6" s="33">
        <f t="shared" si="9"/>
        <v>188.12</v>
      </c>
      <c r="CK6" s="32" t="str">
        <f>IF(CK7="","",IF(CK7="-","【-】","【"&amp;SUBSTITUTE(TEXT(CK7,"#,##0.00"),"-","△")&amp;"】"))</f>
        <v>【139.70】</v>
      </c>
      <c r="CL6" s="33">
        <f>IF(CL7="",NA(),CL7)</f>
        <v>86.44</v>
      </c>
      <c r="CM6" s="33">
        <f t="shared" ref="CM6:CU6" si="10">IF(CM7="",NA(),CM7)</f>
        <v>86.95</v>
      </c>
      <c r="CN6" s="33">
        <f t="shared" si="10"/>
        <v>87.99</v>
      </c>
      <c r="CO6" s="33">
        <f t="shared" si="10"/>
        <v>97.31</v>
      </c>
      <c r="CP6" s="33">
        <f t="shared" si="10"/>
        <v>97.31</v>
      </c>
      <c r="CQ6" s="33">
        <f t="shared" si="10"/>
        <v>63.88</v>
      </c>
      <c r="CR6" s="33">
        <f t="shared" si="10"/>
        <v>65.31</v>
      </c>
      <c r="CS6" s="33">
        <f t="shared" si="10"/>
        <v>62.09</v>
      </c>
      <c r="CT6" s="33">
        <f t="shared" si="10"/>
        <v>62.23</v>
      </c>
      <c r="CU6" s="33">
        <f t="shared" si="10"/>
        <v>60</v>
      </c>
      <c r="CV6" s="32" t="str">
        <f>IF(CV7="","",IF(CV7="-","【-】","【"&amp;SUBSTITUTE(TEXT(CV7,"#,##0.00"),"-","△")&amp;"】"))</f>
        <v>【60.01】</v>
      </c>
      <c r="CW6" s="33">
        <f>IF(CW7="",NA(),CW7)</f>
        <v>78.88</v>
      </c>
      <c r="CX6" s="33">
        <f t="shared" ref="CX6:DF6" si="11">IF(CX7="",NA(),CX7)</f>
        <v>81.47</v>
      </c>
      <c r="CY6" s="33">
        <f t="shared" si="11"/>
        <v>81.81</v>
      </c>
      <c r="CZ6" s="33">
        <f t="shared" si="11"/>
        <v>82.94</v>
      </c>
      <c r="DA6" s="33">
        <f t="shared" si="11"/>
        <v>84</v>
      </c>
      <c r="DB6" s="33">
        <f t="shared" si="11"/>
        <v>86.62</v>
      </c>
      <c r="DC6" s="33">
        <f t="shared" si="11"/>
        <v>87.07</v>
      </c>
      <c r="DD6" s="33">
        <f t="shared" si="11"/>
        <v>86.88</v>
      </c>
      <c r="DE6" s="33">
        <f t="shared" si="11"/>
        <v>86.56</v>
      </c>
      <c r="DF6" s="33">
        <f t="shared" si="11"/>
        <v>86.78</v>
      </c>
      <c r="DG6" s="32" t="str">
        <f>IF(DG7="","",IF(DG7="-","【-】","【"&amp;SUBSTITUTE(TEXT(DG7,"#,##0.00"),"-","△")&amp;"】"))</f>
        <v>【94.73】</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0.05</v>
      </c>
      <c r="EJ6" s="33">
        <f t="shared" si="14"/>
        <v>0.04</v>
      </c>
      <c r="EK6" s="33">
        <f t="shared" si="14"/>
        <v>0.06</v>
      </c>
      <c r="EL6" s="33">
        <f t="shared" si="14"/>
        <v>0.04</v>
      </c>
      <c r="EM6" s="33">
        <f t="shared" si="14"/>
        <v>0.38</v>
      </c>
      <c r="EN6" s="32" t="str">
        <f>IF(EN7="","",IF(EN7="-","【-】","【"&amp;SUBSTITUTE(TEXT(EN7,"#,##0.00"),"-","△")&amp;"】"))</f>
        <v>【0.23】</v>
      </c>
    </row>
    <row r="7" spans="1:144" s="34" customFormat="1" x14ac:dyDescent="0.15">
      <c r="A7" s="26"/>
      <c r="B7" s="35">
        <v>2015</v>
      </c>
      <c r="C7" s="35">
        <v>252093</v>
      </c>
      <c r="D7" s="35">
        <v>47</v>
      </c>
      <c r="E7" s="35">
        <v>17</v>
      </c>
      <c r="F7" s="35">
        <v>1</v>
      </c>
      <c r="G7" s="35">
        <v>0</v>
      </c>
      <c r="H7" s="35" t="s">
        <v>96</v>
      </c>
      <c r="I7" s="35" t="s">
        <v>97</v>
      </c>
      <c r="J7" s="35" t="s">
        <v>98</v>
      </c>
      <c r="K7" s="35" t="s">
        <v>99</v>
      </c>
      <c r="L7" s="35" t="s">
        <v>100</v>
      </c>
      <c r="M7" s="36" t="s">
        <v>101</v>
      </c>
      <c r="N7" s="36" t="s">
        <v>102</v>
      </c>
      <c r="O7" s="36">
        <v>38.61</v>
      </c>
      <c r="P7" s="36">
        <v>89.68</v>
      </c>
      <c r="Q7" s="36">
        <v>2773</v>
      </c>
      <c r="R7" s="36">
        <v>92195</v>
      </c>
      <c r="S7" s="36">
        <v>481.62</v>
      </c>
      <c r="T7" s="36">
        <v>191.43</v>
      </c>
      <c r="U7" s="36">
        <v>35504</v>
      </c>
      <c r="V7" s="36">
        <v>17.09</v>
      </c>
      <c r="W7" s="36">
        <v>2077.4699999999998</v>
      </c>
      <c r="X7" s="36">
        <v>73.75</v>
      </c>
      <c r="Y7" s="36">
        <v>75.95</v>
      </c>
      <c r="Z7" s="36">
        <v>79.760000000000005</v>
      </c>
      <c r="AA7" s="36">
        <v>76.819999999999993</v>
      </c>
      <c r="AB7" s="36">
        <v>84.56</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1419.37</v>
      </c>
      <c r="BF7" s="36">
        <v>1653.59</v>
      </c>
      <c r="BG7" s="36">
        <v>1240.9000000000001</v>
      </c>
      <c r="BH7" s="36">
        <v>1051.1600000000001</v>
      </c>
      <c r="BI7" s="36">
        <v>1165.7</v>
      </c>
      <c r="BJ7" s="36">
        <v>1247.2</v>
      </c>
      <c r="BK7" s="36">
        <v>1189.0999999999999</v>
      </c>
      <c r="BL7" s="36">
        <v>1115.1099999999999</v>
      </c>
      <c r="BM7" s="36">
        <v>1010.51</v>
      </c>
      <c r="BN7" s="36">
        <v>1031.56</v>
      </c>
      <c r="BO7" s="36">
        <v>763.62</v>
      </c>
      <c r="BP7" s="36">
        <v>94.41</v>
      </c>
      <c r="BQ7" s="36">
        <v>85.64</v>
      </c>
      <c r="BR7" s="36">
        <v>84.55</v>
      </c>
      <c r="BS7" s="36">
        <v>86.64</v>
      </c>
      <c r="BT7" s="36">
        <v>81.99</v>
      </c>
      <c r="BU7" s="36">
        <v>77.489999999999995</v>
      </c>
      <c r="BV7" s="36">
        <v>78.78</v>
      </c>
      <c r="BW7" s="36">
        <v>79.540000000000006</v>
      </c>
      <c r="BX7" s="36">
        <v>83</v>
      </c>
      <c r="BY7" s="36">
        <v>84.32</v>
      </c>
      <c r="BZ7" s="36">
        <v>98.53</v>
      </c>
      <c r="CA7" s="36">
        <v>174.53</v>
      </c>
      <c r="CB7" s="36">
        <v>193.25</v>
      </c>
      <c r="CC7" s="36">
        <v>191.4</v>
      </c>
      <c r="CD7" s="36">
        <v>197.78</v>
      </c>
      <c r="CE7" s="36">
        <v>173.97</v>
      </c>
      <c r="CF7" s="36">
        <v>201.25</v>
      </c>
      <c r="CG7" s="36">
        <v>199.32</v>
      </c>
      <c r="CH7" s="36">
        <v>199.36</v>
      </c>
      <c r="CI7" s="36">
        <v>193.74</v>
      </c>
      <c r="CJ7" s="36">
        <v>188.12</v>
      </c>
      <c r="CK7" s="36">
        <v>139.69999999999999</v>
      </c>
      <c r="CL7" s="36">
        <v>86.44</v>
      </c>
      <c r="CM7" s="36">
        <v>86.95</v>
      </c>
      <c r="CN7" s="36">
        <v>87.99</v>
      </c>
      <c r="CO7" s="36">
        <v>97.31</v>
      </c>
      <c r="CP7" s="36">
        <v>97.31</v>
      </c>
      <c r="CQ7" s="36">
        <v>63.88</v>
      </c>
      <c r="CR7" s="36">
        <v>65.31</v>
      </c>
      <c r="CS7" s="36">
        <v>62.09</v>
      </c>
      <c r="CT7" s="36">
        <v>62.23</v>
      </c>
      <c r="CU7" s="36">
        <v>60</v>
      </c>
      <c r="CV7" s="36">
        <v>60.01</v>
      </c>
      <c r="CW7" s="36">
        <v>78.88</v>
      </c>
      <c r="CX7" s="36">
        <v>81.47</v>
      </c>
      <c r="CY7" s="36">
        <v>81.81</v>
      </c>
      <c r="CZ7" s="36">
        <v>82.94</v>
      </c>
      <c r="DA7" s="36">
        <v>84</v>
      </c>
      <c r="DB7" s="36">
        <v>86.62</v>
      </c>
      <c r="DC7" s="36">
        <v>87.07</v>
      </c>
      <c r="DD7" s="36">
        <v>86.88</v>
      </c>
      <c r="DE7" s="36">
        <v>86.56</v>
      </c>
      <c r="DF7" s="36">
        <v>86.78</v>
      </c>
      <c r="DG7" s="36">
        <v>94.73</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0.05</v>
      </c>
      <c r="EJ7" s="36">
        <v>0.04</v>
      </c>
      <c r="EK7" s="36">
        <v>0.06</v>
      </c>
      <c r="EL7" s="36">
        <v>0.04</v>
      </c>
      <c r="EM7" s="36">
        <v>0.38</v>
      </c>
      <c r="EN7" s="36">
        <v>0.23</v>
      </c>
    </row>
    <row r="8" spans="1:144" x14ac:dyDescent="0.15">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x14ac:dyDescent="0.15">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x14ac:dyDescent="0.15">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10647</cp:lastModifiedBy>
  <cp:lastPrinted>2017-02-21T06:08:09Z</cp:lastPrinted>
  <dcterms:created xsi:type="dcterms:W3CDTF">2017-02-08T02:51:39Z</dcterms:created>
  <dcterms:modified xsi:type="dcterms:W3CDTF">2017-02-21T06:33:15Z</dcterms:modified>
  <cp:category/>
</cp:coreProperties>
</file>