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8649" lockStructure="1"/>
  <bookViews>
    <workbookView xWindow="240" yWindow="60" windowWidth="14940" windowHeight="7875"/>
  </bookViews>
  <sheets>
    <sheet name="法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L10" i="4" s="1"/>
  <c r="T6" i="5"/>
  <c r="S6" i="5"/>
  <c r="R6" i="5"/>
  <c r="Q6" i="5"/>
  <c r="AD10" i="4" s="1"/>
  <c r="P6" i="5"/>
  <c r="O6" i="5"/>
  <c r="N6" i="5"/>
  <c r="M6" i="5"/>
  <c r="B10" i="4" s="1"/>
  <c r="L6" i="5"/>
  <c r="W8" i="4" s="1"/>
  <c r="K6" i="5"/>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B10" i="4"/>
  <c r="AT10" i="4"/>
  <c r="W10" i="4"/>
  <c r="P10" i="4"/>
  <c r="I10" i="4"/>
  <c r="BB8" i="4"/>
  <c r="AT8" i="4"/>
  <c r="AL8" i="4"/>
  <c r="P8" i="4"/>
  <c r="C10" i="5" l="1"/>
  <c r="D10" i="5"/>
  <c r="E10" i="5"/>
  <c r="B10" i="5"/>
</calcChain>
</file>

<file path=xl/sharedStrings.xml><?xml version="1.0" encoding="utf-8"?>
<sst xmlns="http://schemas.openxmlformats.org/spreadsheetml/2006/main" count="220" uniqueCount="109">
  <si>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</si>
  <si>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</si>
  <si>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</si>
  <si>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</si>
  <si>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</si>
  <si>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</si>
  <si>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</si>
  <si>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</si>
  <si>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</si>
  <si>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</si>
  <si>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</si>
  <si>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</si>
  <si>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</si>
  <si>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</si>
  <si>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</si>
  <si>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</si>
  <si>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</si>
  <si>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</si>
  <si>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</si>
  <si>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</si>
  <si>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</si>
  <si>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</si>
  <si>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</si>
  <si>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</si>
  <si>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</si>
  <si>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</si>
  <si>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</si>
  <si>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</si>
  <si>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</si>
  <si>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</si>
  <si>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</si>
  <si>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</si>
  <si>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</si>
  <si>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</si>
  <si>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</si>
  <si>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</si>
  <si>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</si>
  <si>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</si>
  <si>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</si>
  <si>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</si>
  <si>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</si>
  <si>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23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4"/>
  </si>
  <si>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</si>
  <si>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</si>
  <si>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</si>
  <si>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</si>
  <si>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</si>
  <si>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</si>
  <si>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</si>
  <si>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</si>
  <si>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</si>
  <si>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</si>
  <si>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</si>
  <si>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</si>
  <si>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</si>
  <si>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</si>
  <si>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</si>
  <si>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</si>
  <si>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</si>
  <si>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</si>
  <si>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</si>
  <si>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</si>
  <si>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</si>
  <si>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</si>
  <si>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</si>
  <si>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</si>
  <si>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</si>
  <si>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</si>
  <si>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</si>
  <si>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</si>
  <si>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</si>
  <si>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</si>
  <si>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</si>
  <si>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</si>
  <si>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</si>
  <si>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</si>
  <si>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</si>
  <si>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</si>
  <si>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</si>
  <si>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</si>
  <si>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</si>
  <si>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</si>
  <si>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</si>
  <si>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</si>
  <si>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</si>
  <si>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</si>
  <si>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</si>
  <si>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</si>
  <si>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</si>
  <si>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</si>
  <si>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</si>
  <si>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</si>
  <si>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</si>
  <si>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</si>
  <si>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</si>
  <si>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大津市</t>
  </si>
  <si>
    <t>法適用</t>
  </si>
  <si>
    <t>下水道事業</t>
  </si>
  <si>
    <t>特定環境保全公共下水道</t>
  </si>
  <si>
    <t>D2</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</si>
  <si>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</si>
  <si>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</si>
  <si>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</si>
  <si>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</si>
  <si>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</si>
  <si>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</si>
  <si>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経常収支比率及び⑤経費回収率の平成27年度の数値は、それぞれ100％以上となっており、また、全国平均及び類似団体平均よりも大きい値となっている。③流動比率については、100％以上となっているものの、平成24年度より減少が続いている。④企業債残高対事業規模比率についても、平成24年度より減少が続いている。⑥汚水処理原価は、平成23年度より減少傾向が続いており、平成27年度は全国平均及び類似団体平均よりも小さい値となっている。⑦施設利用率については、平成26年度と比べほぼ横ばいであり、また、全国平均及び類似団体平均よりも大きい値となっている。⑧水洗化率については、平成24年度より増加が続いており、また、平成27年度の数値は、全国平均及び類似団体平均よりも大きい値となっている。</t>
    <rPh sb="1" eb="3">
      <t>ケイジョウ</t>
    </rPh>
    <rPh sb="3" eb="5">
      <t>シュウシ</t>
    </rPh>
    <rPh sb="5" eb="7">
      <t>ヒリツ</t>
    </rPh>
    <rPh sb="7" eb="8">
      <t>オヨ</t>
    </rPh>
    <rPh sb="10" eb="12">
      <t>ケイヒ</t>
    </rPh>
    <rPh sb="12" eb="14">
      <t>カイシュウ</t>
    </rPh>
    <rPh sb="14" eb="15">
      <t>リツ</t>
    </rPh>
    <rPh sb="16" eb="18">
      <t>ヘイセイ</t>
    </rPh>
    <rPh sb="20" eb="22">
      <t>ネンド</t>
    </rPh>
    <rPh sb="23" eb="25">
      <t>スウチ</t>
    </rPh>
    <rPh sb="35" eb="37">
      <t>イジョウ</t>
    </rPh>
    <rPh sb="47" eb="49">
      <t>ゼンコク</t>
    </rPh>
    <rPh sb="49" eb="51">
      <t>ヘイキン</t>
    </rPh>
    <rPh sb="51" eb="52">
      <t>オヨ</t>
    </rPh>
    <rPh sb="53" eb="55">
      <t>ルイジ</t>
    </rPh>
    <rPh sb="55" eb="57">
      <t>ダンタイ</t>
    </rPh>
    <rPh sb="57" eb="59">
      <t>ヘイキン</t>
    </rPh>
    <rPh sb="62" eb="63">
      <t>オオ</t>
    </rPh>
    <rPh sb="65" eb="66">
      <t>アタイ</t>
    </rPh>
    <rPh sb="74" eb="76">
      <t>リュウドウ</t>
    </rPh>
    <rPh sb="76" eb="78">
      <t>ヒリツ</t>
    </rPh>
    <rPh sb="88" eb="90">
      <t>イジョウ</t>
    </rPh>
    <rPh sb="100" eb="102">
      <t>ヘイセイ</t>
    </rPh>
    <rPh sb="104" eb="106">
      <t>ネンド</t>
    </rPh>
    <rPh sb="108" eb="110">
      <t>ゲンショウ</t>
    </rPh>
    <rPh sb="111" eb="112">
      <t>ツヅ</t>
    </rPh>
    <rPh sb="118" eb="120">
      <t>キギョウ</t>
    </rPh>
    <rPh sb="120" eb="121">
      <t>サイ</t>
    </rPh>
    <rPh sb="121" eb="123">
      <t>ザンダカ</t>
    </rPh>
    <rPh sb="123" eb="124">
      <t>タイ</t>
    </rPh>
    <rPh sb="124" eb="126">
      <t>ジギョウ</t>
    </rPh>
    <rPh sb="126" eb="128">
      <t>キボ</t>
    </rPh>
    <rPh sb="128" eb="130">
      <t>ヒリツ</t>
    </rPh>
    <rPh sb="136" eb="138">
      <t>ヘイセイ</t>
    </rPh>
    <rPh sb="140" eb="142">
      <t>ネンド</t>
    </rPh>
    <rPh sb="144" eb="146">
      <t>ゲンショウ</t>
    </rPh>
    <rPh sb="147" eb="148">
      <t>ツヅ</t>
    </rPh>
    <rPh sb="154" eb="156">
      <t>オスイ</t>
    </rPh>
    <rPh sb="156" eb="158">
      <t>ショリ</t>
    </rPh>
    <rPh sb="158" eb="160">
      <t>ゲンカ</t>
    </rPh>
    <rPh sb="162" eb="164">
      <t>ヘイセイ</t>
    </rPh>
    <rPh sb="166" eb="168">
      <t>ネンド</t>
    </rPh>
    <rPh sb="170" eb="172">
      <t>ゲンショウ</t>
    </rPh>
    <rPh sb="172" eb="174">
      <t>ケイコウ</t>
    </rPh>
    <rPh sb="175" eb="176">
      <t>ツヅ</t>
    </rPh>
    <rPh sb="181" eb="183">
      <t>ヘイセイ</t>
    </rPh>
    <rPh sb="185" eb="187">
      <t>ネンド</t>
    </rPh>
    <rPh sb="203" eb="204">
      <t>チイ</t>
    </rPh>
    <rPh sb="206" eb="207">
      <t>アタイ</t>
    </rPh>
    <rPh sb="215" eb="217">
      <t>シセツ</t>
    </rPh>
    <rPh sb="217" eb="220">
      <t>リヨウリツ</t>
    </rPh>
    <rPh sb="226" eb="228">
      <t>ヘイセイ</t>
    </rPh>
    <rPh sb="230" eb="232">
      <t>ネンド</t>
    </rPh>
    <rPh sb="233" eb="234">
      <t>クラ</t>
    </rPh>
    <rPh sb="237" eb="238">
      <t>ヨコ</t>
    </rPh>
    <rPh sb="274" eb="277">
      <t>スイセンカ</t>
    </rPh>
    <rPh sb="277" eb="278">
      <t>リツ</t>
    </rPh>
    <rPh sb="284" eb="286">
      <t>ヘイセイ</t>
    </rPh>
    <rPh sb="288" eb="290">
      <t>ネンド</t>
    </rPh>
    <rPh sb="292" eb="294">
      <t>ゾウカ</t>
    </rPh>
    <rPh sb="295" eb="296">
      <t>ツヅ</t>
    </rPh>
    <rPh sb="304" eb="306">
      <t>ヘイセイ</t>
    </rPh>
    <rPh sb="308" eb="310">
      <t>ネンド</t>
    </rPh>
    <rPh sb="311" eb="313">
      <t>スウチ</t>
    </rPh>
    <phoneticPr fontId="4"/>
  </si>
  <si>
    <t>①有形固定資産減価償却率については、年々数値は上がっているものの、平成27年度の数値は全国平均及び類似団体平均より小さい値となっている。</t>
    <rPh sb="1" eb="3">
      <t>ユウケイ</t>
    </rPh>
    <rPh sb="3" eb="5">
      <t>コテイ</t>
    </rPh>
    <rPh sb="5" eb="7">
      <t>シサン</t>
    </rPh>
    <rPh sb="7" eb="9">
      <t>ゲンカ</t>
    </rPh>
    <rPh sb="9" eb="11">
      <t>ショウキャク</t>
    </rPh>
    <rPh sb="11" eb="12">
      <t>リツ</t>
    </rPh>
    <rPh sb="18" eb="20">
      <t>ネンネン</t>
    </rPh>
    <rPh sb="20" eb="22">
      <t>スウチ</t>
    </rPh>
    <rPh sb="23" eb="24">
      <t>ア</t>
    </rPh>
    <rPh sb="33" eb="35">
      <t>ヘイセイ</t>
    </rPh>
    <rPh sb="37" eb="39">
      <t>ネンド</t>
    </rPh>
    <rPh sb="40" eb="42">
      <t>スウチ</t>
    </rPh>
    <rPh sb="43" eb="45">
      <t>ゼンコク</t>
    </rPh>
    <rPh sb="45" eb="47">
      <t>ヘイキン</t>
    </rPh>
    <rPh sb="47" eb="48">
      <t>オヨ</t>
    </rPh>
    <rPh sb="49" eb="51">
      <t>ルイジ</t>
    </rPh>
    <rPh sb="51" eb="53">
      <t>ダンタイ</t>
    </rPh>
    <rPh sb="53" eb="55">
      <t>ヘイキン</t>
    </rPh>
    <rPh sb="57" eb="58">
      <t>チイ</t>
    </rPh>
    <rPh sb="60" eb="61">
      <t>アタイ</t>
    </rPh>
    <phoneticPr fontId="4"/>
  </si>
  <si>
    <t>1. 経営の健全性・効率性については、投資の適正規模を考慮し、引き続き経費の縮減等を図っていく必要がある。
2.老朽化の状況については、施設として新しいため老朽化対策等を施していないが、将来的な改築更新を見据え、アセットマネジメントに基づくことで費用の平準化に努めつつ、効率的な施設の管理を行っていく必要がある。</t>
    <rPh sb="19" eb="21">
      <t>トウシ</t>
    </rPh>
    <rPh sb="22" eb="24">
      <t>テキセイ</t>
    </rPh>
    <rPh sb="24" eb="26">
      <t>キボ</t>
    </rPh>
    <rPh sb="27" eb="29">
      <t>コウリョ</t>
    </rPh>
    <rPh sb="31" eb="32">
      <t>ヒ</t>
    </rPh>
    <rPh sb="33" eb="34">
      <t>ツヅ</t>
    </rPh>
    <rPh sb="35" eb="37">
      <t>ケイヒ</t>
    </rPh>
    <rPh sb="38" eb="40">
      <t>シュクゲン</t>
    </rPh>
    <rPh sb="40" eb="41">
      <t>トウ</t>
    </rPh>
    <rPh sb="42" eb="43">
      <t>ハカ</t>
    </rPh>
    <rPh sb="47" eb="49">
      <t>ヒツヨウ</t>
    </rPh>
    <rPh sb="56" eb="59">
      <t>ロウキュウカ</t>
    </rPh>
    <rPh sb="60" eb="62">
      <t>ジョウキョウ</t>
    </rPh>
    <rPh sb="68" eb="70">
      <t>シセツ</t>
    </rPh>
    <rPh sb="73" eb="74">
      <t>アタラ</t>
    </rPh>
    <rPh sb="78" eb="81">
      <t>ロウキュウカ</t>
    </rPh>
    <rPh sb="81" eb="83">
      <t>タイサク</t>
    </rPh>
    <rPh sb="83" eb="84">
      <t>トウ</t>
    </rPh>
    <rPh sb="85" eb="86">
      <t>ホドコ</t>
    </rPh>
    <rPh sb="93" eb="96">
      <t>ショウライテキ</t>
    </rPh>
    <rPh sb="97" eb="99">
      <t>カイチク</t>
    </rPh>
    <rPh sb="99" eb="101">
      <t>コウシン</t>
    </rPh>
    <rPh sb="102" eb="104">
      <t>ミス</t>
    </rPh>
    <rPh sb="117" eb="118">
      <t>モト</t>
    </rPh>
    <rPh sb="123" eb="125">
      <t>ヒヨウ</t>
    </rPh>
    <rPh sb="126" eb="129">
      <t>ヘイジュンカ</t>
    </rPh>
    <rPh sb="130" eb="131">
      <t>ツト</t>
    </rPh>
    <rPh sb="135" eb="138">
      <t>コウリツテキ</t>
    </rPh>
    <rPh sb="139" eb="141">
      <t>シセツ</t>
    </rPh>
    <rPh sb="142" eb="144">
      <t>カンリ</t>
    </rPh>
    <rPh sb="145" eb="146">
      <t>オコナ</t>
    </rPh>
    <rPh sb="150" eb="15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</si>
</sst>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1552896"/>
        <c:axId val="81554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0.11</c:v>
                </c:pt>
                <c:pt idx="2">
                  <c:v>0.05</c:v>
                </c:pt>
                <c:pt idx="3">
                  <c:v>0.04</c:v>
                </c:pt>
                <c:pt idx="4">
                  <c:v>7.0000000000000007E-2</c:v>
                </c:pt>
              </c:numCache>
            </c:numRef>
          </c:val>
          <c:smooth val="0"/>
        </c:ser>
        <c:dLbls>
          <c:showLegendKey val="0"/>
          <c:showVal val="0"/>
          <c:showCatName val="0"/>
          <c:showSerName val="0"/>
          <c:showPercent val="0"/>
          <c:showBubbleSize val="0"/>
        </c:dLbls>
        <c:marker val="1"/>
        <c:smooth val="0"/>
        <c:axId val="81552896"/>
        <c:axId val="81554816"/>
      </c:lineChart>
      <c:dateAx>
        <c:axId val="81552896"/>
        <c:scaling>
          <c:orientation val="minMax"/>
        </c:scaling>
        <c:delete val="1"/>
        <c:axPos val="b"/>
        <c:numFmt formatCode="ge" sourceLinked="1"/>
        <c:majorTickMark val="none"/>
        <c:minorTickMark val="none"/>
        <c:tickLblPos val="none"/>
        <c:crossAx val="81554816"/>
        <c:crosses val="autoZero"/>
        <c:auto val="1"/>
        <c:lblOffset val="100"/>
        <c:baseTimeUnit val="years"/>
      </c:dateAx>
      <c:valAx>
        <c:axId val="81554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552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73.31</c:v>
                </c:pt>
                <c:pt idx="1">
                  <c:v>73.12</c:v>
                </c:pt>
                <c:pt idx="2">
                  <c:v>74.55</c:v>
                </c:pt>
                <c:pt idx="3">
                  <c:v>77.989999999999995</c:v>
                </c:pt>
                <c:pt idx="4">
                  <c:v>77.95</c:v>
                </c:pt>
              </c:numCache>
            </c:numRef>
          </c:val>
        </c:ser>
        <c:dLbls>
          <c:showLegendKey val="0"/>
          <c:showVal val="0"/>
          <c:showCatName val="0"/>
          <c:showSerName val="0"/>
          <c:showPercent val="0"/>
          <c:showBubbleSize val="0"/>
        </c:dLbls>
        <c:gapWidth val="150"/>
        <c:axId val="83146624"/>
        <c:axId val="84279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41.59</c:v>
                </c:pt>
                <c:pt idx="1">
                  <c:v>42.31</c:v>
                </c:pt>
                <c:pt idx="2">
                  <c:v>43.65</c:v>
                </c:pt>
                <c:pt idx="3">
                  <c:v>43.58</c:v>
                </c:pt>
                <c:pt idx="4">
                  <c:v>41.35</c:v>
                </c:pt>
              </c:numCache>
            </c:numRef>
          </c:val>
          <c:smooth val="0"/>
        </c:ser>
        <c:dLbls>
          <c:showLegendKey val="0"/>
          <c:showVal val="0"/>
          <c:showCatName val="0"/>
          <c:showSerName val="0"/>
          <c:showPercent val="0"/>
          <c:showBubbleSize val="0"/>
        </c:dLbls>
        <c:marker val="1"/>
        <c:smooth val="0"/>
        <c:axId val="83146624"/>
        <c:axId val="84279296"/>
      </c:lineChart>
      <c:dateAx>
        <c:axId val="83146624"/>
        <c:scaling>
          <c:orientation val="minMax"/>
        </c:scaling>
        <c:delete val="1"/>
        <c:axPos val="b"/>
        <c:numFmt formatCode="ge" sourceLinked="1"/>
        <c:majorTickMark val="none"/>
        <c:minorTickMark val="none"/>
        <c:tickLblPos val="none"/>
        <c:crossAx val="84279296"/>
        <c:crosses val="autoZero"/>
        <c:auto val="1"/>
        <c:lblOffset val="100"/>
        <c:baseTimeUnit val="years"/>
      </c:dateAx>
      <c:valAx>
        <c:axId val="84279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146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83.69</c:v>
                </c:pt>
                <c:pt idx="1">
                  <c:v>83.69</c:v>
                </c:pt>
                <c:pt idx="2">
                  <c:v>85.7</c:v>
                </c:pt>
                <c:pt idx="3">
                  <c:v>87.51</c:v>
                </c:pt>
                <c:pt idx="4">
                  <c:v>88.84</c:v>
                </c:pt>
              </c:numCache>
            </c:numRef>
          </c:val>
        </c:ser>
        <c:dLbls>
          <c:showLegendKey val="0"/>
          <c:showVal val="0"/>
          <c:showCatName val="0"/>
          <c:showSerName val="0"/>
          <c:showPercent val="0"/>
          <c:showBubbleSize val="0"/>
        </c:dLbls>
        <c:gapWidth val="150"/>
        <c:axId val="84301312"/>
        <c:axId val="84303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80.47</c:v>
                </c:pt>
                <c:pt idx="1">
                  <c:v>81.3</c:v>
                </c:pt>
                <c:pt idx="2">
                  <c:v>82.2</c:v>
                </c:pt>
                <c:pt idx="3">
                  <c:v>82.35</c:v>
                </c:pt>
                <c:pt idx="4">
                  <c:v>82.9</c:v>
                </c:pt>
              </c:numCache>
            </c:numRef>
          </c:val>
          <c:smooth val="0"/>
        </c:ser>
        <c:dLbls>
          <c:showLegendKey val="0"/>
          <c:showVal val="0"/>
          <c:showCatName val="0"/>
          <c:showSerName val="0"/>
          <c:showPercent val="0"/>
          <c:showBubbleSize val="0"/>
        </c:dLbls>
        <c:marker val="1"/>
        <c:smooth val="0"/>
        <c:axId val="84301312"/>
        <c:axId val="84303232"/>
      </c:lineChart>
      <c:dateAx>
        <c:axId val="84301312"/>
        <c:scaling>
          <c:orientation val="minMax"/>
        </c:scaling>
        <c:delete val="1"/>
        <c:axPos val="b"/>
        <c:numFmt formatCode="ge" sourceLinked="1"/>
        <c:majorTickMark val="none"/>
        <c:minorTickMark val="none"/>
        <c:tickLblPos val="none"/>
        <c:crossAx val="84303232"/>
        <c:crosses val="autoZero"/>
        <c:auto val="1"/>
        <c:lblOffset val="100"/>
        <c:baseTimeUnit val="years"/>
      </c:dateAx>
      <c:valAx>
        <c:axId val="84303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301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104.63</c:v>
                </c:pt>
                <c:pt idx="1">
                  <c:v>102.38</c:v>
                </c:pt>
                <c:pt idx="2">
                  <c:v>103.05</c:v>
                </c:pt>
                <c:pt idx="3">
                  <c:v>102.88</c:v>
                </c:pt>
                <c:pt idx="4">
                  <c:v>104.04</c:v>
                </c:pt>
              </c:numCache>
            </c:numRef>
          </c:val>
        </c:ser>
        <c:dLbls>
          <c:showLegendKey val="0"/>
          <c:showVal val="0"/>
          <c:showCatName val="0"/>
          <c:showSerName val="0"/>
          <c:showPercent val="0"/>
          <c:showBubbleSize val="0"/>
        </c:dLbls>
        <c:gapWidth val="150"/>
        <c:axId val="83043456"/>
        <c:axId val="83045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91.52</c:v>
                </c:pt>
                <c:pt idx="1">
                  <c:v>94.73</c:v>
                </c:pt>
                <c:pt idx="2">
                  <c:v>96.59</c:v>
                </c:pt>
                <c:pt idx="3">
                  <c:v>101.24</c:v>
                </c:pt>
                <c:pt idx="4">
                  <c:v>100.94</c:v>
                </c:pt>
              </c:numCache>
            </c:numRef>
          </c:val>
          <c:smooth val="0"/>
        </c:ser>
        <c:dLbls>
          <c:showLegendKey val="0"/>
          <c:showVal val="0"/>
          <c:showCatName val="0"/>
          <c:showSerName val="0"/>
          <c:showPercent val="0"/>
          <c:showBubbleSize val="0"/>
        </c:dLbls>
        <c:marker val="1"/>
        <c:smooth val="0"/>
        <c:axId val="83043456"/>
        <c:axId val="83045376"/>
      </c:lineChart>
      <c:dateAx>
        <c:axId val="83043456"/>
        <c:scaling>
          <c:orientation val="minMax"/>
        </c:scaling>
        <c:delete val="1"/>
        <c:axPos val="b"/>
        <c:numFmt formatCode="ge" sourceLinked="1"/>
        <c:majorTickMark val="none"/>
        <c:minorTickMark val="none"/>
        <c:tickLblPos val="none"/>
        <c:crossAx val="83045376"/>
        <c:crosses val="autoZero"/>
        <c:auto val="1"/>
        <c:lblOffset val="100"/>
        <c:baseTimeUnit val="years"/>
      </c:dateAx>
      <c:valAx>
        <c:axId val="83045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04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4.8099999999999996</c:v>
                </c:pt>
                <c:pt idx="1">
                  <c:v>7.18</c:v>
                </c:pt>
                <c:pt idx="2">
                  <c:v>9.43</c:v>
                </c:pt>
                <c:pt idx="3">
                  <c:v>11.79</c:v>
                </c:pt>
                <c:pt idx="4">
                  <c:v>13.94</c:v>
                </c:pt>
              </c:numCache>
            </c:numRef>
          </c:val>
        </c:ser>
        <c:dLbls>
          <c:showLegendKey val="0"/>
          <c:showVal val="0"/>
          <c:showCatName val="0"/>
          <c:showSerName val="0"/>
          <c:showPercent val="0"/>
          <c:showBubbleSize val="0"/>
        </c:dLbls>
        <c:gapWidth val="150"/>
        <c:axId val="83071744"/>
        <c:axId val="83073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11.86</c:v>
                </c:pt>
                <c:pt idx="1">
                  <c:v>12.99</c:v>
                </c:pt>
                <c:pt idx="2">
                  <c:v>13.6</c:v>
                </c:pt>
                <c:pt idx="3">
                  <c:v>22.34</c:v>
                </c:pt>
                <c:pt idx="4">
                  <c:v>22.79</c:v>
                </c:pt>
              </c:numCache>
            </c:numRef>
          </c:val>
          <c:smooth val="0"/>
        </c:ser>
        <c:dLbls>
          <c:showLegendKey val="0"/>
          <c:showVal val="0"/>
          <c:showCatName val="0"/>
          <c:showSerName val="0"/>
          <c:showPercent val="0"/>
          <c:showBubbleSize val="0"/>
        </c:dLbls>
        <c:marker val="1"/>
        <c:smooth val="0"/>
        <c:axId val="83071744"/>
        <c:axId val="83073664"/>
      </c:lineChart>
      <c:dateAx>
        <c:axId val="83071744"/>
        <c:scaling>
          <c:orientation val="minMax"/>
        </c:scaling>
        <c:delete val="1"/>
        <c:axPos val="b"/>
        <c:numFmt formatCode="ge" sourceLinked="1"/>
        <c:majorTickMark val="none"/>
        <c:minorTickMark val="none"/>
        <c:tickLblPos val="none"/>
        <c:crossAx val="83073664"/>
        <c:crosses val="autoZero"/>
        <c:auto val="1"/>
        <c:lblOffset val="100"/>
        <c:baseTimeUnit val="years"/>
      </c:dateAx>
      <c:valAx>
        <c:axId val="8307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071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2801024"/>
        <c:axId val="82802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0</c:v>
                </c:pt>
                <c:pt idx="1">
                  <c:v>0</c:v>
                </c:pt>
                <c:pt idx="2">
                  <c:v>0</c:v>
                </c:pt>
                <c:pt idx="3">
                  <c:v>0</c:v>
                </c:pt>
                <c:pt idx="4" formatCode="#,##0.00;&quot;△&quot;#,##0.00;&quot;-&quot;">
                  <c:v>0.04</c:v>
                </c:pt>
              </c:numCache>
            </c:numRef>
          </c:val>
          <c:smooth val="0"/>
        </c:ser>
        <c:dLbls>
          <c:showLegendKey val="0"/>
          <c:showVal val="0"/>
          <c:showCatName val="0"/>
          <c:showSerName val="0"/>
          <c:showPercent val="0"/>
          <c:showBubbleSize val="0"/>
        </c:dLbls>
        <c:marker val="1"/>
        <c:smooth val="0"/>
        <c:axId val="82801024"/>
        <c:axId val="82802944"/>
      </c:lineChart>
      <c:dateAx>
        <c:axId val="82801024"/>
        <c:scaling>
          <c:orientation val="minMax"/>
        </c:scaling>
        <c:delete val="1"/>
        <c:axPos val="b"/>
        <c:numFmt formatCode="ge" sourceLinked="1"/>
        <c:majorTickMark val="none"/>
        <c:minorTickMark val="none"/>
        <c:tickLblPos val="none"/>
        <c:crossAx val="82802944"/>
        <c:crosses val="autoZero"/>
        <c:auto val="1"/>
        <c:lblOffset val="100"/>
        <c:baseTimeUnit val="years"/>
      </c:dateAx>
      <c:valAx>
        <c:axId val="82802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801024"/>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2913152"/>
        <c:axId val="82919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243.86</c:v>
                </c:pt>
                <c:pt idx="1">
                  <c:v>236.15</c:v>
                </c:pt>
                <c:pt idx="2">
                  <c:v>232.81</c:v>
                </c:pt>
                <c:pt idx="3">
                  <c:v>184.13</c:v>
                </c:pt>
                <c:pt idx="4">
                  <c:v>101.85</c:v>
                </c:pt>
              </c:numCache>
            </c:numRef>
          </c:val>
          <c:smooth val="0"/>
        </c:ser>
        <c:dLbls>
          <c:showLegendKey val="0"/>
          <c:showVal val="0"/>
          <c:showCatName val="0"/>
          <c:showSerName val="0"/>
          <c:showPercent val="0"/>
          <c:showBubbleSize val="0"/>
        </c:dLbls>
        <c:marker val="1"/>
        <c:smooth val="0"/>
        <c:axId val="82913152"/>
        <c:axId val="82919424"/>
      </c:lineChart>
      <c:dateAx>
        <c:axId val="82913152"/>
        <c:scaling>
          <c:orientation val="minMax"/>
        </c:scaling>
        <c:delete val="1"/>
        <c:axPos val="b"/>
        <c:numFmt formatCode="ge" sourceLinked="1"/>
        <c:majorTickMark val="none"/>
        <c:minorTickMark val="none"/>
        <c:tickLblPos val="none"/>
        <c:crossAx val="82919424"/>
        <c:crosses val="autoZero"/>
        <c:auto val="1"/>
        <c:lblOffset val="100"/>
        <c:baseTimeUnit val="years"/>
      </c:dateAx>
      <c:valAx>
        <c:axId val="82919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913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422.41</c:v>
                </c:pt>
                <c:pt idx="1">
                  <c:v>490.84</c:v>
                </c:pt>
                <c:pt idx="2">
                  <c:v>457.53</c:v>
                </c:pt>
                <c:pt idx="3">
                  <c:v>165.51</c:v>
                </c:pt>
                <c:pt idx="4">
                  <c:v>148.16</c:v>
                </c:pt>
              </c:numCache>
            </c:numRef>
          </c:val>
        </c:ser>
        <c:dLbls>
          <c:showLegendKey val="0"/>
          <c:showVal val="0"/>
          <c:showCatName val="0"/>
          <c:showSerName val="0"/>
          <c:showPercent val="0"/>
          <c:showBubbleSize val="0"/>
        </c:dLbls>
        <c:gapWidth val="150"/>
        <c:axId val="82956288"/>
        <c:axId val="82958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341.28</c:v>
                </c:pt>
                <c:pt idx="1">
                  <c:v>243.58</c:v>
                </c:pt>
                <c:pt idx="2">
                  <c:v>290.19</c:v>
                </c:pt>
                <c:pt idx="3">
                  <c:v>63.22</c:v>
                </c:pt>
                <c:pt idx="4">
                  <c:v>49.07</c:v>
                </c:pt>
              </c:numCache>
            </c:numRef>
          </c:val>
          <c:smooth val="0"/>
        </c:ser>
        <c:dLbls>
          <c:showLegendKey val="0"/>
          <c:showVal val="0"/>
          <c:showCatName val="0"/>
          <c:showSerName val="0"/>
          <c:showPercent val="0"/>
          <c:showBubbleSize val="0"/>
        </c:dLbls>
        <c:marker val="1"/>
        <c:smooth val="0"/>
        <c:axId val="82956288"/>
        <c:axId val="82958208"/>
      </c:lineChart>
      <c:dateAx>
        <c:axId val="82956288"/>
        <c:scaling>
          <c:orientation val="minMax"/>
        </c:scaling>
        <c:delete val="1"/>
        <c:axPos val="b"/>
        <c:numFmt formatCode="ge" sourceLinked="1"/>
        <c:majorTickMark val="none"/>
        <c:minorTickMark val="none"/>
        <c:tickLblPos val="none"/>
        <c:crossAx val="82958208"/>
        <c:crosses val="autoZero"/>
        <c:auto val="1"/>
        <c:lblOffset val="100"/>
        <c:baseTimeUnit val="years"/>
      </c:dateAx>
      <c:valAx>
        <c:axId val="82958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956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3223.43</c:v>
                </c:pt>
                <c:pt idx="1">
                  <c:v>3533.19</c:v>
                </c:pt>
                <c:pt idx="2">
                  <c:v>3357.28</c:v>
                </c:pt>
                <c:pt idx="3">
                  <c:v>3252.71</c:v>
                </c:pt>
                <c:pt idx="4">
                  <c:v>2887.93</c:v>
                </c:pt>
              </c:numCache>
            </c:numRef>
          </c:val>
        </c:ser>
        <c:dLbls>
          <c:showLegendKey val="0"/>
          <c:showVal val="0"/>
          <c:showCatName val="0"/>
          <c:showSerName val="0"/>
          <c:showPercent val="0"/>
          <c:showBubbleSize val="0"/>
        </c:dLbls>
        <c:gapWidth val="150"/>
        <c:axId val="82972032"/>
        <c:axId val="82986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1764.87</c:v>
                </c:pt>
                <c:pt idx="1">
                  <c:v>1622.51</c:v>
                </c:pt>
                <c:pt idx="2">
                  <c:v>1569.13</c:v>
                </c:pt>
                <c:pt idx="3">
                  <c:v>1436</c:v>
                </c:pt>
                <c:pt idx="4">
                  <c:v>1434.89</c:v>
                </c:pt>
              </c:numCache>
            </c:numRef>
          </c:val>
          <c:smooth val="0"/>
        </c:ser>
        <c:dLbls>
          <c:showLegendKey val="0"/>
          <c:showVal val="0"/>
          <c:showCatName val="0"/>
          <c:showSerName val="0"/>
          <c:showPercent val="0"/>
          <c:showBubbleSize val="0"/>
        </c:dLbls>
        <c:marker val="1"/>
        <c:smooth val="0"/>
        <c:axId val="82972032"/>
        <c:axId val="82986496"/>
      </c:lineChart>
      <c:dateAx>
        <c:axId val="82972032"/>
        <c:scaling>
          <c:orientation val="minMax"/>
        </c:scaling>
        <c:delete val="1"/>
        <c:axPos val="b"/>
        <c:numFmt formatCode="ge" sourceLinked="1"/>
        <c:majorTickMark val="none"/>
        <c:minorTickMark val="none"/>
        <c:tickLblPos val="none"/>
        <c:crossAx val="82986496"/>
        <c:crosses val="autoZero"/>
        <c:auto val="1"/>
        <c:lblOffset val="100"/>
        <c:baseTimeUnit val="years"/>
      </c:dateAx>
      <c:valAx>
        <c:axId val="82986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972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103.04</c:v>
                </c:pt>
                <c:pt idx="1">
                  <c:v>96.33</c:v>
                </c:pt>
                <c:pt idx="2">
                  <c:v>99.14</c:v>
                </c:pt>
                <c:pt idx="3">
                  <c:v>99.49</c:v>
                </c:pt>
                <c:pt idx="4">
                  <c:v>104.04</c:v>
                </c:pt>
              </c:numCache>
            </c:numRef>
          </c:val>
        </c:ser>
        <c:dLbls>
          <c:showLegendKey val="0"/>
          <c:showVal val="0"/>
          <c:showCatName val="0"/>
          <c:showSerName val="0"/>
          <c:showPercent val="0"/>
          <c:showBubbleSize val="0"/>
        </c:dLbls>
        <c:gapWidth val="150"/>
        <c:axId val="83033088"/>
        <c:axId val="83100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60.75</c:v>
                </c:pt>
                <c:pt idx="1">
                  <c:v>62.83</c:v>
                </c:pt>
                <c:pt idx="2">
                  <c:v>64.63</c:v>
                </c:pt>
                <c:pt idx="3">
                  <c:v>66.56</c:v>
                </c:pt>
                <c:pt idx="4">
                  <c:v>66.22</c:v>
                </c:pt>
              </c:numCache>
            </c:numRef>
          </c:val>
          <c:smooth val="0"/>
        </c:ser>
        <c:dLbls>
          <c:showLegendKey val="0"/>
          <c:showVal val="0"/>
          <c:showCatName val="0"/>
          <c:showSerName val="0"/>
          <c:showPercent val="0"/>
          <c:showBubbleSize val="0"/>
        </c:dLbls>
        <c:marker val="1"/>
        <c:smooth val="0"/>
        <c:axId val="83033088"/>
        <c:axId val="83100800"/>
      </c:lineChart>
      <c:dateAx>
        <c:axId val="83033088"/>
        <c:scaling>
          <c:orientation val="minMax"/>
        </c:scaling>
        <c:delete val="1"/>
        <c:axPos val="b"/>
        <c:numFmt formatCode="ge" sourceLinked="1"/>
        <c:majorTickMark val="none"/>
        <c:minorTickMark val="none"/>
        <c:tickLblPos val="none"/>
        <c:crossAx val="83100800"/>
        <c:crosses val="autoZero"/>
        <c:auto val="1"/>
        <c:lblOffset val="100"/>
        <c:baseTimeUnit val="years"/>
      </c:dateAx>
      <c:valAx>
        <c:axId val="83100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033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189.38</c:v>
                </c:pt>
                <c:pt idx="1">
                  <c:v>188.85</c:v>
                </c:pt>
                <c:pt idx="2">
                  <c:v>183.97</c:v>
                </c:pt>
                <c:pt idx="3">
                  <c:v>185.3</c:v>
                </c:pt>
                <c:pt idx="4">
                  <c:v>180.73</c:v>
                </c:pt>
              </c:numCache>
            </c:numRef>
          </c:val>
        </c:ser>
        <c:dLbls>
          <c:showLegendKey val="0"/>
          <c:showVal val="0"/>
          <c:showCatName val="0"/>
          <c:showSerName val="0"/>
          <c:showPercent val="0"/>
          <c:showBubbleSize val="0"/>
        </c:dLbls>
        <c:gapWidth val="150"/>
        <c:axId val="83122432"/>
        <c:axId val="83124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256</c:v>
                </c:pt>
                <c:pt idx="1">
                  <c:v>250.43</c:v>
                </c:pt>
                <c:pt idx="2">
                  <c:v>245.75</c:v>
                </c:pt>
                <c:pt idx="3">
                  <c:v>244.29</c:v>
                </c:pt>
                <c:pt idx="4">
                  <c:v>246.72</c:v>
                </c:pt>
              </c:numCache>
            </c:numRef>
          </c:val>
          <c:smooth val="0"/>
        </c:ser>
        <c:dLbls>
          <c:showLegendKey val="0"/>
          <c:showVal val="0"/>
          <c:showCatName val="0"/>
          <c:showSerName val="0"/>
          <c:showPercent val="0"/>
          <c:showBubbleSize val="0"/>
        </c:dLbls>
        <c:marker val="1"/>
        <c:smooth val="0"/>
        <c:axId val="83122432"/>
        <c:axId val="83124608"/>
      </c:lineChart>
      <c:dateAx>
        <c:axId val="83122432"/>
        <c:scaling>
          <c:orientation val="minMax"/>
        </c:scaling>
        <c:delete val="1"/>
        <c:axPos val="b"/>
        <c:numFmt formatCode="ge" sourceLinked="1"/>
        <c:majorTickMark val="none"/>
        <c:minorTickMark val="none"/>
        <c:tickLblPos val="none"/>
        <c:crossAx val="83124608"/>
        <c:crosses val="autoZero"/>
        <c:auto val="1"/>
        <c:lblOffset val="100"/>
        <c:baseTimeUnit val="years"/>
      </c:dateAx>
      <c:valAx>
        <c:axId val="83124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122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6AC4B88-3192-4615-AEF1-688FD600B4B9}" type="TxLink">
            <a:rPr kumimoji="1" lang="en-US" altLang="en-US" sz="900" b="0" i="0" u="none" strike="noStrike">
              <a:solidFill>
                <a:srgbClr val="000000"/>
              </a:solidFill>
              <a:latin typeface="ＭＳ ゴシック" pitchFamily="49" charset="-128"/>
              <a:ea typeface="ＭＳ ゴシック" pitchFamily="49" charset="-128"/>
            </a:rPr>
            <a:pPr algn="r"/>
            <a:t>【100.36】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49887DF-759A-4853-BD07-EDACFC23EC72}" type="TxLink">
            <a:rPr kumimoji="1" lang="en-US" altLang="en-US" sz="900" b="0" i="0" u="none" strike="noStrike">
              <a:solidFill>
                <a:srgbClr val="000000"/>
              </a:solidFill>
              <a:latin typeface="ＭＳ ゴシック" pitchFamily="49" charset="-128"/>
              <a:ea typeface="ＭＳ ゴシック" pitchFamily="49" charset="-128"/>
            </a:rPr>
            <a:pPr algn="r"/>
            <a:t>【98.78】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1400753-5BBD-4A34-A4BD-DD1FAD863529}" type="TxLink">
            <a:rPr kumimoji="1" lang="en-US" altLang="en-US" sz="900" b="0" i="0" u="none" strike="noStrike">
              <a:solidFill>
                <a:srgbClr val="000000"/>
              </a:solidFill>
              <a:latin typeface="ＭＳ ゴシック" pitchFamily="49" charset="-128"/>
              <a:ea typeface="ＭＳ ゴシック" pitchFamily="49" charset="-128"/>
            </a:rPr>
            <a:pPr algn="r"/>
            <a:t>【58.70】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22C7805-F34A-4A16-88B9-259890042579}" type="TxLink">
            <a:rPr kumimoji="1" lang="en-US" altLang="en-US" sz="900" b="0" i="0" u="none" strike="noStrike">
              <a:solidFill>
                <a:srgbClr val="000000"/>
              </a:solidFill>
              <a:latin typeface="ＭＳ ゴシック" pitchFamily="49" charset="-128"/>
              <a:ea typeface="ＭＳ ゴシック" pitchFamily="49" charset="-128"/>
            </a:rPr>
            <a:pPr algn="r"/>
            <a:t>【1,457.06】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DD52B08-049D-4F3F-9C7B-3895AB23BAD5}" type="TxLink">
            <a:rPr kumimoji="1" lang="en-US" altLang="en-US" sz="900" b="0" i="0" u="none" strike="noStrike">
              <a:solidFill>
                <a:srgbClr val="000000"/>
              </a:solidFill>
              <a:latin typeface="ＭＳ ゴシック" pitchFamily="49" charset="-128"/>
              <a:ea typeface="ＭＳ ゴシック" pitchFamily="49" charset="-128"/>
            </a:rPr>
            <a:pPr algn="r"/>
            <a:t>【81.28】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5CAA96B-1D78-4CBF-9F2F-4CB289311451}" type="TxLink">
            <a:rPr kumimoji="1" lang="en-US" altLang="en-US" sz="900" b="0" i="0" u="none" strike="noStrike">
              <a:solidFill>
                <a:srgbClr val="000000"/>
              </a:solidFill>
              <a:latin typeface="ＭＳ ゴシック" pitchFamily="49" charset="-128"/>
              <a:ea typeface="ＭＳ ゴシック" pitchFamily="49" charset="-128"/>
            </a:rPr>
            <a:pPr algn="r"/>
            <a:t>【40.31】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5039F6-8C6B-47BA-AD52-30D7266FDE90}" type="TxLink">
            <a:rPr kumimoji="1" lang="en-US" altLang="en-US" sz="900" b="0" i="0" u="none" strike="noStrike">
              <a:solidFill>
                <a:srgbClr val="000000"/>
              </a:solidFill>
              <a:latin typeface="ＭＳ ゴシック" pitchFamily="49" charset="-128"/>
              <a:ea typeface="ＭＳ ゴシック" pitchFamily="49" charset="-128"/>
            </a:rPr>
            <a:pPr algn="r"/>
            <a:t>【250.25】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010D295-24A3-4C3D-BD9A-E1301BC05C53}" type="TxLink">
            <a:rPr kumimoji="1" lang="en-US" altLang="en-US" sz="900" b="0" i="0" u="none" strike="noStrike">
              <a:solidFill>
                <a:srgbClr val="000000"/>
              </a:solidFill>
              <a:latin typeface="ＭＳ ゴシック" pitchFamily="49" charset="-128"/>
              <a:ea typeface="ＭＳ ゴシック" pitchFamily="49" charset="-128"/>
            </a:rPr>
            <a:pPr algn="r"/>
            <a:t>【64.73】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E719AD0-3BFB-404E-BF6E-B64BB3D72904}" type="TxLink">
            <a:rPr kumimoji="1" lang="en-US" altLang="en-US" sz="900" b="0" i="0" u="none" strike="noStrike">
              <a:solidFill>
                <a:srgbClr val="000000"/>
              </a:solidFill>
              <a:latin typeface="ＭＳ ゴシック" pitchFamily="49" charset="-128"/>
              <a:ea typeface="ＭＳ ゴシック" pitchFamily="49" charset="-128"/>
            </a:rPr>
            <a:pPr algn="r"/>
            <a:t>【22.75】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B4B7D35-4287-4A8F-BD84-AC12A074069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CAC7F95-19C4-4068-B3EE-948FD252D009}" type="TxLink">
            <a:rPr kumimoji="1" lang="en-US" altLang="en-US" sz="900" b="0" i="0" u="none" strike="noStrike">
              <a:solidFill>
                <a:srgbClr val="000000"/>
              </a:solidFill>
              <a:latin typeface="ＭＳ ゴシック" pitchFamily="49" charset="-128"/>
              <a:ea typeface="ＭＳ ゴシック"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S43"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大津市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D2</v>
      </c>
      <c r="X8" s="70"/>
      <c r="Y8" s="70"/>
      <c r="Z8" s="70"/>
      <c r="AA8" s="70"/>
      <c r="AB8" s="70"/>
      <c r="AC8" s="70"/>
      <c r="AD8" s="3"/>
      <c r="AE8" s="3"/>
      <c r="AF8" s="3"/>
      <c r="AG8" s="3"/>
      <c r="AH8" s="3"/>
      <c r="AI8" s="3"/>
      <c r="AJ8" s="3"/>
      <c r="AK8" s="3"/>
      <c r="AL8" s="64">
        <f>データ!R6</f>
        <v>342434</v>
      </c>
      <c r="AM8" s="64"/>
      <c r="AN8" s="64"/>
      <c r="AO8" s="64"/>
      <c r="AP8" s="64"/>
      <c r="AQ8" s="64"/>
      <c r="AR8" s="64"/>
      <c r="AS8" s="64"/>
      <c r="AT8" s="63">
        <f>データ!S6</f>
        <v>464.51</v>
      </c>
      <c r="AU8" s="63"/>
      <c r="AV8" s="63"/>
      <c r="AW8" s="63"/>
      <c r="AX8" s="63"/>
      <c r="AY8" s="63"/>
      <c r="AZ8" s="63"/>
      <c r="BA8" s="63"/>
      <c r="BB8" s="63">
        <f>データ!T6</f>
        <v>737.19</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f>データ!N6</f>
        <v>52.47</v>
      </c>
      <c r="J10" s="63"/>
      <c r="K10" s="63"/>
      <c r="L10" s="63"/>
      <c r="M10" s="63"/>
      <c r="N10" s="63"/>
      <c r="O10" s="63"/>
      <c r="P10" s="63">
        <f>データ!O6</f>
        <v>1.52</v>
      </c>
      <c r="Q10" s="63"/>
      <c r="R10" s="63"/>
      <c r="S10" s="63"/>
      <c r="T10" s="63"/>
      <c r="U10" s="63"/>
      <c r="V10" s="63"/>
      <c r="W10" s="63">
        <f>データ!P6</f>
        <v>81.23</v>
      </c>
      <c r="X10" s="63"/>
      <c r="Y10" s="63"/>
      <c r="Z10" s="63"/>
      <c r="AA10" s="63"/>
      <c r="AB10" s="63"/>
      <c r="AC10" s="63"/>
      <c r="AD10" s="64">
        <f>データ!Q6</f>
        <v>2878</v>
      </c>
      <c r="AE10" s="64"/>
      <c r="AF10" s="64"/>
      <c r="AG10" s="64"/>
      <c r="AH10" s="64"/>
      <c r="AI10" s="64"/>
      <c r="AJ10" s="64"/>
      <c r="AK10" s="2"/>
      <c r="AL10" s="64">
        <f>データ!U6</f>
        <v>5217</v>
      </c>
      <c r="AM10" s="64"/>
      <c r="AN10" s="64"/>
      <c r="AO10" s="64"/>
      <c r="AP10" s="64"/>
      <c r="AQ10" s="64"/>
      <c r="AR10" s="64"/>
      <c r="AS10" s="64"/>
      <c r="AT10" s="63">
        <f>データ!V6</f>
        <v>2.14</v>
      </c>
      <c r="AU10" s="63"/>
      <c r="AV10" s="63"/>
      <c r="AW10" s="63"/>
      <c r="AX10" s="63"/>
      <c r="AY10" s="63"/>
      <c r="AZ10" s="63"/>
      <c r="BA10" s="63"/>
      <c r="BB10" s="63">
        <f>データ!W6</f>
        <v>2437.85</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106</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107</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108</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Q10"/>
  <sheetViews>
    <sheetView showGridLines="0" workbookViewId="0"/>
  </sheetViews>
  <sheetFormatPr defaultRowHeight="13.5"/>
  <cols>
    <col min="2" max="143" width="11.875" customWidth="1"/>
  </cols>
  <sheetData>
    <row r="1" spans="1:147">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7">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7">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35</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7">
      <c r="A4" s="26" t="s">
        <v>53</v>
      </c>
      <c r="B4" s="28"/>
      <c r="C4" s="28"/>
      <c r="D4" s="28"/>
      <c r="E4" s="28"/>
      <c r="F4" s="28"/>
      <c r="G4" s="28"/>
      <c r="H4" s="77"/>
      <c r="I4" s="78"/>
      <c r="J4" s="78"/>
      <c r="K4" s="78"/>
      <c r="L4" s="78"/>
      <c r="M4" s="78"/>
      <c r="N4" s="78"/>
      <c r="O4" s="78"/>
      <c r="P4" s="78"/>
      <c r="Q4" s="78"/>
      <c r="R4" s="78"/>
      <c r="S4" s="78"/>
      <c r="T4" s="78"/>
      <c r="U4" s="78"/>
      <c r="V4" s="78"/>
      <c r="W4" s="79"/>
      <c r="X4" s="73" t="s">
        <v>54</v>
      </c>
      <c r="Y4" s="73"/>
      <c r="Z4" s="73"/>
      <c r="AA4" s="73"/>
      <c r="AB4" s="73"/>
      <c r="AC4" s="73"/>
      <c r="AD4" s="73"/>
      <c r="AE4" s="73"/>
      <c r="AF4" s="73"/>
      <c r="AG4" s="73"/>
      <c r="AH4" s="73"/>
      <c r="AI4" s="73" t="s">
        <v>55</v>
      </c>
      <c r="AJ4" s="73"/>
      <c r="AK4" s="73"/>
      <c r="AL4" s="73"/>
      <c r="AM4" s="73"/>
      <c r="AN4" s="73"/>
      <c r="AO4" s="73"/>
      <c r="AP4" s="73"/>
      <c r="AQ4" s="73"/>
      <c r="AR4" s="73"/>
      <c r="AS4" s="73"/>
      <c r="AT4" s="73" t="s">
        <v>56</v>
      </c>
      <c r="AU4" s="73"/>
      <c r="AV4" s="73"/>
      <c r="AW4" s="73"/>
      <c r="AX4" s="73"/>
      <c r="AY4" s="73"/>
      <c r="AZ4" s="73"/>
      <c r="BA4" s="73"/>
      <c r="BB4" s="73"/>
      <c r="BC4" s="73"/>
      <c r="BD4" s="73"/>
      <c r="BE4" s="73" t="s">
        <v>57</v>
      </c>
      <c r="BF4" s="73"/>
      <c r="BG4" s="73"/>
      <c r="BH4" s="73"/>
      <c r="BI4" s="73"/>
      <c r="BJ4" s="73"/>
      <c r="BK4" s="73"/>
      <c r="BL4" s="73"/>
      <c r="BM4" s="73"/>
      <c r="BN4" s="73"/>
      <c r="BO4" s="73"/>
      <c r="BP4" s="73" t="s">
        <v>58</v>
      </c>
      <c r="BQ4" s="73"/>
      <c r="BR4" s="73"/>
      <c r="BS4" s="73"/>
      <c r="BT4" s="73"/>
      <c r="BU4" s="73"/>
      <c r="BV4" s="73"/>
      <c r="BW4" s="73"/>
      <c r="BX4" s="73"/>
      <c r="BY4" s="73"/>
      <c r="BZ4" s="73"/>
      <c r="CA4" s="73" t="s">
        <v>59</v>
      </c>
      <c r="CB4" s="73"/>
      <c r="CC4" s="73"/>
      <c r="CD4" s="73"/>
      <c r="CE4" s="73"/>
      <c r="CF4" s="73"/>
      <c r="CG4" s="73"/>
      <c r="CH4" s="73"/>
      <c r="CI4" s="73"/>
      <c r="CJ4" s="73"/>
      <c r="CK4" s="73"/>
      <c r="CL4" s="73" t="s">
        <v>60</v>
      </c>
      <c r="CM4" s="73"/>
      <c r="CN4" s="73"/>
      <c r="CO4" s="73"/>
      <c r="CP4" s="73"/>
      <c r="CQ4" s="73"/>
      <c r="CR4" s="73"/>
      <c r="CS4" s="73"/>
      <c r="CT4" s="73"/>
      <c r="CU4" s="73"/>
      <c r="CV4" s="73"/>
      <c r="CW4" s="73" t="s">
        <v>61</v>
      </c>
      <c r="CX4" s="73"/>
      <c r="CY4" s="73"/>
      <c r="CZ4" s="73"/>
      <c r="DA4" s="73"/>
      <c r="DB4" s="73"/>
      <c r="DC4" s="73"/>
      <c r="DD4" s="73"/>
      <c r="DE4" s="73"/>
      <c r="DF4" s="73"/>
      <c r="DG4" s="73"/>
      <c r="DH4" s="73" t="s">
        <v>62</v>
      </c>
      <c r="DI4" s="73"/>
      <c r="DJ4" s="73"/>
      <c r="DK4" s="73"/>
      <c r="DL4" s="73"/>
      <c r="DM4" s="73"/>
      <c r="DN4" s="73"/>
      <c r="DO4" s="73"/>
      <c r="DP4" s="73"/>
      <c r="DQ4" s="73"/>
      <c r="DR4" s="73"/>
      <c r="DS4" s="73" t="s">
        <v>63</v>
      </c>
      <c r="DT4" s="73"/>
      <c r="DU4" s="73"/>
      <c r="DV4" s="73"/>
      <c r="DW4" s="73"/>
      <c r="DX4" s="73"/>
      <c r="DY4" s="73"/>
      <c r="DZ4" s="73"/>
      <c r="EA4" s="73"/>
      <c r="EB4" s="73"/>
      <c r="EC4" s="73"/>
      <c r="ED4" s="73" t="s">
        <v>64</v>
      </c>
      <c r="EE4" s="73"/>
      <c r="EF4" s="73"/>
      <c r="EG4" s="73"/>
      <c r="EH4" s="73"/>
      <c r="EI4" s="73"/>
      <c r="EJ4" s="73"/>
      <c r="EK4" s="73"/>
      <c r="EL4" s="73"/>
      <c r="EM4" s="73"/>
      <c r="EN4" s="73"/>
    </row>
    <row r="5" spans="1:147">
      <c r="A5" s="26" t="s">
        <v>65</v>
      </c>
      <c r="B5" s="29"/>
      <c r="C5" s="29"/>
      <c r="D5" s="29"/>
      <c r="E5" s="29"/>
      <c r="F5" s="29"/>
      <c r="G5" s="29"/>
      <c r="H5" s="30" t="s">
        <v>66</v>
      </c>
      <c r="I5" s="30" t="s">
        <v>67</v>
      </c>
      <c r="J5" s="30" t="s">
        <v>68</v>
      </c>
      <c r="K5" s="30" t="s">
        <v>69</v>
      </c>
      <c r="L5" s="30" t="s">
        <v>70</v>
      </c>
      <c r="M5" s="30" t="s">
        <v>71</v>
      </c>
      <c r="N5" s="30" t="s">
        <v>72</v>
      </c>
      <c r="O5" s="30" t="s">
        <v>73</v>
      </c>
      <c r="P5" s="30" t="s">
        <v>74</v>
      </c>
      <c r="Q5" s="30" t="s">
        <v>75</v>
      </c>
      <c r="R5" s="30" t="s">
        <v>76</v>
      </c>
      <c r="S5" s="30" t="s">
        <v>77</v>
      </c>
      <c r="T5" s="30" t="s">
        <v>78</v>
      </c>
      <c r="U5" s="30" t="s">
        <v>79</v>
      </c>
      <c r="V5" s="30" t="s">
        <v>80</v>
      </c>
      <c r="W5" s="30" t="s">
        <v>81</v>
      </c>
      <c r="X5" s="30" t="s">
        <v>82</v>
      </c>
      <c r="Y5" s="30" t="s">
        <v>83</v>
      </c>
      <c r="Z5" s="30" t="s">
        <v>84</v>
      </c>
      <c r="AA5" s="30" t="s">
        <v>85</v>
      </c>
      <c r="AB5" s="30" t="s">
        <v>86</v>
      </c>
      <c r="AC5" s="30" t="s">
        <v>87</v>
      </c>
      <c r="AD5" s="30" t="s">
        <v>88</v>
      </c>
      <c r="AE5" s="30" t="s">
        <v>89</v>
      </c>
      <c r="AF5" s="30" t="s">
        <v>90</v>
      </c>
      <c r="AG5" s="30" t="s">
        <v>91</v>
      </c>
      <c r="AH5" s="30" t="s">
        <v>92</v>
      </c>
      <c r="AI5" s="30" t="s">
        <v>82</v>
      </c>
      <c r="AJ5" s="30" t="s">
        <v>83</v>
      </c>
      <c r="AK5" s="30" t="s">
        <v>84</v>
      </c>
      <c r="AL5" s="30" t="s">
        <v>85</v>
      </c>
      <c r="AM5" s="30" t="s">
        <v>86</v>
      </c>
      <c r="AN5" s="30" t="s">
        <v>87</v>
      </c>
      <c r="AO5" s="30" t="s">
        <v>88</v>
      </c>
      <c r="AP5" s="30" t="s">
        <v>89</v>
      </c>
      <c r="AQ5" s="30" t="s">
        <v>90</v>
      </c>
      <c r="AR5" s="30" t="s">
        <v>91</v>
      </c>
      <c r="AS5" s="30" t="s">
        <v>93</v>
      </c>
      <c r="AT5" s="30" t="s">
        <v>82</v>
      </c>
      <c r="AU5" s="30" t="s">
        <v>83</v>
      </c>
      <c r="AV5" s="30" t="s">
        <v>84</v>
      </c>
      <c r="AW5" s="30" t="s">
        <v>85</v>
      </c>
      <c r="AX5" s="30" t="s">
        <v>86</v>
      </c>
      <c r="AY5" s="30" t="s">
        <v>87</v>
      </c>
      <c r="AZ5" s="30" t="s">
        <v>88</v>
      </c>
      <c r="BA5" s="30" t="s">
        <v>89</v>
      </c>
      <c r="BB5" s="30" t="s">
        <v>90</v>
      </c>
      <c r="BC5" s="30" t="s">
        <v>91</v>
      </c>
      <c r="BD5" s="30" t="s">
        <v>93</v>
      </c>
      <c r="BE5" s="30" t="s">
        <v>82</v>
      </c>
      <c r="BF5" s="30" t="s">
        <v>83</v>
      </c>
      <c r="BG5" s="30" t="s">
        <v>84</v>
      </c>
      <c r="BH5" s="30" t="s">
        <v>85</v>
      </c>
      <c r="BI5" s="30" t="s">
        <v>86</v>
      </c>
      <c r="BJ5" s="30" t="s">
        <v>87</v>
      </c>
      <c r="BK5" s="30" t="s">
        <v>88</v>
      </c>
      <c r="BL5" s="30" t="s">
        <v>89</v>
      </c>
      <c r="BM5" s="30" t="s">
        <v>90</v>
      </c>
      <c r="BN5" s="30" t="s">
        <v>91</v>
      </c>
      <c r="BO5" s="30" t="s">
        <v>93</v>
      </c>
      <c r="BP5" s="30" t="s">
        <v>82</v>
      </c>
      <c r="BQ5" s="30" t="s">
        <v>83</v>
      </c>
      <c r="BR5" s="30" t="s">
        <v>84</v>
      </c>
      <c r="BS5" s="30" t="s">
        <v>85</v>
      </c>
      <c r="BT5" s="30" t="s">
        <v>86</v>
      </c>
      <c r="BU5" s="30" t="s">
        <v>87</v>
      </c>
      <c r="BV5" s="30" t="s">
        <v>88</v>
      </c>
      <c r="BW5" s="30" t="s">
        <v>89</v>
      </c>
      <c r="BX5" s="30" t="s">
        <v>90</v>
      </c>
      <c r="BY5" s="30" t="s">
        <v>91</v>
      </c>
      <c r="BZ5" s="30" t="s">
        <v>93</v>
      </c>
      <c r="CA5" s="30" t="s">
        <v>82</v>
      </c>
      <c r="CB5" s="30" t="s">
        <v>83</v>
      </c>
      <c r="CC5" s="30" t="s">
        <v>84</v>
      </c>
      <c r="CD5" s="30" t="s">
        <v>85</v>
      </c>
      <c r="CE5" s="30" t="s">
        <v>86</v>
      </c>
      <c r="CF5" s="30" t="s">
        <v>87</v>
      </c>
      <c r="CG5" s="30" t="s">
        <v>88</v>
      </c>
      <c r="CH5" s="30" t="s">
        <v>89</v>
      </c>
      <c r="CI5" s="30" t="s">
        <v>90</v>
      </c>
      <c r="CJ5" s="30" t="s">
        <v>91</v>
      </c>
      <c r="CK5" s="30" t="s">
        <v>93</v>
      </c>
      <c r="CL5" s="30" t="s">
        <v>82</v>
      </c>
      <c r="CM5" s="30" t="s">
        <v>83</v>
      </c>
      <c r="CN5" s="30" t="s">
        <v>84</v>
      </c>
      <c r="CO5" s="30" t="s">
        <v>85</v>
      </c>
      <c r="CP5" s="30" t="s">
        <v>86</v>
      </c>
      <c r="CQ5" s="30" t="s">
        <v>87</v>
      </c>
      <c r="CR5" s="30" t="s">
        <v>88</v>
      </c>
      <c r="CS5" s="30" t="s">
        <v>89</v>
      </c>
      <c r="CT5" s="30" t="s">
        <v>90</v>
      </c>
      <c r="CU5" s="30" t="s">
        <v>91</v>
      </c>
      <c r="CV5" s="30" t="s">
        <v>93</v>
      </c>
      <c r="CW5" s="30" t="s">
        <v>82</v>
      </c>
      <c r="CX5" s="30" t="s">
        <v>83</v>
      </c>
      <c r="CY5" s="30" t="s">
        <v>84</v>
      </c>
      <c r="CZ5" s="30" t="s">
        <v>85</v>
      </c>
      <c r="DA5" s="30" t="s">
        <v>86</v>
      </c>
      <c r="DB5" s="30" t="s">
        <v>87</v>
      </c>
      <c r="DC5" s="30" t="s">
        <v>88</v>
      </c>
      <c r="DD5" s="30" t="s">
        <v>89</v>
      </c>
      <c r="DE5" s="30" t="s">
        <v>90</v>
      </c>
      <c r="DF5" s="30" t="s">
        <v>91</v>
      </c>
      <c r="DG5" s="30" t="s">
        <v>93</v>
      </c>
      <c r="DH5" s="30" t="s">
        <v>82</v>
      </c>
      <c r="DI5" s="30" t="s">
        <v>83</v>
      </c>
      <c r="DJ5" s="30" t="s">
        <v>84</v>
      </c>
      <c r="DK5" s="30" t="s">
        <v>85</v>
      </c>
      <c r="DL5" s="30" t="s">
        <v>86</v>
      </c>
      <c r="DM5" s="30" t="s">
        <v>87</v>
      </c>
      <c r="DN5" s="30" t="s">
        <v>88</v>
      </c>
      <c r="DO5" s="30" t="s">
        <v>89</v>
      </c>
      <c r="DP5" s="30" t="s">
        <v>90</v>
      </c>
      <c r="DQ5" s="30" t="s">
        <v>91</v>
      </c>
      <c r="DR5" s="30" t="s">
        <v>93</v>
      </c>
      <c r="DS5" s="30" t="s">
        <v>82</v>
      </c>
      <c r="DT5" s="30" t="s">
        <v>83</v>
      </c>
      <c r="DU5" s="30" t="s">
        <v>84</v>
      </c>
      <c r="DV5" s="30" t="s">
        <v>85</v>
      </c>
      <c r="DW5" s="30" t="s">
        <v>86</v>
      </c>
      <c r="DX5" s="30" t="s">
        <v>87</v>
      </c>
      <c r="DY5" s="30" t="s">
        <v>88</v>
      </c>
      <c r="DZ5" s="30" t="s">
        <v>89</v>
      </c>
      <c r="EA5" s="30" t="s">
        <v>90</v>
      </c>
      <c r="EB5" s="30" t="s">
        <v>91</v>
      </c>
      <c r="EC5" s="30" t="s">
        <v>93</v>
      </c>
      <c r="ED5" s="30" t="s">
        <v>82</v>
      </c>
      <c r="EE5" s="30" t="s">
        <v>83</v>
      </c>
      <c r="EF5" s="30" t="s">
        <v>84</v>
      </c>
      <c r="EG5" s="30" t="s">
        <v>85</v>
      </c>
      <c r="EH5" s="30" t="s">
        <v>86</v>
      </c>
      <c r="EI5" s="30" t="s">
        <v>87</v>
      </c>
      <c r="EJ5" s="30" t="s">
        <v>88</v>
      </c>
      <c r="EK5" s="30" t="s">
        <v>89</v>
      </c>
      <c r="EL5" s="30" t="s">
        <v>90</v>
      </c>
      <c r="EM5" s="30" t="s">
        <v>91</v>
      </c>
      <c r="EN5" s="30" t="s">
        <v>93</v>
      </c>
    </row>
    <row r="6" spans="1:147" s="34" customFormat="1">
      <c r="A6" s="26" t="s">
        <v>94</v>
      </c>
      <c r="B6" s="31">
        <f>B7</f>
        <v>2015</v>
      </c>
      <c r="C6" s="31">
        <f t="shared" ref="C6:W6" si="3">C7</f>
        <v>252018</v>
      </c>
      <c r="D6" s="31">
        <f t="shared" si="3"/>
        <v>46</v>
      </c>
      <c r="E6" s="31">
        <f t="shared" si="3"/>
        <v>17</v>
      </c>
      <c r="F6" s="31">
        <f t="shared" si="3"/>
        <v>4</v>
      </c>
      <c r="G6" s="31">
        <f t="shared" si="3"/>
        <v>0</v>
      </c>
      <c r="H6" s="31" t="str">
        <f t="shared" si="3"/>
        <v>滋賀県　大津市</v>
      </c>
      <c r="I6" s="31" t="str">
        <f t="shared" si="3"/>
        <v>法適用</v>
      </c>
      <c r="J6" s="31" t="str">
        <f t="shared" si="3"/>
        <v>下水道事業</v>
      </c>
      <c r="K6" s="31" t="str">
        <f t="shared" si="3"/>
        <v>特定環境保全公共下水道</v>
      </c>
      <c r="L6" s="31" t="str">
        <f t="shared" si="3"/>
        <v>D2</v>
      </c>
      <c r="M6" s="32" t="str">
        <f t="shared" si="3"/>
        <v>-</v>
      </c>
      <c r="N6" s="32">
        <f t="shared" si="3"/>
        <v>52.47</v>
      </c>
      <c r="O6" s="32">
        <f t="shared" si="3"/>
        <v>1.52</v>
      </c>
      <c r="P6" s="32">
        <f t="shared" si="3"/>
        <v>81.23</v>
      </c>
      <c r="Q6" s="32">
        <f t="shared" si="3"/>
        <v>2878</v>
      </c>
      <c r="R6" s="32">
        <f t="shared" si="3"/>
        <v>342434</v>
      </c>
      <c r="S6" s="32">
        <f t="shared" si="3"/>
        <v>464.51</v>
      </c>
      <c r="T6" s="32">
        <f t="shared" si="3"/>
        <v>737.19</v>
      </c>
      <c r="U6" s="32">
        <f t="shared" si="3"/>
        <v>5217</v>
      </c>
      <c r="V6" s="32">
        <f t="shared" si="3"/>
        <v>2.14</v>
      </c>
      <c r="W6" s="32">
        <f t="shared" si="3"/>
        <v>2437.85</v>
      </c>
      <c r="X6" s="33">
        <f>IF(X7="",NA(),X7)</f>
        <v>104.63</v>
      </c>
      <c r="Y6" s="33">
        <f t="shared" ref="Y6:AG6" si="4">IF(Y7="",NA(),Y7)</f>
        <v>102.38</v>
      </c>
      <c r="Z6" s="33">
        <f t="shared" si="4"/>
        <v>103.05</v>
      </c>
      <c r="AA6" s="33">
        <f t="shared" si="4"/>
        <v>102.88</v>
      </c>
      <c r="AB6" s="33">
        <f t="shared" si="4"/>
        <v>104.04</v>
      </c>
      <c r="AC6" s="33">
        <f t="shared" si="4"/>
        <v>91.52</v>
      </c>
      <c r="AD6" s="33">
        <f t="shared" si="4"/>
        <v>94.73</v>
      </c>
      <c r="AE6" s="33">
        <f t="shared" si="4"/>
        <v>96.59</v>
      </c>
      <c r="AF6" s="33">
        <f t="shared" si="4"/>
        <v>101.24</v>
      </c>
      <c r="AG6" s="33">
        <f t="shared" si="4"/>
        <v>100.94</v>
      </c>
      <c r="AH6" s="32" t="str">
        <f>IF(AH7="","",IF(AH7="-","【-】","【"&amp;SUBSTITUTE(TEXT(AH7,"#,##0.00"),"-","△")&amp;"】"))</f>
        <v>【100.36】</v>
      </c>
      <c r="AI6" s="32">
        <f>IF(AI7="",NA(),AI7)</f>
        <v>0</v>
      </c>
      <c r="AJ6" s="32">
        <f t="shared" ref="AJ6:AR6" si="5">IF(AJ7="",NA(),AJ7)</f>
        <v>0</v>
      </c>
      <c r="AK6" s="32">
        <f t="shared" si="5"/>
        <v>0</v>
      </c>
      <c r="AL6" s="32">
        <f t="shared" si="5"/>
        <v>0</v>
      </c>
      <c r="AM6" s="32">
        <f t="shared" si="5"/>
        <v>0</v>
      </c>
      <c r="AN6" s="33">
        <f t="shared" si="5"/>
        <v>243.86</v>
      </c>
      <c r="AO6" s="33">
        <f t="shared" si="5"/>
        <v>236.15</v>
      </c>
      <c r="AP6" s="33">
        <f t="shared" si="5"/>
        <v>232.81</v>
      </c>
      <c r="AQ6" s="33">
        <f t="shared" si="5"/>
        <v>184.13</v>
      </c>
      <c r="AR6" s="33">
        <f t="shared" si="5"/>
        <v>101.85</v>
      </c>
      <c r="AS6" s="32" t="str">
        <f>IF(AS7="","",IF(AS7="-","【-】","【"&amp;SUBSTITUTE(TEXT(AS7,"#,##0.00"),"-","△")&amp;"】"))</f>
        <v>【98.78】</v>
      </c>
      <c r="AT6" s="33">
        <f>IF(AT7="",NA(),AT7)</f>
        <v>422.41</v>
      </c>
      <c r="AU6" s="33">
        <f t="shared" ref="AU6:BC6" si="6">IF(AU7="",NA(),AU7)</f>
        <v>490.84</v>
      </c>
      <c r="AV6" s="33">
        <f t="shared" si="6"/>
        <v>457.53</v>
      </c>
      <c r="AW6" s="33">
        <f t="shared" si="6"/>
        <v>165.51</v>
      </c>
      <c r="AX6" s="33">
        <f t="shared" si="6"/>
        <v>148.16</v>
      </c>
      <c r="AY6" s="33">
        <f t="shared" si="6"/>
        <v>341.28</v>
      </c>
      <c r="AZ6" s="33">
        <f t="shared" si="6"/>
        <v>243.58</v>
      </c>
      <c r="BA6" s="33">
        <f t="shared" si="6"/>
        <v>290.19</v>
      </c>
      <c r="BB6" s="33">
        <f t="shared" si="6"/>
        <v>63.22</v>
      </c>
      <c r="BC6" s="33">
        <f t="shared" si="6"/>
        <v>49.07</v>
      </c>
      <c r="BD6" s="32" t="str">
        <f>IF(BD7="","",IF(BD7="-","【-】","【"&amp;SUBSTITUTE(TEXT(BD7,"#,##0.00"),"-","△")&amp;"】"))</f>
        <v>【58.70】</v>
      </c>
      <c r="BE6" s="33">
        <f>IF(BE7="",NA(),BE7)</f>
        <v>3223.43</v>
      </c>
      <c r="BF6" s="33">
        <f t="shared" ref="BF6:BN6" si="7">IF(BF7="",NA(),BF7)</f>
        <v>3533.19</v>
      </c>
      <c r="BG6" s="33">
        <f t="shared" si="7"/>
        <v>3357.28</v>
      </c>
      <c r="BH6" s="33">
        <f t="shared" si="7"/>
        <v>3252.71</v>
      </c>
      <c r="BI6" s="33">
        <f t="shared" si="7"/>
        <v>2887.93</v>
      </c>
      <c r="BJ6" s="33">
        <f t="shared" si="7"/>
        <v>1764.87</v>
      </c>
      <c r="BK6" s="33">
        <f t="shared" si="7"/>
        <v>1622.51</v>
      </c>
      <c r="BL6" s="33">
        <f t="shared" si="7"/>
        <v>1569.13</v>
      </c>
      <c r="BM6" s="33">
        <f t="shared" si="7"/>
        <v>1436</v>
      </c>
      <c r="BN6" s="33">
        <f t="shared" si="7"/>
        <v>1434.89</v>
      </c>
      <c r="BO6" s="32" t="str">
        <f>IF(BO7="","",IF(BO7="-","【-】","【"&amp;SUBSTITUTE(TEXT(BO7,"#,##0.00"),"-","△")&amp;"】"))</f>
        <v>【1,457.06】</v>
      </c>
      <c r="BP6" s="33">
        <f>IF(BP7="",NA(),BP7)</f>
        <v>103.04</v>
      </c>
      <c r="BQ6" s="33">
        <f t="shared" ref="BQ6:BY6" si="8">IF(BQ7="",NA(),BQ7)</f>
        <v>96.33</v>
      </c>
      <c r="BR6" s="33">
        <f t="shared" si="8"/>
        <v>99.14</v>
      </c>
      <c r="BS6" s="33">
        <f t="shared" si="8"/>
        <v>99.49</v>
      </c>
      <c r="BT6" s="33">
        <f t="shared" si="8"/>
        <v>104.04</v>
      </c>
      <c r="BU6" s="33">
        <f t="shared" si="8"/>
        <v>60.75</v>
      </c>
      <c r="BV6" s="33">
        <f t="shared" si="8"/>
        <v>62.83</v>
      </c>
      <c r="BW6" s="33">
        <f t="shared" si="8"/>
        <v>64.63</v>
      </c>
      <c r="BX6" s="33">
        <f t="shared" si="8"/>
        <v>66.56</v>
      </c>
      <c r="BY6" s="33">
        <f t="shared" si="8"/>
        <v>66.22</v>
      </c>
      <c r="BZ6" s="32" t="str">
        <f>IF(BZ7="","",IF(BZ7="-","【-】","【"&amp;SUBSTITUTE(TEXT(BZ7,"#,##0.00"),"-","△")&amp;"】"))</f>
        <v>【64.73】</v>
      </c>
      <c r="CA6" s="33">
        <f>IF(CA7="",NA(),CA7)</f>
        <v>189.38</v>
      </c>
      <c r="CB6" s="33">
        <f t="shared" ref="CB6:CJ6" si="9">IF(CB7="",NA(),CB7)</f>
        <v>188.85</v>
      </c>
      <c r="CC6" s="33">
        <f t="shared" si="9"/>
        <v>183.97</v>
      </c>
      <c r="CD6" s="33">
        <f t="shared" si="9"/>
        <v>185.3</v>
      </c>
      <c r="CE6" s="33">
        <f t="shared" si="9"/>
        <v>180.73</v>
      </c>
      <c r="CF6" s="33">
        <f t="shared" si="9"/>
        <v>256</v>
      </c>
      <c r="CG6" s="33">
        <f t="shared" si="9"/>
        <v>250.43</v>
      </c>
      <c r="CH6" s="33">
        <f t="shared" si="9"/>
        <v>245.75</v>
      </c>
      <c r="CI6" s="33">
        <f t="shared" si="9"/>
        <v>244.29</v>
      </c>
      <c r="CJ6" s="33">
        <f t="shared" si="9"/>
        <v>246.72</v>
      </c>
      <c r="CK6" s="32" t="str">
        <f>IF(CK7="","",IF(CK7="-","【-】","【"&amp;SUBSTITUTE(TEXT(CK7,"#,##0.00"),"-","△")&amp;"】"))</f>
        <v>【250.25】</v>
      </c>
      <c r="CL6" s="33">
        <f>IF(CL7="",NA(),CL7)</f>
        <v>73.31</v>
      </c>
      <c r="CM6" s="33">
        <f t="shared" ref="CM6:CU6" si="10">IF(CM7="",NA(),CM7)</f>
        <v>73.12</v>
      </c>
      <c r="CN6" s="33">
        <f t="shared" si="10"/>
        <v>74.55</v>
      </c>
      <c r="CO6" s="33">
        <f t="shared" si="10"/>
        <v>77.989999999999995</v>
      </c>
      <c r="CP6" s="33">
        <f t="shared" si="10"/>
        <v>77.95</v>
      </c>
      <c r="CQ6" s="33">
        <f t="shared" si="10"/>
        <v>41.59</v>
      </c>
      <c r="CR6" s="33">
        <f t="shared" si="10"/>
        <v>42.31</v>
      </c>
      <c r="CS6" s="33">
        <f t="shared" si="10"/>
        <v>43.65</v>
      </c>
      <c r="CT6" s="33">
        <f t="shared" si="10"/>
        <v>43.58</v>
      </c>
      <c r="CU6" s="33">
        <f t="shared" si="10"/>
        <v>41.35</v>
      </c>
      <c r="CV6" s="32" t="str">
        <f>IF(CV7="","",IF(CV7="-","【-】","【"&amp;SUBSTITUTE(TEXT(CV7,"#,##0.00"),"-","△")&amp;"】"))</f>
        <v>【40.31】</v>
      </c>
      <c r="CW6" s="33">
        <f>IF(CW7="",NA(),CW7)</f>
        <v>83.69</v>
      </c>
      <c r="CX6" s="33">
        <f t="shared" ref="CX6:DF6" si="11">IF(CX7="",NA(),CX7)</f>
        <v>83.69</v>
      </c>
      <c r="CY6" s="33">
        <f t="shared" si="11"/>
        <v>85.7</v>
      </c>
      <c r="CZ6" s="33">
        <f t="shared" si="11"/>
        <v>87.51</v>
      </c>
      <c r="DA6" s="33">
        <f t="shared" si="11"/>
        <v>88.84</v>
      </c>
      <c r="DB6" s="33">
        <f t="shared" si="11"/>
        <v>80.47</v>
      </c>
      <c r="DC6" s="33">
        <f t="shared" si="11"/>
        <v>81.3</v>
      </c>
      <c r="DD6" s="33">
        <f t="shared" si="11"/>
        <v>82.2</v>
      </c>
      <c r="DE6" s="33">
        <f t="shared" si="11"/>
        <v>82.35</v>
      </c>
      <c r="DF6" s="33">
        <f t="shared" si="11"/>
        <v>82.9</v>
      </c>
      <c r="DG6" s="32" t="str">
        <f>IF(DG7="","",IF(DG7="-","【-】","【"&amp;SUBSTITUTE(TEXT(DG7,"#,##0.00"),"-","△")&amp;"】"))</f>
        <v>【81.28】</v>
      </c>
      <c r="DH6" s="33">
        <f>IF(DH7="",NA(),DH7)</f>
        <v>4.8099999999999996</v>
      </c>
      <c r="DI6" s="33">
        <f t="shared" ref="DI6:DQ6" si="12">IF(DI7="",NA(),DI7)</f>
        <v>7.18</v>
      </c>
      <c r="DJ6" s="33">
        <f t="shared" si="12"/>
        <v>9.43</v>
      </c>
      <c r="DK6" s="33">
        <f t="shared" si="12"/>
        <v>11.79</v>
      </c>
      <c r="DL6" s="33">
        <f t="shared" si="12"/>
        <v>13.94</v>
      </c>
      <c r="DM6" s="33">
        <f t="shared" si="12"/>
        <v>11.86</v>
      </c>
      <c r="DN6" s="33">
        <f t="shared" si="12"/>
        <v>12.99</v>
      </c>
      <c r="DO6" s="33">
        <f t="shared" si="12"/>
        <v>13.6</v>
      </c>
      <c r="DP6" s="33">
        <f t="shared" si="12"/>
        <v>22.34</v>
      </c>
      <c r="DQ6" s="33">
        <f t="shared" si="12"/>
        <v>22.79</v>
      </c>
      <c r="DR6" s="32" t="str">
        <f>IF(DR7="","",IF(DR7="-","【-】","【"&amp;SUBSTITUTE(TEXT(DR7,"#,##0.00"),"-","△")&amp;"】"))</f>
        <v>【22.75】</v>
      </c>
      <c r="DS6" s="32">
        <f>IF(DS7="",NA(),DS7)</f>
        <v>0</v>
      </c>
      <c r="DT6" s="32">
        <f t="shared" ref="DT6:EB6" si="13">IF(DT7="",NA(),DT7)</f>
        <v>0</v>
      </c>
      <c r="DU6" s="32">
        <f t="shared" si="13"/>
        <v>0</v>
      </c>
      <c r="DV6" s="32">
        <f t="shared" si="13"/>
        <v>0</v>
      </c>
      <c r="DW6" s="32">
        <f t="shared" si="13"/>
        <v>0</v>
      </c>
      <c r="DX6" s="32">
        <f t="shared" si="13"/>
        <v>0</v>
      </c>
      <c r="DY6" s="32">
        <f t="shared" si="13"/>
        <v>0</v>
      </c>
      <c r="DZ6" s="32">
        <f t="shared" si="13"/>
        <v>0</v>
      </c>
      <c r="EA6" s="32">
        <f t="shared" si="13"/>
        <v>0</v>
      </c>
      <c r="EB6" s="33">
        <f t="shared" si="13"/>
        <v>0.04</v>
      </c>
      <c r="EC6" s="32" t="str">
        <f>IF(EC7="","",IF(EC7="-","【-】","【"&amp;SUBSTITUTE(TEXT(EC7,"#,##0.00"),"-","△")&amp;"】"))</f>
        <v>【0.03】</v>
      </c>
      <c r="ED6" s="32">
        <f>IF(ED7="",NA(),ED7)</f>
        <v>0</v>
      </c>
      <c r="EE6" s="32">
        <f t="shared" ref="EE6:EM6" si="14">IF(EE7="",NA(),EE7)</f>
        <v>0</v>
      </c>
      <c r="EF6" s="32">
        <f t="shared" si="14"/>
        <v>0</v>
      </c>
      <c r="EG6" s="32">
        <f t="shared" si="14"/>
        <v>0</v>
      </c>
      <c r="EH6" s="32">
        <f t="shared" si="14"/>
        <v>0</v>
      </c>
      <c r="EI6" s="33">
        <f t="shared" si="14"/>
        <v>0.1</v>
      </c>
      <c r="EJ6" s="33">
        <f t="shared" si="14"/>
        <v>0.11</v>
      </c>
      <c r="EK6" s="33">
        <f t="shared" si="14"/>
        <v>0.05</v>
      </c>
      <c r="EL6" s="33">
        <f t="shared" si="14"/>
        <v>0.04</v>
      </c>
      <c r="EM6" s="33">
        <f t="shared" si="14"/>
        <v>7.0000000000000007E-2</v>
      </c>
      <c r="EN6" s="32" t="str">
        <f>IF(EN7="","",IF(EN7="-","【-】","【"&amp;SUBSTITUTE(TEXT(EN7,"#,##0.00"),"-","△")&amp;"】"))</f>
        <v>【0.10】</v>
      </c>
    </row>
    <row r="7" spans="1:147" s="34" customFormat="1">
      <c r="A7" s="26"/>
      <c r="B7" s="35">
        <v>2015</v>
      </c>
      <c r="C7" s="35">
        <v>252018</v>
      </c>
      <c r="D7" s="35">
        <v>46</v>
      </c>
      <c r="E7" s="35">
        <v>17</v>
      </c>
      <c r="F7" s="35">
        <v>4</v>
      </c>
      <c r="G7" s="35">
        <v>0</v>
      </c>
      <c r="H7" s="35" t="s">
        <v>95</v>
      </c>
      <c r="I7" s="35" t="s">
        <v>96</v>
      </c>
      <c r="J7" s="35" t="s">
        <v>97</v>
      </c>
      <c r="K7" s="35" t="s">
        <v>98</v>
      </c>
      <c r="L7" s="35" t="s">
        <v>99</v>
      </c>
      <c r="M7" s="36" t="s">
        <v>100</v>
      </c>
      <c r="N7" s="36">
        <v>52.47</v>
      </c>
      <c r="O7" s="36">
        <v>1.52</v>
      </c>
      <c r="P7" s="36">
        <v>81.23</v>
      </c>
      <c r="Q7" s="36">
        <v>2878</v>
      </c>
      <c r="R7" s="36">
        <v>342434</v>
      </c>
      <c r="S7" s="36">
        <v>464.51</v>
      </c>
      <c r="T7" s="36">
        <v>737.19</v>
      </c>
      <c r="U7" s="36">
        <v>5217</v>
      </c>
      <c r="V7" s="36">
        <v>2.14</v>
      </c>
      <c r="W7" s="36">
        <v>2437.85</v>
      </c>
      <c r="X7" s="36">
        <v>104.63</v>
      </c>
      <c r="Y7" s="36">
        <v>102.38</v>
      </c>
      <c r="Z7" s="36">
        <v>103.05</v>
      </c>
      <c r="AA7" s="36">
        <v>102.88</v>
      </c>
      <c r="AB7" s="36">
        <v>104.04</v>
      </c>
      <c r="AC7" s="36">
        <v>91.52</v>
      </c>
      <c r="AD7" s="36">
        <v>94.73</v>
      </c>
      <c r="AE7" s="36">
        <v>96.59</v>
      </c>
      <c r="AF7" s="36">
        <v>101.24</v>
      </c>
      <c r="AG7" s="36">
        <v>100.94</v>
      </c>
      <c r="AH7" s="36">
        <v>100.36</v>
      </c>
      <c r="AI7" s="36">
        <v>0</v>
      </c>
      <c r="AJ7" s="36">
        <v>0</v>
      </c>
      <c r="AK7" s="36">
        <v>0</v>
      </c>
      <c r="AL7" s="36">
        <v>0</v>
      </c>
      <c r="AM7" s="36">
        <v>0</v>
      </c>
      <c r="AN7" s="36">
        <v>243.86</v>
      </c>
      <c r="AO7" s="36">
        <v>236.15</v>
      </c>
      <c r="AP7" s="36">
        <v>232.81</v>
      </c>
      <c r="AQ7" s="36">
        <v>184.13</v>
      </c>
      <c r="AR7" s="36">
        <v>101.85</v>
      </c>
      <c r="AS7" s="36">
        <v>98.78</v>
      </c>
      <c r="AT7" s="36">
        <v>422.41</v>
      </c>
      <c r="AU7" s="36">
        <v>490.84</v>
      </c>
      <c r="AV7" s="36">
        <v>457.53</v>
      </c>
      <c r="AW7" s="36">
        <v>165.51</v>
      </c>
      <c r="AX7" s="36">
        <v>148.16</v>
      </c>
      <c r="AY7" s="36">
        <v>341.28</v>
      </c>
      <c r="AZ7" s="36">
        <v>243.58</v>
      </c>
      <c r="BA7" s="36">
        <v>290.19</v>
      </c>
      <c r="BB7" s="36">
        <v>63.22</v>
      </c>
      <c r="BC7" s="36">
        <v>49.07</v>
      </c>
      <c r="BD7" s="36">
        <v>58.7</v>
      </c>
      <c r="BE7" s="36">
        <v>3223.43</v>
      </c>
      <c r="BF7" s="36">
        <v>3533.19</v>
      </c>
      <c r="BG7" s="36">
        <v>3357.28</v>
      </c>
      <c r="BH7" s="36">
        <v>3252.71</v>
      </c>
      <c r="BI7" s="36">
        <v>2887.93</v>
      </c>
      <c r="BJ7" s="36">
        <v>1764.87</v>
      </c>
      <c r="BK7" s="36">
        <v>1622.51</v>
      </c>
      <c r="BL7" s="36">
        <v>1569.13</v>
      </c>
      <c r="BM7" s="36">
        <v>1436</v>
      </c>
      <c r="BN7" s="36">
        <v>1434.89</v>
      </c>
      <c r="BO7" s="36">
        <v>1457.06</v>
      </c>
      <c r="BP7" s="36">
        <v>103.04</v>
      </c>
      <c r="BQ7" s="36">
        <v>96.33</v>
      </c>
      <c r="BR7" s="36">
        <v>99.14</v>
      </c>
      <c r="BS7" s="36">
        <v>99.49</v>
      </c>
      <c r="BT7" s="36">
        <v>104.04</v>
      </c>
      <c r="BU7" s="36">
        <v>60.75</v>
      </c>
      <c r="BV7" s="36">
        <v>62.83</v>
      </c>
      <c r="BW7" s="36">
        <v>64.63</v>
      </c>
      <c r="BX7" s="36">
        <v>66.56</v>
      </c>
      <c r="BY7" s="36">
        <v>66.22</v>
      </c>
      <c r="BZ7" s="36">
        <v>64.73</v>
      </c>
      <c r="CA7" s="36">
        <v>189.38</v>
      </c>
      <c r="CB7" s="36">
        <v>188.85</v>
      </c>
      <c r="CC7" s="36">
        <v>183.97</v>
      </c>
      <c r="CD7" s="36">
        <v>185.3</v>
      </c>
      <c r="CE7" s="36">
        <v>180.73</v>
      </c>
      <c r="CF7" s="36">
        <v>256</v>
      </c>
      <c r="CG7" s="36">
        <v>250.43</v>
      </c>
      <c r="CH7" s="36">
        <v>245.75</v>
      </c>
      <c r="CI7" s="36">
        <v>244.29</v>
      </c>
      <c r="CJ7" s="36">
        <v>246.72</v>
      </c>
      <c r="CK7" s="36">
        <v>250.25</v>
      </c>
      <c r="CL7" s="36">
        <v>73.31</v>
      </c>
      <c r="CM7" s="36">
        <v>73.12</v>
      </c>
      <c r="CN7" s="36">
        <v>74.55</v>
      </c>
      <c r="CO7" s="36">
        <v>77.989999999999995</v>
      </c>
      <c r="CP7" s="36">
        <v>77.95</v>
      </c>
      <c r="CQ7" s="36">
        <v>41.59</v>
      </c>
      <c r="CR7" s="36">
        <v>42.31</v>
      </c>
      <c r="CS7" s="36">
        <v>43.65</v>
      </c>
      <c r="CT7" s="36">
        <v>43.58</v>
      </c>
      <c r="CU7" s="36">
        <v>41.35</v>
      </c>
      <c r="CV7" s="36">
        <v>40.31</v>
      </c>
      <c r="CW7" s="36">
        <v>83.69</v>
      </c>
      <c r="CX7" s="36">
        <v>83.69</v>
      </c>
      <c r="CY7" s="36">
        <v>85.7</v>
      </c>
      <c r="CZ7" s="36">
        <v>87.51</v>
      </c>
      <c r="DA7" s="36">
        <v>88.84</v>
      </c>
      <c r="DB7" s="36">
        <v>80.47</v>
      </c>
      <c r="DC7" s="36">
        <v>81.3</v>
      </c>
      <c r="DD7" s="36">
        <v>82.2</v>
      </c>
      <c r="DE7" s="36">
        <v>82.35</v>
      </c>
      <c r="DF7" s="36">
        <v>82.9</v>
      </c>
      <c r="DG7" s="36">
        <v>81.28</v>
      </c>
      <c r="DH7" s="36">
        <v>4.8099999999999996</v>
      </c>
      <c r="DI7" s="36">
        <v>7.18</v>
      </c>
      <c r="DJ7" s="36">
        <v>9.43</v>
      </c>
      <c r="DK7" s="36">
        <v>11.79</v>
      </c>
      <c r="DL7" s="36">
        <v>13.94</v>
      </c>
      <c r="DM7" s="36">
        <v>11.86</v>
      </c>
      <c r="DN7" s="36">
        <v>12.99</v>
      </c>
      <c r="DO7" s="36">
        <v>13.6</v>
      </c>
      <c r="DP7" s="36">
        <v>22.34</v>
      </c>
      <c r="DQ7" s="36">
        <v>22.79</v>
      </c>
      <c r="DR7" s="36">
        <v>22.75</v>
      </c>
      <c r="DS7" s="36">
        <v>0</v>
      </c>
      <c r="DT7" s="36">
        <v>0</v>
      </c>
      <c r="DU7" s="36">
        <v>0</v>
      </c>
      <c r="DV7" s="36">
        <v>0</v>
      </c>
      <c r="DW7" s="36">
        <v>0</v>
      </c>
      <c r="DX7" s="36">
        <v>0</v>
      </c>
      <c r="DY7" s="36">
        <v>0</v>
      </c>
      <c r="DZ7" s="36">
        <v>0</v>
      </c>
      <c r="EA7" s="36">
        <v>0</v>
      </c>
      <c r="EB7" s="36">
        <v>0.04</v>
      </c>
      <c r="EC7" s="36">
        <v>0.03</v>
      </c>
      <c r="ED7" s="36">
        <v>0</v>
      </c>
      <c r="EE7" s="36">
        <v>0</v>
      </c>
      <c r="EF7" s="36">
        <v>0</v>
      </c>
      <c r="EG7" s="36">
        <v>0</v>
      </c>
      <c r="EH7" s="36">
        <v>0</v>
      </c>
      <c r="EI7" s="36">
        <v>0.1</v>
      </c>
      <c r="EJ7" s="36">
        <v>0.11</v>
      </c>
      <c r="EK7" s="36">
        <v>0.05</v>
      </c>
      <c r="EL7" s="36">
        <v>0.04</v>
      </c>
      <c r="EM7" s="36">
        <v>7.0000000000000007E-2</v>
      </c>
      <c r="EN7" s="36">
        <v>0.1</v>
      </c>
    </row>
    <row r="8" spans="1:14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row>
    <row r="9" spans="1:147">
      <c r="A9" s="38"/>
      <c r="B9" s="38" t="s">
        <v>101</v>
      </c>
      <c r="C9" s="38" t="s">
        <v>102</v>
      </c>
      <c r="D9" s="38" t="s">
        <v>103</v>
      </c>
      <c r="E9" s="38" t="s">
        <v>104</v>
      </c>
      <c r="F9" s="38" t="s">
        <v>105</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7">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大津市企業局</cp:lastModifiedBy>
  <cp:lastPrinted>2017-02-13T09:04:39Z</cp:lastPrinted>
  <dcterms:created xsi:type="dcterms:W3CDTF">2017-02-08T02:39:24Z</dcterms:created>
  <dcterms:modified xsi:type="dcterms:W3CDTF">2017-02-13T09:04:45Z</dcterms:modified>
  <cp:category/>
</cp:coreProperties>
</file>