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75" windowWidth="14940" windowHeight="7860"/>
  </bookViews>
  <sheets>
    <sheet name="法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W10" i="4" s="1"/>
  <c r="P6" i="5"/>
  <c r="P10" i="4" s="1"/>
  <c r="O6" i="5"/>
  <c r="N6" i="5"/>
  <c r="M6" i="5"/>
  <c r="L6" i="5"/>
  <c r="K6" i="5"/>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I10" i="4"/>
  <c r="B10" i="4"/>
  <c r="BB8" i="4"/>
  <c r="W8" i="4"/>
  <c r="P8" i="4"/>
  <c r="I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<sst xmlns="http://schemas.openxmlformats.org/spreadsheetml/2006/main" count="232" uniqueCount="120">
  <si>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</si>
  <si>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</si>
  <si>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</si>
  <si>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</si>
  <si>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</si>
  <si>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</si>
  <si>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</si>
  <si>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</si>
  <si>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</si>
  <si>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</si>
  <si>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</si>
  <si>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</si>
  <si>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</si>
  <si>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</si>
  <si>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</si>
  <si>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</si>
  <si>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</si>
  <si>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</si>
  <si>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</si>
  <si>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</si>
  <si>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</si>
  <si>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</si>
  <si>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</si>
  <si>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</si>
  <si>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</si>
  <si>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</si>
  <si>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</si>
  <si>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</si>
  <si>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</si>
  <si>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</si>
  <si>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</si>
  <si>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</si>
  <si>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</si>
  <si>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</si>
  <si>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</si>
  <si>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</si>
  <si>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</si>
  <si>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</si>
  <si>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</si>
  <si>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</si>
  <si>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</si>
  <si>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</si>
  <si>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</si>
  <si>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</si>
  <si>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</si>
  <si>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</si>
  <si>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</si>
  <si>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</si>
  <si>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</si>
  <si>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</si>
  <si>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</si>
  <si>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</si>
  <si>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</si>
  <si>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</si>
  <si>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</si>
  <si>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</si>
  <si>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</si>
  <si>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</si>
  <si>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</si>
  <si>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</si>
  <si>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</si>
  <si>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</si>
  <si>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</si>
  <si>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</si>
  <si>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</si>
  <si>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</si>
  <si>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</si>
  <si>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</si>
  <si>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</si>
  <si>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</si>
  <si>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</si>
  <si>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</si>
  <si>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</si>
  <si>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</si>
  <si>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</si>
  <si>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</si>
  <si>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</si>
  <si>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</si>
  <si>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</si>
  <si>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</si>
  <si>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</si>
  <si>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</si>
  <si>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</si>
  <si>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</si>
  <si>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</si>
  <si>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</si>
  <si>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</si>
  <si>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</si>
  <si>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</si>
  <si>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</si>
  <si>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</si>
  <si>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</si>
  <si>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</si>
  <si>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</si>
  <si>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</si>
  <si>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</si>
  <si>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</si>
  <si>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</si>
  <si>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</si>
  <si>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</si>
  <si>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</si>
  <si>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</si>
  <si>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</si>
  <si>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</si>
  <si>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</si>
  <si>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米原市</t>
  </si>
  <si>
    <t>法適用</t>
  </si>
  <si>
    <t>水道事業</t>
  </si>
  <si>
    <t>末端給水事業</t>
  </si>
  <si>
    <t>A6</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</si>
  <si>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</si>
  <si>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</si>
  <si>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</si>
  <si>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</si>
  <si>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</si>
  <si>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</si>
  <si>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</si>
  <si>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現在の水道事業基本計画は、策定時に経営状況を類似団体と比較した分析を行い、概ね良好であると判断されている。
　しかし、有収率が計画策定時の見込みを達成できず、81.54％と全国平均よりかなり低い状況にあるため、施設・管路等の老朽化への対策を実施し、全国平均を超えられるよう有収率の向上を最優先課題として取り組むこととしている。　
　次期の基本計画は、最新の情報を収集しながら人口の減少や様々な要因を見極め、安全・強靭・持続の観点から新水道ビジョンを更新し、将来あるべき姿として経営戦略を定め、併せて水安全計画の策定を目指しているところである。</t>
    <phoneticPr fontId="4"/>
  </si>
  <si>
    <t>　本市の経常収支比率は100％を超えているが、給水原価は年々高くなっている傾向にあるといえる。今後は、老朽化や耐震化のための大規模な施設の改修や管路の布設替えが必要なことから、資金の確保の必要があると認識している。
　また、料金回収率が、年々低下していることから、水道料金の収納率の向上のため関係各課と連携を強化するとともに、自主重点事項として、早期の滞納者に対する給水停止処分を定期的に実施し、恒常的な滞納者の抑止に努めている。
　現在、次期の事業基本計画の策定を進めているところであり、会計制度の見直しによる影響を解析し、類似した規模の団体と比較を行う等により、将来を見越し、健全性・効率性を持った経営戦略等を含めた計画策定が必要である。</t>
    <rPh sb="28" eb="30">
      <t>ネンネン</t>
    </rPh>
    <rPh sb="190" eb="192">
      <t>テイキ</t>
    </rPh>
    <phoneticPr fontId="4"/>
  </si>
  <si>
    <t xml:space="preserve"> 本市の有形固定資産減価償却率や管路経年化率の動向を類似団体と比較すると、いずれも平均値を下回っているが、資産の古さや老朽化の進行が伺える。また、管路更新率も平均を下回っていることから、将来的に漏水による有収率の低下に拍車をかけるほか、耐震化対策の遅延に伴う災害の拡大も予測される。
　このため、今後は、アセットマネジメントの精度を高め、漏水していると予測される区域を特定し調査を実施して、管路等の効果的な更新を計画・重点的に実施して行くこととしている。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</si>
</sst>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9">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16" fillId="0" borderId="9" xfId="1" applyFont="1" applyBorder="1" applyAlignment="1" applyProtection="1">
      <alignment horizontal="left" vertical="top" wrapText="1"/>
      <protection locked="0"/>
    </xf>
    <xf numFmtId="0" fontId="16" fillId="0" borderId="0" xfId="1" applyFont="1" applyBorder="1" applyAlignment="1" applyProtection="1">
      <alignment horizontal="left" vertical="top" wrapText="1"/>
      <protection locked="0"/>
    </xf>
    <xf numFmtId="0" fontId="16"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0.43</c:v>
                </c:pt>
                <c:pt idx="1">
                  <c:v>0.99</c:v>
                </c:pt>
                <c:pt idx="2">
                  <c:v>0.56000000000000005</c:v>
                </c:pt>
                <c:pt idx="3">
                  <c:v>0.26</c:v>
                </c:pt>
                <c:pt idx="4">
                  <c:v>0.26</c:v>
                </c:pt>
              </c:numCache>
            </c:numRef>
          </c:val>
          <c:extLst xmlns:c16r2="http://schemas.microsoft.com/office/drawing/2015/06/chart">
            <c:ext xmlns:c16="http://schemas.microsoft.com/office/drawing/2014/chart" uri="{C3380CC4-5D6E-409C-BE32-E72D297353CC}">
              <c16:uniqueId val="{00000000-D844-4D17-8ED8-7F77B47320D2}"/>
            </c:ext>
          </c:extLst>
        </c:ser>
        <c:dLbls>
          <c:showLegendKey val="0"/>
          <c:showVal val="0"/>
          <c:showCatName val="0"/>
          <c:showSerName val="0"/>
          <c:showPercent val="0"/>
          <c:showBubbleSize val="0"/>
        </c:dLbls>
        <c:gapWidth val="150"/>
        <c:axId val="85197952"/>
        <c:axId val="85199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0.67</c:v>
                </c:pt>
                <c:pt idx="2">
                  <c:v>0.66</c:v>
                </c:pt>
                <c:pt idx="3">
                  <c:v>0.99</c:v>
                </c:pt>
                <c:pt idx="4">
                  <c:v>0.71</c:v>
                </c:pt>
              </c:numCache>
            </c:numRef>
          </c:val>
          <c:smooth val="0"/>
          <c:extLst xmlns:c16r2="http://schemas.microsoft.com/office/drawing/2015/06/chart">
            <c:ext xmlns:c16="http://schemas.microsoft.com/office/drawing/2014/chart" uri="{C3380CC4-5D6E-409C-BE32-E72D297353CC}">
              <c16:uniqueId val="{00000001-D844-4D17-8ED8-7F77B47320D2}"/>
            </c:ext>
          </c:extLst>
        </c:ser>
        <c:dLbls>
          <c:showLegendKey val="0"/>
          <c:showVal val="0"/>
          <c:showCatName val="0"/>
          <c:showSerName val="0"/>
          <c:showPercent val="0"/>
          <c:showBubbleSize val="0"/>
        </c:dLbls>
        <c:marker val="1"/>
        <c:smooth val="0"/>
        <c:axId val="85197952"/>
        <c:axId val="85199872"/>
      </c:lineChart>
      <c:dateAx>
        <c:axId val="85197952"/>
        <c:scaling>
          <c:orientation val="minMax"/>
        </c:scaling>
        <c:delete val="1"/>
        <c:axPos val="b"/>
        <c:numFmt formatCode="ge" sourceLinked="1"/>
        <c:majorTickMark val="none"/>
        <c:minorTickMark val="none"/>
        <c:tickLblPos val="none"/>
        <c:crossAx val="85199872"/>
        <c:crosses val="autoZero"/>
        <c:auto val="1"/>
        <c:lblOffset val="100"/>
        <c:baseTimeUnit val="years"/>
      </c:dateAx>
      <c:valAx>
        <c:axId val="85199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97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57.02</c:v>
                </c:pt>
                <c:pt idx="1">
                  <c:v>55.34</c:v>
                </c:pt>
                <c:pt idx="2">
                  <c:v>53.91</c:v>
                </c:pt>
                <c:pt idx="3">
                  <c:v>53.81</c:v>
                </c:pt>
                <c:pt idx="4">
                  <c:v>54.98</c:v>
                </c:pt>
              </c:numCache>
            </c:numRef>
          </c:val>
          <c:extLst xmlns:c16r2="http://schemas.microsoft.com/office/drawing/2015/06/chart">
            <c:ext xmlns:c16="http://schemas.microsoft.com/office/drawing/2014/chart" uri="{C3380CC4-5D6E-409C-BE32-E72D297353CC}">
              <c16:uniqueId val="{00000000-BB03-42F2-B908-0A0152EE5A2C}"/>
            </c:ext>
          </c:extLst>
        </c:ser>
        <c:dLbls>
          <c:showLegendKey val="0"/>
          <c:showVal val="0"/>
          <c:showCatName val="0"/>
          <c:showSerName val="0"/>
          <c:showPercent val="0"/>
          <c:showBubbleSize val="0"/>
        </c:dLbls>
        <c:gapWidth val="150"/>
        <c:axId val="86348544"/>
        <c:axId val="8635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55.68</c:v>
                </c:pt>
                <c:pt idx="1">
                  <c:v>55.64</c:v>
                </c:pt>
                <c:pt idx="2">
                  <c:v>55.13</c:v>
                </c:pt>
                <c:pt idx="3">
                  <c:v>54.77</c:v>
                </c:pt>
                <c:pt idx="4">
                  <c:v>54.92</c:v>
                </c:pt>
              </c:numCache>
            </c:numRef>
          </c:val>
          <c:smooth val="0"/>
          <c:extLst xmlns:c16r2="http://schemas.microsoft.com/office/drawing/2015/06/chart">
            <c:ext xmlns:c16="http://schemas.microsoft.com/office/drawing/2014/chart" uri="{C3380CC4-5D6E-409C-BE32-E72D297353CC}">
              <c16:uniqueId val="{00000001-BB03-42F2-B908-0A0152EE5A2C}"/>
            </c:ext>
          </c:extLst>
        </c:ser>
        <c:dLbls>
          <c:showLegendKey val="0"/>
          <c:showVal val="0"/>
          <c:showCatName val="0"/>
          <c:showSerName val="0"/>
          <c:showPercent val="0"/>
          <c:showBubbleSize val="0"/>
        </c:dLbls>
        <c:marker val="1"/>
        <c:smooth val="0"/>
        <c:axId val="86348544"/>
        <c:axId val="86350464"/>
      </c:lineChart>
      <c:dateAx>
        <c:axId val="86348544"/>
        <c:scaling>
          <c:orientation val="minMax"/>
        </c:scaling>
        <c:delete val="1"/>
        <c:axPos val="b"/>
        <c:numFmt formatCode="ge" sourceLinked="1"/>
        <c:majorTickMark val="none"/>
        <c:minorTickMark val="none"/>
        <c:tickLblPos val="none"/>
        <c:crossAx val="86350464"/>
        <c:crosses val="autoZero"/>
        <c:auto val="1"/>
        <c:lblOffset val="100"/>
        <c:baseTimeUnit val="years"/>
      </c:dateAx>
      <c:valAx>
        <c:axId val="8635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48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82.02</c:v>
                </c:pt>
                <c:pt idx="1">
                  <c:v>83.13</c:v>
                </c:pt>
                <c:pt idx="2">
                  <c:v>84.12</c:v>
                </c:pt>
                <c:pt idx="3">
                  <c:v>83.86</c:v>
                </c:pt>
                <c:pt idx="4">
                  <c:v>81.540000000000006</c:v>
                </c:pt>
              </c:numCache>
            </c:numRef>
          </c:val>
          <c:extLst xmlns:c16r2="http://schemas.microsoft.com/office/drawing/2015/06/chart">
            <c:ext xmlns:c16="http://schemas.microsoft.com/office/drawing/2014/chart" uri="{C3380CC4-5D6E-409C-BE32-E72D297353CC}">
              <c16:uniqueId val="{00000000-BD39-46DE-960A-79F0C72D804F}"/>
            </c:ext>
          </c:extLst>
        </c:ser>
        <c:dLbls>
          <c:showLegendKey val="0"/>
          <c:showVal val="0"/>
          <c:showCatName val="0"/>
          <c:showSerName val="0"/>
          <c:showPercent val="0"/>
          <c:showBubbleSize val="0"/>
        </c:dLbls>
        <c:gapWidth val="150"/>
        <c:axId val="86656128"/>
        <c:axId val="86658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83.18</c:v>
                </c:pt>
                <c:pt idx="1">
                  <c:v>83.09</c:v>
                </c:pt>
                <c:pt idx="2">
                  <c:v>83</c:v>
                </c:pt>
                <c:pt idx="3">
                  <c:v>82.89</c:v>
                </c:pt>
                <c:pt idx="4">
                  <c:v>82.66</c:v>
                </c:pt>
              </c:numCache>
            </c:numRef>
          </c:val>
          <c:smooth val="0"/>
          <c:extLst xmlns:c16r2="http://schemas.microsoft.com/office/drawing/2015/06/chart">
            <c:ext xmlns:c16="http://schemas.microsoft.com/office/drawing/2014/chart" uri="{C3380CC4-5D6E-409C-BE32-E72D297353CC}">
              <c16:uniqueId val="{00000001-BD39-46DE-960A-79F0C72D804F}"/>
            </c:ext>
          </c:extLst>
        </c:ser>
        <c:dLbls>
          <c:showLegendKey val="0"/>
          <c:showVal val="0"/>
          <c:showCatName val="0"/>
          <c:showSerName val="0"/>
          <c:showPercent val="0"/>
          <c:showBubbleSize val="0"/>
        </c:dLbls>
        <c:marker val="1"/>
        <c:smooth val="0"/>
        <c:axId val="86656128"/>
        <c:axId val="86658048"/>
      </c:lineChart>
      <c:dateAx>
        <c:axId val="86656128"/>
        <c:scaling>
          <c:orientation val="minMax"/>
        </c:scaling>
        <c:delete val="1"/>
        <c:axPos val="b"/>
        <c:numFmt formatCode="ge" sourceLinked="1"/>
        <c:majorTickMark val="none"/>
        <c:minorTickMark val="none"/>
        <c:tickLblPos val="none"/>
        <c:crossAx val="86658048"/>
        <c:crosses val="autoZero"/>
        <c:auto val="1"/>
        <c:lblOffset val="100"/>
        <c:baseTimeUnit val="years"/>
      </c:dateAx>
      <c:valAx>
        <c:axId val="8665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656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126.96</c:v>
                </c:pt>
                <c:pt idx="1">
                  <c:v>128.55000000000001</c:v>
                </c:pt>
                <c:pt idx="2">
                  <c:v>120.68</c:v>
                </c:pt>
                <c:pt idx="3">
                  <c:v>112.65</c:v>
                </c:pt>
                <c:pt idx="4">
                  <c:v>111.91</c:v>
                </c:pt>
              </c:numCache>
            </c:numRef>
          </c:val>
          <c:extLst xmlns:c16r2="http://schemas.microsoft.com/office/drawing/2015/06/chart">
            <c:ext xmlns:c16="http://schemas.microsoft.com/office/drawing/2014/chart" uri="{C3380CC4-5D6E-409C-BE32-E72D297353CC}">
              <c16:uniqueId val="{00000000-FC53-44FE-9D85-95A97CB326A9}"/>
            </c:ext>
          </c:extLst>
        </c:ser>
        <c:dLbls>
          <c:showLegendKey val="0"/>
          <c:showVal val="0"/>
          <c:showCatName val="0"/>
          <c:showSerName val="0"/>
          <c:showPercent val="0"/>
          <c:showBubbleSize val="0"/>
        </c:dLbls>
        <c:gapWidth val="150"/>
        <c:axId val="85247488"/>
        <c:axId val="85249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107.57</c:v>
                </c:pt>
                <c:pt idx="1">
                  <c:v>106.55</c:v>
                </c:pt>
                <c:pt idx="2">
                  <c:v>110.01</c:v>
                </c:pt>
                <c:pt idx="3">
                  <c:v>111.21</c:v>
                </c:pt>
                <c:pt idx="4">
                  <c:v>111.71</c:v>
                </c:pt>
              </c:numCache>
            </c:numRef>
          </c:val>
          <c:smooth val="0"/>
          <c:extLst xmlns:c16r2="http://schemas.microsoft.com/office/drawing/2015/06/chart">
            <c:ext xmlns:c16="http://schemas.microsoft.com/office/drawing/2014/chart" uri="{C3380CC4-5D6E-409C-BE32-E72D297353CC}">
              <c16:uniqueId val="{00000001-FC53-44FE-9D85-95A97CB326A9}"/>
            </c:ext>
          </c:extLst>
        </c:ser>
        <c:dLbls>
          <c:showLegendKey val="0"/>
          <c:showVal val="0"/>
          <c:showCatName val="0"/>
          <c:showSerName val="0"/>
          <c:showPercent val="0"/>
          <c:showBubbleSize val="0"/>
        </c:dLbls>
        <c:marker val="1"/>
        <c:smooth val="0"/>
        <c:axId val="85247488"/>
        <c:axId val="85249408"/>
      </c:lineChart>
      <c:dateAx>
        <c:axId val="85247488"/>
        <c:scaling>
          <c:orientation val="minMax"/>
        </c:scaling>
        <c:delete val="1"/>
        <c:axPos val="b"/>
        <c:numFmt formatCode="ge" sourceLinked="1"/>
        <c:majorTickMark val="none"/>
        <c:minorTickMark val="none"/>
        <c:tickLblPos val="none"/>
        <c:crossAx val="85249408"/>
        <c:crosses val="autoZero"/>
        <c:auto val="1"/>
        <c:lblOffset val="100"/>
        <c:baseTimeUnit val="years"/>
      </c:dateAx>
      <c:valAx>
        <c:axId val="852494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247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19.54</c:v>
                </c:pt>
                <c:pt idx="1">
                  <c:v>20.75</c:v>
                </c:pt>
                <c:pt idx="2">
                  <c:v>35.46</c:v>
                </c:pt>
                <c:pt idx="3">
                  <c:v>35.340000000000003</c:v>
                </c:pt>
                <c:pt idx="4">
                  <c:v>37.450000000000003</c:v>
                </c:pt>
              </c:numCache>
            </c:numRef>
          </c:val>
          <c:extLst xmlns:c16r2="http://schemas.microsoft.com/office/drawing/2015/06/chart">
            <c:ext xmlns:c16="http://schemas.microsoft.com/office/drawing/2014/chart" uri="{C3380CC4-5D6E-409C-BE32-E72D297353CC}">
              <c16:uniqueId val="{00000000-8C7B-4763-A20A-42FFD7E891EF}"/>
            </c:ext>
          </c:extLst>
        </c:ser>
        <c:dLbls>
          <c:showLegendKey val="0"/>
          <c:showVal val="0"/>
          <c:showCatName val="0"/>
          <c:showSerName val="0"/>
          <c:showPercent val="0"/>
          <c:showBubbleSize val="0"/>
        </c:dLbls>
        <c:gapWidth val="150"/>
        <c:axId val="85682048"/>
        <c:axId val="85696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38.07</c:v>
                </c:pt>
                <c:pt idx="1">
                  <c:v>39.06</c:v>
                </c:pt>
                <c:pt idx="2">
                  <c:v>46.66</c:v>
                </c:pt>
                <c:pt idx="3">
                  <c:v>47.46</c:v>
                </c:pt>
                <c:pt idx="4">
                  <c:v>48.49</c:v>
                </c:pt>
              </c:numCache>
            </c:numRef>
          </c:val>
          <c:smooth val="0"/>
          <c:extLst xmlns:c16r2="http://schemas.microsoft.com/office/drawing/2015/06/chart">
            <c:ext xmlns:c16="http://schemas.microsoft.com/office/drawing/2014/chart" uri="{C3380CC4-5D6E-409C-BE32-E72D297353CC}">
              <c16:uniqueId val="{00000001-8C7B-4763-A20A-42FFD7E891EF}"/>
            </c:ext>
          </c:extLst>
        </c:ser>
        <c:dLbls>
          <c:showLegendKey val="0"/>
          <c:showVal val="0"/>
          <c:showCatName val="0"/>
          <c:showSerName val="0"/>
          <c:showPercent val="0"/>
          <c:showBubbleSize val="0"/>
        </c:dLbls>
        <c:marker val="1"/>
        <c:smooth val="0"/>
        <c:axId val="85682048"/>
        <c:axId val="85696512"/>
      </c:lineChart>
      <c:dateAx>
        <c:axId val="85682048"/>
        <c:scaling>
          <c:orientation val="minMax"/>
        </c:scaling>
        <c:delete val="1"/>
        <c:axPos val="b"/>
        <c:numFmt formatCode="ge" sourceLinked="1"/>
        <c:majorTickMark val="none"/>
        <c:minorTickMark val="none"/>
        <c:tickLblPos val="none"/>
        <c:crossAx val="85696512"/>
        <c:crosses val="autoZero"/>
        <c:auto val="1"/>
        <c:lblOffset val="100"/>
        <c:baseTimeUnit val="years"/>
      </c:dateAx>
      <c:valAx>
        <c:axId val="85696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68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4.6399999999999997</c:v>
                </c:pt>
                <c:pt idx="1">
                  <c:v>4.6399999999999997</c:v>
                </c:pt>
                <c:pt idx="2">
                  <c:v>4.57</c:v>
                </c:pt>
                <c:pt idx="3">
                  <c:v>0.26</c:v>
                </c:pt>
                <c:pt idx="4">
                  <c:v>0.26</c:v>
                </c:pt>
              </c:numCache>
            </c:numRef>
          </c:val>
          <c:extLst xmlns:c16r2="http://schemas.microsoft.com/office/drawing/2015/06/chart">
            <c:ext xmlns:c16="http://schemas.microsoft.com/office/drawing/2014/chart" uri="{C3380CC4-5D6E-409C-BE32-E72D297353CC}">
              <c16:uniqueId val="{00000000-B743-4F33-9A18-B82C61705FE4}"/>
            </c:ext>
          </c:extLst>
        </c:ser>
        <c:dLbls>
          <c:showLegendKey val="0"/>
          <c:showVal val="0"/>
          <c:showCatName val="0"/>
          <c:showSerName val="0"/>
          <c:showPercent val="0"/>
          <c:showBubbleSize val="0"/>
        </c:dLbls>
        <c:gapWidth val="150"/>
        <c:axId val="85793024"/>
        <c:axId val="85795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7.73</c:v>
                </c:pt>
                <c:pt idx="1">
                  <c:v>8.8699999999999992</c:v>
                </c:pt>
                <c:pt idx="2">
                  <c:v>9.85</c:v>
                </c:pt>
                <c:pt idx="3">
                  <c:v>9.7100000000000009</c:v>
                </c:pt>
                <c:pt idx="4">
                  <c:v>12.79</c:v>
                </c:pt>
              </c:numCache>
            </c:numRef>
          </c:val>
          <c:smooth val="0"/>
          <c:extLst xmlns:c16r2="http://schemas.microsoft.com/office/drawing/2015/06/chart">
            <c:ext xmlns:c16="http://schemas.microsoft.com/office/drawing/2014/chart" uri="{C3380CC4-5D6E-409C-BE32-E72D297353CC}">
              <c16:uniqueId val="{00000001-B743-4F33-9A18-B82C61705FE4}"/>
            </c:ext>
          </c:extLst>
        </c:ser>
        <c:dLbls>
          <c:showLegendKey val="0"/>
          <c:showVal val="0"/>
          <c:showCatName val="0"/>
          <c:showSerName val="0"/>
          <c:showPercent val="0"/>
          <c:showBubbleSize val="0"/>
        </c:dLbls>
        <c:marker val="1"/>
        <c:smooth val="0"/>
        <c:axId val="85793024"/>
        <c:axId val="85795200"/>
      </c:lineChart>
      <c:dateAx>
        <c:axId val="85793024"/>
        <c:scaling>
          <c:orientation val="minMax"/>
        </c:scaling>
        <c:delete val="1"/>
        <c:axPos val="b"/>
        <c:numFmt formatCode="ge" sourceLinked="1"/>
        <c:majorTickMark val="none"/>
        <c:minorTickMark val="none"/>
        <c:tickLblPos val="none"/>
        <c:crossAx val="85795200"/>
        <c:crosses val="autoZero"/>
        <c:auto val="1"/>
        <c:lblOffset val="100"/>
        <c:baseTimeUnit val="years"/>
      </c:dateAx>
      <c:valAx>
        <c:axId val="85795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79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567-4CC4-AB88-E9A9CA77CFCB}"/>
            </c:ext>
          </c:extLst>
        </c:ser>
        <c:dLbls>
          <c:showLegendKey val="0"/>
          <c:showVal val="0"/>
          <c:showCatName val="0"/>
          <c:showSerName val="0"/>
          <c:showPercent val="0"/>
          <c:showBubbleSize val="0"/>
        </c:dLbls>
        <c:gapWidth val="150"/>
        <c:axId val="85832448"/>
        <c:axId val="85834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9.34</c:v>
                </c:pt>
                <c:pt idx="1">
                  <c:v>9.56</c:v>
                </c:pt>
                <c:pt idx="2">
                  <c:v>2.8</c:v>
                </c:pt>
                <c:pt idx="3">
                  <c:v>1.93</c:v>
                </c:pt>
                <c:pt idx="4">
                  <c:v>1.72</c:v>
                </c:pt>
              </c:numCache>
            </c:numRef>
          </c:val>
          <c:smooth val="0"/>
          <c:extLst xmlns:c16r2="http://schemas.microsoft.com/office/drawing/2015/06/chart">
            <c:ext xmlns:c16="http://schemas.microsoft.com/office/drawing/2014/chart" uri="{C3380CC4-5D6E-409C-BE32-E72D297353CC}">
              <c16:uniqueId val="{00000001-5567-4CC4-AB88-E9A9CA77CFCB}"/>
            </c:ext>
          </c:extLst>
        </c:ser>
        <c:dLbls>
          <c:showLegendKey val="0"/>
          <c:showVal val="0"/>
          <c:showCatName val="0"/>
          <c:showSerName val="0"/>
          <c:showPercent val="0"/>
          <c:showBubbleSize val="0"/>
        </c:dLbls>
        <c:marker val="1"/>
        <c:smooth val="0"/>
        <c:axId val="85832448"/>
        <c:axId val="85834368"/>
      </c:lineChart>
      <c:dateAx>
        <c:axId val="85832448"/>
        <c:scaling>
          <c:orientation val="minMax"/>
        </c:scaling>
        <c:delete val="1"/>
        <c:axPos val="b"/>
        <c:numFmt formatCode="ge" sourceLinked="1"/>
        <c:majorTickMark val="none"/>
        <c:minorTickMark val="none"/>
        <c:tickLblPos val="none"/>
        <c:crossAx val="85834368"/>
        <c:crosses val="autoZero"/>
        <c:auto val="1"/>
        <c:lblOffset val="100"/>
        <c:baseTimeUnit val="years"/>
      </c:dateAx>
      <c:valAx>
        <c:axId val="858343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83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1589.11</c:v>
                </c:pt>
                <c:pt idx="1">
                  <c:v>1436.15</c:v>
                </c:pt>
                <c:pt idx="2">
                  <c:v>413.54</c:v>
                </c:pt>
                <c:pt idx="3">
                  <c:v>840</c:v>
                </c:pt>
                <c:pt idx="4">
                  <c:v>907.24</c:v>
                </c:pt>
              </c:numCache>
            </c:numRef>
          </c:val>
          <c:extLst xmlns:c16r2="http://schemas.microsoft.com/office/drawing/2015/06/chart">
            <c:ext xmlns:c16="http://schemas.microsoft.com/office/drawing/2014/chart" uri="{C3380CC4-5D6E-409C-BE32-E72D297353CC}">
              <c16:uniqueId val="{00000000-9771-4C79-B7E3-7664912B6DB9}"/>
            </c:ext>
          </c:extLst>
        </c:ser>
        <c:dLbls>
          <c:showLegendKey val="0"/>
          <c:showVal val="0"/>
          <c:showCatName val="0"/>
          <c:showSerName val="0"/>
          <c:showPercent val="0"/>
          <c:showBubbleSize val="0"/>
        </c:dLbls>
        <c:gapWidth val="150"/>
        <c:axId val="85882368"/>
        <c:axId val="85884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915.5</c:v>
                </c:pt>
                <c:pt idx="1">
                  <c:v>963.24</c:v>
                </c:pt>
                <c:pt idx="2">
                  <c:v>381.53</c:v>
                </c:pt>
                <c:pt idx="3">
                  <c:v>391.54</c:v>
                </c:pt>
                <c:pt idx="4">
                  <c:v>384.34</c:v>
                </c:pt>
              </c:numCache>
            </c:numRef>
          </c:val>
          <c:smooth val="0"/>
          <c:extLst xmlns:c16r2="http://schemas.microsoft.com/office/drawing/2015/06/chart">
            <c:ext xmlns:c16="http://schemas.microsoft.com/office/drawing/2014/chart" uri="{C3380CC4-5D6E-409C-BE32-E72D297353CC}">
              <c16:uniqueId val="{00000001-9771-4C79-B7E3-7664912B6DB9}"/>
            </c:ext>
          </c:extLst>
        </c:ser>
        <c:dLbls>
          <c:showLegendKey val="0"/>
          <c:showVal val="0"/>
          <c:showCatName val="0"/>
          <c:showSerName val="0"/>
          <c:showPercent val="0"/>
          <c:showBubbleSize val="0"/>
        </c:dLbls>
        <c:marker val="1"/>
        <c:smooth val="0"/>
        <c:axId val="85882368"/>
        <c:axId val="85884288"/>
      </c:lineChart>
      <c:dateAx>
        <c:axId val="85882368"/>
        <c:scaling>
          <c:orientation val="minMax"/>
        </c:scaling>
        <c:delete val="1"/>
        <c:axPos val="b"/>
        <c:numFmt formatCode="ge" sourceLinked="1"/>
        <c:majorTickMark val="none"/>
        <c:minorTickMark val="none"/>
        <c:tickLblPos val="none"/>
        <c:crossAx val="85884288"/>
        <c:crosses val="autoZero"/>
        <c:auto val="1"/>
        <c:lblOffset val="100"/>
        <c:baseTimeUnit val="years"/>
      </c:dateAx>
      <c:valAx>
        <c:axId val="85884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88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467.36</c:v>
                </c:pt>
                <c:pt idx="1">
                  <c:v>475.51</c:v>
                </c:pt>
                <c:pt idx="2">
                  <c:v>552.32000000000005</c:v>
                </c:pt>
                <c:pt idx="3">
                  <c:v>570.84</c:v>
                </c:pt>
                <c:pt idx="4">
                  <c:v>552.01</c:v>
                </c:pt>
              </c:numCache>
            </c:numRef>
          </c:val>
          <c:extLst xmlns:c16r2="http://schemas.microsoft.com/office/drawing/2015/06/chart">
            <c:ext xmlns:c16="http://schemas.microsoft.com/office/drawing/2014/chart" uri="{C3380CC4-5D6E-409C-BE32-E72D297353CC}">
              <c16:uniqueId val="{00000000-3A00-44ED-A85C-6A3D63D2B103}"/>
            </c:ext>
          </c:extLst>
        </c:ser>
        <c:dLbls>
          <c:showLegendKey val="0"/>
          <c:showVal val="0"/>
          <c:showCatName val="0"/>
          <c:showSerName val="0"/>
          <c:showPercent val="0"/>
          <c:showBubbleSize val="0"/>
        </c:dLbls>
        <c:gapWidth val="150"/>
        <c:axId val="85919616"/>
        <c:axId val="85921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404.78</c:v>
                </c:pt>
                <c:pt idx="1">
                  <c:v>400.38</c:v>
                </c:pt>
                <c:pt idx="2">
                  <c:v>393.27</c:v>
                </c:pt>
                <c:pt idx="3">
                  <c:v>386.97</c:v>
                </c:pt>
                <c:pt idx="4">
                  <c:v>380.58</c:v>
                </c:pt>
              </c:numCache>
            </c:numRef>
          </c:val>
          <c:smooth val="0"/>
          <c:extLst xmlns:c16r2="http://schemas.microsoft.com/office/drawing/2015/06/chart">
            <c:ext xmlns:c16="http://schemas.microsoft.com/office/drawing/2014/chart" uri="{C3380CC4-5D6E-409C-BE32-E72D297353CC}">
              <c16:uniqueId val="{00000001-3A00-44ED-A85C-6A3D63D2B103}"/>
            </c:ext>
          </c:extLst>
        </c:ser>
        <c:dLbls>
          <c:showLegendKey val="0"/>
          <c:showVal val="0"/>
          <c:showCatName val="0"/>
          <c:showSerName val="0"/>
          <c:showPercent val="0"/>
          <c:showBubbleSize val="0"/>
        </c:dLbls>
        <c:marker val="1"/>
        <c:smooth val="0"/>
        <c:axId val="85919616"/>
        <c:axId val="85921792"/>
      </c:lineChart>
      <c:dateAx>
        <c:axId val="85919616"/>
        <c:scaling>
          <c:orientation val="minMax"/>
        </c:scaling>
        <c:delete val="1"/>
        <c:axPos val="b"/>
        <c:numFmt formatCode="ge" sourceLinked="1"/>
        <c:majorTickMark val="none"/>
        <c:minorTickMark val="none"/>
        <c:tickLblPos val="none"/>
        <c:crossAx val="85921792"/>
        <c:crosses val="autoZero"/>
        <c:auto val="1"/>
        <c:lblOffset val="100"/>
        <c:baseTimeUnit val="years"/>
      </c:dateAx>
      <c:valAx>
        <c:axId val="85921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919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117.57</c:v>
                </c:pt>
                <c:pt idx="1">
                  <c:v>116.62</c:v>
                </c:pt>
                <c:pt idx="2">
                  <c:v>106.44</c:v>
                </c:pt>
                <c:pt idx="3">
                  <c:v>104.73</c:v>
                </c:pt>
                <c:pt idx="4">
                  <c:v>102.97</c:v>
                </c:pt>
              </c:numCache>
            </c:numRef>
          </c:val>
          <c:extLst xmlns:c16r2="http://schemas.microsoft.com/office/drawing/2015/06/chart">
            <c:ext xmlns:c16="http://schemas.microsoft.com/office/drawing/2014/chart" uri="{C3380CC4-5D6E-409C-BE32-E72D297353CC}">
              <c16:uniqueId val="{00000000-FA6C-4DBF-9C10-C4B1F7C4D0EF}"/>
            </c:ext>
          </c:extLst>
        </c:ser>
        <c:dLbls>
          <c:showLegendKey val="0"/>
          <c:showVal val="0"/>
          <c:showCatName val="0"/>
          <c:showSerName val="0"/>
          <c:showPercent val="0"/>
          <c:showBubbleSize val="0"/>
        </c:dLbls>
        <c:gapWidth val="150"/>
        <c:axId val="85952768"/>
        <c:axId val="85959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98.07</c:v>
                </c:pt>
                <c:pt idx="1">
                  <c:v>96.56</c:v>
                </c:pt>
                <c:pt idx="2">
                  <c:v>100.47</c:v>
                </c:pt>
                <c:pt idx="3">
                  <c:v>101.72</c:v>
                </c:pt>
                <c:pt idx="4">
                  <c:v>102.38</c:v>
                </c:pt>
              </c:numCache>
            </c:numRef>
          </c:val>
          <c:smooth val="0"/>
          <c:extLst xmlns:c16r2="http://schemas.microsoft.com/office/drawing/2015/06/chart">
            <c:ext xmlns:c16="http://schemas.microsoft.com/office/drawing/2014/chart" uri="{C3380CC4-5D6E-409C-BE32-E72D297353CC}">
              <c16:uniqueId val="{00000001-FA6C-4DBF-9C10-C4B1F7C4D0EF}"/>
            </c:ext>
          </c:extLst>
        </c:ser>
        <c:dLbls>
          <c:showLegendKey val="0"/>
          <c:showVal val="0"/>
          <c:showCatName val="0"/>
          <c:showSerName val="0"/>
          <c:showPercent val="0"/>
          <c:showBubbleSize val="0"/>
        </c:dLbls>
        <c:marker val="1"/>
        <c:smooth val="0"/>
        <c:axId val="85952768"/>
        <c:axId val="85959040"/>
      </c:lineChart>
      <c:dateAx>
        <c:axId val="85952768"/>
        <c:scaling>
          <c:orientation val="minMax"/>
        </c:scaling>
        <c:delete val="1"/>
        <c:axPos val="b"/>
        <c:numFmt formatCode="ge" sourceLinked="1"/>
        <c:majorTickMark val="none"/>
        <c:minorTickMark val="none"/>
        <c:tickLblPos val="none"/>
        <c:crossAx val="85959040"/>
        <c:crosses val="autoZero"/>
        <c:auto val="1"/>
        <c:lblOffset val="100"/>
        <c:baseTimeUnit val="years"/>
      </c:dateAx>
      <c:valAx>
        <c:axId val="85959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952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135.63</c:v>
                </c:pt>
                <c:pt idx="1">
                  <c:v>137.22</c:v>
                </c:pt>
                <c:pt idx="2">
                  <c:v>150.91</c:v>
                </c:pt>
                <c:pt idx="3">
                  <c:v>153.85</c:v>
                </c:pt>
                <c:pt idx="4">
                  <c:v>156.59</c:v>
                </c:pt>
              </c:numCache>
            </c:numRef>
          </c:val>
          <c:extLst xmlns:c16r2="http://schemas.microsoft.com/office/drawing/2015/06/chart">
            <c:ext xmlns:c16="http://schemas.microsoft.com/office/drawing/2014/chart" uri="{C3380CC4-5D6E-409C-BE32-E72D297353CC}">
              <c16:uniqueId val="{00000000-75CB-4F3E-8745-FE063EB64A67}"/>
            </c:ext>
          </c:extLst>
        </c:ser>
        <c:dLbls>
          <c:showLegendKey val="0"/>
          <c:showVal val="0"/>
          <c:showCatName val="0"/>
          <c:showSerName val="0"/>
          <c:showPercent val="0"/>
          <c:showBubbleSize val="0"/>
        </c:dLbls>
        <c:gapWidth val="150"/>
        <c:axId val="86311680"/>
        <c:axId val="86313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172.26</c:v>
                </c:pt>
                <c:pt idx="1">
                  <c:v>177.14</c:v>
                </c:pt>
                <c:pt idx="2">
                  <c:v>169.82</c:v>
                </c:pt>
                <c:pt idx="3">
                  <c:v>168.2</c:v>
                </c:pt>
                <c:pt idx="4">
                  <c:v>168.67</c:v>
                </c:pt>
              </c:numCache>
            </c:numRef>
          </c:val>
          <c:smooth val="0"/>
          <c:extLst xmlns:c16r2="http://schemas.microsoft.com/office/drawing/2015/06/chart">
            <c:ext xmlns:c16="http://schemas.microsoft.com/office/drawing/2014/chart" uri="{C3380CC4-5D6E-409C-BE32-E72D297353CC}">
              <c16:uniqueId val="{00000001-75CB-4F3E-8745-FE063EB64A67}"/>
            </c:ext>
          </c:extLst>
        </c:ser>
        <c:dLbls>
          <c:showLegendKey val="0"/>
          <c:showVal val="0"/>
          <c:showCatName val="0"/>
          <c:showSerName val="0"/>
          <c:showPercent val="0"/>
          <c:showBubbleSize val="0"/>
        </c:dLbls>
        <c:marker val="1"/>
        <c:smooth val="0"/>
        <c:axId val="86311680"/>
        <c:axId val="86313600"/>
      </c:lineChart>
      <c:dateAx>
        <c:axId val="86311680"/>
        <c:scaling>
          <c:orientation val="minMax"/>
        </c:scaling>
        <c:delete val="1"/>
        <c:axPos val="b"/>
        <c:numFmt formatCode="ge" sourceLinked="1"/>
        <c:majorTickMark val="none"/>
        <c:minorTickMark val="none"/>
        <c:tickLblPos val="none"/>
        <c:crossAx val="86313600"/>
        <c:crosses val="autoZero"/>
        <c:auto val="1"/>
        <c:lblOffset val="100"/>
        <c:baseTimeUnit val="years"/>
      </c:dateAx>
      <c:valAx>
        <c:axId val="86313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11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R25" zoomScale="70" zoomScaleNormal="7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5" t="str">
        <f>データ!H6</f>
        <v>滋賀県　米原市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A6</v>
      </c>
      <c r="X8" s="59"/>
      <c r="Y8" s="59"/>
      <c r="Z8" s="59"/>
      <c r="AA8" s="59"/>
      <c r="AB8" s="59"/>
      <c r="AC8" s="59"/>
      <c r="AD8" s="60" t="s">
        <v>116</v>
      </c>
      <c r="AE8" s="60"/>
      <c r="AF8" s="60"/>
      <c r="AG8" s="60"/>
      <c r="AH8" s="60"/>
      <c r="AI8" s="60"/>
      <c r="AJ8" s="60"/>
      <c r="AK8" s="5"/>
      <c r="AL8" s="61">
        <f>データ!$R$6</f>
        <v>39717</v>
      </c>
      <c r="AM8" s="61"/>
      <c r="AN8" s="61"/>
      <c r="AO8" s="61"/>
      <c r="AP8" s="61"/>
      <c r="AQ8" s="61"/>
      <c r="AR8" s="61"/>
      <c r="AS8" s="61"/>
      <c r="AT8" s="51">
        <f>データ!$S$6</f>
        <v>250.39</v>
      </c>
      <c r="AU8" s="52"/>
      <c r="AV8" s="52"/>
      <c r="AW8" s="52"/>
      <c r="AX8" s="52"/>
      <c r="AY8" s="52"/>
      <c r="AZ8" s="52"/>
      <c r="BA8" s="52"/>
      <c r="BB8" s="53">
        <f>データ!$T$6</f>
        <v>158.62</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c r="A10" s="2"/>
      <c r="B10" s="51" t="str">
        <f>データ!$N$6</f>
        <v>-</v>
      </c>
      <c r="C10" s="52"/>
      <c r="D10" s="52"/>
      <c r="E10" s="52"/>
      <c r="F10" s="52"/>
      <c r="G10" s="52"/>
      <c r="H10" s="52"/>
      <c r="I10" s="51">
        <f>データ!$O$6</f>
        <v>74.739999999999995</v>
      </c>
      <c r="J10" s="52"/>
      <c r="K10" s="52"/>
      <c r="L10" s="52"/>
      <c r="M10" s="52"/>
      <c r="N10" s="52"/>
      <c r="O10" s="64"/>
      <c r="P10" s="53">
        <f>データ!$P$6</f>
        <v>99.67</v>
      </c>
      <c r="Q10" s="53"/>
      <c r="R10" s="53"/>
      <c r="S10" s="53"/>
      <c r="T10" s="53"/>
      <c r="U10" s="53"/>
      <c r="V10" s="53"/>
      <c r="W10" s="61">
        <f>データ!$Q$6</f>
        <v>2856</v>
      </c>
      <c r="X10" s="61"/>
      <c r="Y10" s="61"/>
      <c r="Z10" s="61"/>
      <c r="AA10" s="61"/>
      <c r="AB10" s="61"/>
      <c r="AC10" s="61"/>
      <c r="AD10" s="2"/>
      <c r="AE10" s="2"/>
      <c r="AF10" s="2"/>
      <c r="AG10" s="2"/>
      <c r="AH10" s="5"/>
      <c r="AI10" s="5"/>
      <c r="AJ10" s="5"/>
      <c r="AK10" s="5"/>
      <c r="AL10" s="61">
        <f>データ!$U$6</f>
        <v>29167</v>
      </c>
      <c r="AM10" s="61"/>
      <c r="AN10" s="61"/>
      <c r="AO10" s="61"/>
      <c r="AP10" s="61"/>
      <c r="AQ10" s="61"/>
      <c r="AR10" s="61"/>
      <c r="AS10" s="61"/>
      <c r="AT10" s="51">
        <f>データ!$V$6</f>
        <v>60.48</v>
      </c>
      <c r="AU10" s="52"/>
      <c r="AV10" s="52"/>
      <c r="AW10" s="52"/>
      <c r="AX10" s="52"/>
      <c r="AY10" s="52"/>
      <c r="AZ10" s="52"/>
      <c r="BA10" s="52"/>
      <c r="BB10" s="53">
        <f>データ!$W$6</f>
        <v>482.26</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118</v>
      </c>
      <c r="BM16" s="82"/>
      <c r="BN16" s="82"/>
      <c r="BO16" s="82"/>
      <c r="BP16" s="82"/>
      <c r="BQ16" s="82"/>
      <c r="BR16" s="82"/>
      <c r="BS16" s="82"/>
      <c r="BT16" s="82"/>
      <c r="BU16" s="82"/>
      <c r="BV16" s="82"/>
      <c r="BW16" s="82"/>
      <c r="BX16" s="82"/>
      <c r="BY16" s="82"/>
      <c r="BZ16" s="83"/>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119</v>
      </c>
      <c r="BM47" s="82"/>
      <c r="BN47" s="82"/>
      <c r="BO47" s="82"/>
      <c r="BP47" s="82"/>
      <c r="BQ47" s="82"/>
      <c r="BR47" s="82"/>
      <c r="BS47" s="82"/>
      <c r="BT47" s="82"/>
      <c r="BU47" s="82"/>
      <c r="BV47" s="82"/>
      <c r="BW47" s="82"/>
      <c r="BX47" s="82"/>
      <c r="BY47" s="82"/>
      <c r="BZ47" s="83"/>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5" t="s">
        <v>117</v>
      </c>
      <c r="BM66" s="86"/>
      <c r="BN66" s="86"/>
      <c r="BO66" s="86"/>
      <c r="BP66" s="86"/>
      <c r="BQ66" s="86"/>
      <c r="BR66" s="86"/>
      <c r="BS66" s="86"/>
      <c r="BT66" s="86"/>
      <c r="BU66" s="86"/>
      <c r="BV66" s="86"/>
      <c r="BW66" s="86"/>
      <c r="BX66" s="86"/>
      <c r="BY66" s="86"/>
      <c r="BZ66" s="87"/>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5"/>
      <c r="BM67" s="86"/>
      <c r="BN67" s="86"/>
      <c r="BO67" s="86"/>
      <c r="BP67" s="86"/>
      <c r="BQ67" s="86"/>
      <c r="BR67" s="86"/>
      <c r="BS67" s="86"/>
      <c r="BT67" s="86"/>
      <c r="BU67" s="86"/>
      <c r="BV67" s="86"/>
      <c r="BW67" s="86"/>
      <c r="BX67" s="86"/>
      <c r="BY67" s="86"/>
      <c r="BZ67" s="87"/>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5"/>
      <c r="BM68" s="86"/>
      <c r="BN68" s="86"/>
      <c r="BO68" s="86"/>
      <c r="BP68" s="86"/>
      <c r="BQ68" s="86"/>
      <c r="BR68" s="86"/>
      <c r="BS68" s="86"/>
      <c r="BT68" s="86"/>
      <c r="BU68" s="86"/>
      <c r="BV68" s="86"/>
      <c r="BW68" s="86"/>
      <c r="BX68" s="86"/>
      <c r="BY68" s="86"/>
      <c r="BZ68" s="87"/>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5"/>
      <c r="BM69" s="86"/>
      <c r="BN69" s="86"/>
      <c r="BO69" s="86"/>
      <c r="BP69" s="86"/>
      <c r="BQ69" s="86"/>
      <c r="BR69" s="86"/>
      <c r="BS69" s="86"/>
      <c r="BT69" s="86"/>
      <c r="BU69" s="86"/>
      <c r="BV69" s="86"/>
      <c r="BW69" s="86"/>
      <c r="BX69" s="86"/>
      <c r="BY69" s="86"/>
      <c r="BZ69" s="87"/>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5"/>
      <c r="BM70" s="86"/>
      <c r="BN70" s="86"/>
      <c r="BO70" s="86"/>
      <c r="BP70" s="86"/>
      <c r="BQ70" s="86"/>
      <c r="BR70" s="86"/>
      <c r="BS70" s="86"/>
      <c r="BT70" s="86"/>
      <c r="BU70" s="86"/>
      <c r="BV70" s="86"/>
      <c r="BW70" s="86"/>
      <c r="BX70" s="86"/>
      <c r="BY70" s="86"/>
      <c r="BZ70" s="87"/>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5"/>
      <c r="BM71" s="86"/>
      <c r="BN71" s="86"/>
      <c r="BO71" s="86"/>
      <c r="BP71" s="86"/>
      <c r="BQ71" s="86"/>
      <c r="BR71" s="86"/>
      <c r="BS71" s="86"/>
      <c r="BT71" s="86"/>
      <c r="BU71" s="86"/>
      <c r="BV71" s="86"/>
      <c r="BW71" s="86"/>
      <c r="BX71" s="86"/>
      <c r="BY71" s="86"/>
      <c r="BZ71" s="87"/>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5"/>
      <c r="BM72" s="86"/>
      <c r="BN72" s="86"/>
      <c r="BO72" s="86"/>
      <c r="BP72" s="86"/>
      <c r="BQ72" s="86"/>
      <c r="BR72" s="86"/>
      <c r="BS72" s="86"/>
      <c r="BT72" s="86"/>
      <c r="BU72" s="86"/>
      <c r="BV72" s="86"/>
      <c r="BW72" s="86"/>
      <c r="BX72" s="86"/>
      <c r="BY72" s="86"/>
      <c r="BZ72" s="87"/>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5"/>
      <c r="BM73" s="86"/>
      <c r="BN73" s="86"/>
      <c r="BO73" s="86"/>
      <c r="BP73" s="86"/>
      <c r="BQ73" s="86"/>
      <c r="BR73" s="86"/>
      <c r="BS73" s="86"/>
      <c r="BT73" s="86"/>
      <c r="BU73" s="86"/>
      <c r="BV73" s="86"/>
      <c r="BW73" s="86"/>
      <c r="BX73" s="86"/>
      <c r="BY73" s="86"/>
      <c r="BZ73" s="87"/>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5"/>
      <c r="BM74" s="86"/>
      <c r="BN74" s="86"/>
      <c r="BO74" s="86"/>
      <c r="BP74" s="86"/>
      <c r="BQ74" s="86"/>
      <c r="BR74" s="86"/>
      <c r="BS74" s="86"/>
      <c r="BT74" s="86"/>
      <c r="BU74" s="86"/>
      <c r="BV74" s="86"/>
      <c r="BW74" s="86"/>
      <c r="BX74" s="86"/>
      <c r="BY74" s="86"/>
      <c r="BZ74" s="87"/>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5"/>
      <c r="BM75" s="86"/>
      <c r="BN75" s="86"/>
      <c r="BO75" s="86"/>
      <c r="BP75" s="86"/>
      <c r="BQ75" s="86"/>
      <c r="BR75" s="86"/>
      <c r="BS75" s="86"/>
      <c r="BT75" s="86"/>
      <c r="BU75" s="86"/>
      <c r="BV75" s="86"/>
      <c r="BW75" s="86"/>
      <c r="BX75" s="86"/>
      <c r="BY75" s="86"/>
      <c r="BZ75" s="87"/>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5"/>
      <c r="BM76" s="86"/>
      <c r="BN76" s="86"/>
      <c r="BO76" s="86"/>
      <c r="BP76" s="86"/>
      <c r="BQ76" s="86"/>
      <c r="BR76" s="86"/>
      <c r="BS76" s="86"/>
      <c r="BT76" s="86"/>
      <c r="BU76" s="86"/>
      <c r="BV76" s="86"/>
      <c r="BW76" s="86"/>
      <c r="BX76" s="86"/>
      <c r="BY76" s="86"/>
      <c r="BZ76" s="87"/>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5"/>
      <c r="BM77" s="86"/>
      <c r="BN77" s="86"/>
      <c r="BO77" s="86"/>
      <c r="BP77" s="86"/>
      <c r="BQ77" s="86"/>
      <c r="BR77" s="86"/>
      <c r="BS77" s="86"/>
      <c r="BT77" s="86"/>
      <c r="BU77" s="86"/>
      <c r="BV77" s="86"/>
      <c r="BW77" s="86"/>
      <c r="BX77" s="86"/>
      <c r="BY77" s="86"/>
      <c r="BZ77" s="87"/>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5"/>
      <c r="BM78" s="86"/>
      <c r="BN78" s="86"/>
      <c r="BO78" s="86"/>
      <c r="BP78" s="86"/>
      <c r="BQ78" s="86"/>
      <c r="BR78" s="86"/>
      <c r="BS78" s="86"/>
      <c r="BT78" s="86"/>
      <c r="BU78" s="86"/>
      <c r="BV78" s="86"/>
      <c r="BW78" s="86"/>
      <c r="BX78" s="86"/>
      <c r="BY78" s="86"/>
      <c r="BZ78" s="87"/>
    </row>
    <row r="79" spans="1:78" ht="13.5" customHeight="1">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5"/>
      <c r="BM79" s="86"/>
      <c r="BN79" s="86"/>
      <c r="BO79" s="86"/>
      <c r="BP79" s="86"/>
      <c r="BQ79" s="86"/>
      <c r="BR79" s="86"/>
      <c r="BS79" s="86"/>
      <c r="BT79" s="86"/>
      <c r="BU79" s="86"/>
      <c r="BV79" s="86"/>
      <c r="BW79" s="86"/>
      <c r="BX79" s="86"/>
      <c r="BY79" s="86"/>
      <c r="BZ79" s="87"/>
    </row>
    <row r="80" spans="1:78" ht="13.5" customHeight="1">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5"/>
      <c r="BM80" s="86"/>
      <c r="BN80" s="86"/>
      <c r="BO80" s="86"/>
      <c r="BP80" s="86"/>
      <c r="BQ80" s="86"/>
      <c r="BR80" s="86"/>
      <c r="BS80" s="86"/>
      <c r="BT80" s="86"/>
      <c r="BU80" s="86"/>
      <c r="BV80" s="86"/>
      <c r="BW80" s="86"/>
      <c r="BX80" s="86"/>
      <c r="BY80" s="86"/>
      <c r="BZ80" s="87"/>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5"/>
      <c r="BM81" s="86"/>
      <c r="BN81" s="86"/>
      <c r="BO81" s="86"/>
      <c r="BP81" s="86"/>
      <c r="BQ81" s="86"/>
      <c r="BR81" s="86"/>
      <c r="BS81" s="86"/>
      <c r="BT81" s="86"/>
      <c r="BU81" s="86"/>
      <c r="BV81" s="86"/>
      <c r="BW81" s="86"/>
      <c r="BX81" s="86"/>
      <c r="BY81" s="86"/>
      <c r="BZ81" s="87"/>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8"/>
      <c r="BM82" s="89"/>
      <c r="BN82" s="89"/>
      <c r="BO82" s="89"/>
      <c r="BP82" s="89"/>
      <c r="BQ82" s="89"/>
      <c r="BR82" s="89"/>
      <c r="BS82" s="89"/>
      <c r="BT82" s="89"/>
      <c r="BU82" s="89"/>
      <c r="BV82" s="89"/>
      <c r="BW82" s="89"/>
      <c r="BX82" s="89"/>
      <c r="BY82" s="89"/>
      <c r="BZ82" s="90"/>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92" t="s">
        <v>62</v>
      </c>
      <c r="I3" s="93"/>
      <c r="J3" s="93"/>
      <c r="K3" s="93"/>
      <c r="L3" s="93"/>
      <c r="M3" s="93"/>
      <c r="N3" s="93"/>
      <c r="O3" s="93"/>
      <c r="P3" s="93"/>
      <c r="Q3" s="93"/>
      <c r="R3" s="93"/>
      <c r="S3" s="93"/>
      <c r="T3" s="93"/>
      <c r="U3" s="93"/>
      <c r="V3" s="93"/>
      <c r="W3" s="94"/>
      <c r="X3" s="98" t="s">
        <v>63</v>
      </c>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t="s">
        <v>64</v>
      </c>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row>
    <row r="4" spans="1:144">
      <c r="A4" s="29" t="s">
        <v>65</v>
      </c>
      <c r="B4" s="31"/>
      <c r="C4" s="31"/>
      <c r="D4" s="31"/>
      <c r="E4" s="31"/>
      <c r="F4" s="31"/>
      <c r="G4" s="31"/>
      <c r="H4" s="95"/>
      <c r="I4" s="96"/>
      <c r="J4" s="96"/>
      <c r="K4" s="96"/>
      <c r="L4" s="96"/>
      <c r="M4" s="96"/>
      <c r="N4" s="96"/>
      <c r="O4" s="96"/>
      <c r="P4" s="96"/>
      <c r="Q4" s="96"/>
      <c r="R4" s="96"/>
      <c r="S4" s="96"/>
      <c r="T4" s="96"/>
      <c r="U4" s="96"/>
      <c r="V4" s="96"/>
      <c r="W4" s="97"/>
      <c r="X4" s="91" t="s">
        <v>66</v>
      </c>
      <c r="Y4" s="91"/>
      <c r="Z4" s="91"/>
      <c r="AA4" s="91"/>
      <c r="AB4" s="91"/>
      <c r="AC4" s="91"/>
      <c r="AD4" s="91"/>
      <c r="AE4" s="91"/>
      <c r="AF4" s="91"/>
      <c r="AG4" s="91"/>
      <c r="AH4" s="91"/>
      <c r="AI4" s="91" t="s">
        <v>67</v>
      </c>
      <c r="AJ4" s="91"/>
      <c r="AK4" s="91"/>
      <c r="AL4" s="91"/>
      <c r="AM4" s="91"/>
      <c r="AN4" s="91"/>
      <c r="AO4" s="91"/>
      <c r="AP4" s="91"/>
      <c r="AQ4" s="91"/>
      <c r="AR4" s="91"/>
      <c r="AS4" s="91"/>
      <c r="AT4" s="91" t="s">
        <v>68</v>
      </c>
      <c r="AU4" s="91"/>
      <c r="AV4" s="91"/>
      <c r="AW4" s="91"/>
      <c r="AX4" s="91"/>
      <c r="AY4" s="91"/>
      <c r="AZ4" s="91"/>
      <c r="BA4" s="91"/>
      <c r="BB4" s="91"/>
      <c r="BC4" s="91"/>
      <c r="BD4" s="91"/>
      <c r="BE4" s="91" t="s">
        <v>69</v>
      </c>
      <c r="BF4" s="91"/>
      <c r="BG4" s="91"/>
      <c r="BH4" s="91"/>
      <c r="BI4" s="91"/>
      <c r="BJ4" s="91"/>
      <c r="BK4" s="91"/>
      <c r="BL4" s="91"/>
      <c r="BM4" s="91"/>
      <c r="BN4" s="91"/>
      <c r="BO4" s="91"/>
      <c r="BP4" s="91" t="s">
        <v>70</v>
      </c>
      <c r="BQ4" s="91"/>
      <c r="BR4" s="91"/>
      <c r="BS4" s="91"/>
      <c r="BT4" s="91"/>
      <c r="BU4" s="91"/>
      <c r="BV4" s="91"/>
      <c r="BW4" s="91"/>
      <c r="BX4" s="91"/>
      <c r="BY4" s="91"/>
      <c r="BZ4" s="91"/>
      <c r="CA4" s="91" t="s">
        <v>71</v>
      </c>
      <c r="CB4" s="91"/>
      <c r="CC4" s="91"/>
      <c r="CD4" s="91"/>
      <c r="CE4" s="91"/>
      <c r="CF4" s="91"/>
      <c r="CG4" s="91"/>
      <c r="CH4" s="91"/>
      <c r="CI4" s="91"/>
      <c r="CJ4" s="91"/>
      <c r="CK4" s="91"/>
      <c r="CL4" s="91" t="s">
        <v>72</v>
      </c>
      <c r="CM4" s="91"/>
      <c r="CN4" s="91"/>
      <c r="CO4" s="91"/>
      <c r="CP4" s="91"/>
      <c r="CQ4" s="91"/>
      <c r="CR4" s="91"/>
      <c r="CS4" s="91"/>
      <c r="CT4" s="91"/>
      <c r="CU4" s="91"/>
      <c r="CV4" s="91"/>
      <c r="CW4" s="91" t="s">
        <v>73</v>
      </c>
      <c r="CX4" s="91"/>
      <c r="CY4" s="91"/>
      <c r="CZ4" s="91"/>
      <c r="DA4" s="91"/>
      <c r="DB4" s="91"/>
      <c r="DC4" s="91"/>
      <c r="DD4" s="91"/>
      <c r="DE4" s="91"/>
      <c r="DF4" s="91"/>
      <c r="DG4" s="91"/>
      <c r="DH4" s="91" t="s">
        <v>74</v>
      </c>
      <c r="DI4" s="91"/>
      <c r="DJ4" s="91"/>
      <c r="DK4" s="91"/>
      <c r="DL4" s="91"/>
      <c r="DM4" s="91"/>
      <c r="DN4" s="91"/>
      <c r="DO4" s="91"/>
      <c r="DP4" s="91"/>
      <c r="DQ4" s="91"/>
      <c r="DR4" s="91"/>
      <c r="DS4" s="91" t="s">
        <v>75</v>
      </c>
      <c r="DT4" s="91"/>
      <c r="DU4" s="91"/>
      <c r="DV4" s="91"/>
      <c r="DW4" s="91"/>
      <c r="DX4" s="91"/>
      <c r="DY4" s="91"/>
      <c r="DZ4" s="91"/>
      <c r="EA4" s="91"/>
      <c r="EB4" s="91"/>
      <c r="EC4" s="91"/>
      <c r="ED4" s="91" t="s">
        <v>76</v>
      </c>
      <c r="EE4" s="91"/>
      <c r="EF4" s="91"/>
      <c r="EG4" s="91"/>
      <c r="EH4" s="91"/>
      <c r="EI4" s="91"/>
      <c r="EJ4" s="91"/>
      <c r="EK4" s="91"/>
      <c r="EL4" s="91"/>
      <c r="EM4" s="91"/>
      <c r="EN4" s="91"/>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252140</v>
      </c>
      <c r="D6" s="34">
        <f t="shared" si="3"/>
        <v>46</v>
      </c>
      <c r="E6" s="34">
        <f t="shared" si="3"/>
        <v>1</v>
      </c>
      <c r="F6" s="34">
        <f t="shared" si="3"/>
        <v>0</v>
      </c>
      <c r="G6" s="34">
        <f t="shared" si="3"/>
        <v>1</v>
      </c>
      <c r="H6" s="34" t="str">
        <f t="shared" si="3"/>
        <v>滋賀県　米原市</v>
      </c>
      <c r="I6" s="34" t="str">
        <f t="shared" si="3"/>
        <v>法適用</v>
      </c>
      <c r="J6" s="34" t="str">
        <f t="shared" si="3"/>
        <v>水道事業</v>
      </c>
      <c r="K6" s="34" t="str">
        <f t="shared" si="3"/>
        <v>末端給水事業</v>
      </c>
      <c r="L6" s="34" t="str">
        <f t="shared" si="3"/>
        <v>A6</v>
      </c>
      <c r="M6" s="34">
        <f t="shared" si="3"/>
        <v>0</v>
      </c>
      <c r="N6" s="35" t="str">
        <f t="shared" si="3"/>
        <v>-</v>
      </c>
      <c r="O6" s="35">
        <f t="shared" si="3"/>
        <v>74.739999999999995</v>
      </c>
      <c r="P6" s="35">
        <f t="shared" si="3"/>
        <v>99.67</v>
      </c>
      <c r="Q6" s="35">
        <f t="shared" si="3"/>
        <v>2856</v>
      </c>
      <c r="R6" s="35">
        <f t="shared" si="3"/>
        <v>39717</v>
      </c>
      <c r="S6" s="35">
        <f t="shared" si="3"/>
        <v>250.39</v>
      </c>
      <c r="T6" s="35">
        <f t="shared" si="3"/>
        <v>158.62</v>
      </c>
      <c r="U6" s="35">
        <f t="shared" si="3"/>
        <v>29167</v>
      </c>
      <c r="V6" s="35">
        <f t="shared" si="3"/>
        <v>60.48</v>
      </c>
      <c r="W6" s="35">
        <f t="shared" si="3"/>
        <v>482.26</v>
      </c>
      <c r="X6" s="36">
        <f>IF(X7="",NA(),X7)</f>
        <v>126.96</v>
      </c>
      <c r="Y6" s="36">
        <f t="shared" ref="Y6:AG6" si="4">IF(Y7="",NA(),Y7)</f>
        <v>128.55000000000001</v>
      </c>
      <c r="Z6" s="36">
        <f t="shared" si="4"/>
        <v>120.68</v>
      </c>
      <c r="AA6" s="36">
        <f t="shared" si="4"/>
        <v>112.65</v>
      </c>
      <c r="AB6" s="36">
        <f t="shared" si="4"/>
        <v>111.91</v>
      </c>
      <c r="AC6" s="36">
        <f t="shared" si="4"/>
        <v>107.57</v>
      </c>
      <c r="AD6" s="36">
        <f t="shared" si="4"/>
        <v>106.55</v>
      </c>
      <c r="AE6" s="36">
        <f t="shared" si="4"/>
        <v>110.01</v>
      </c>
      <c r="AF6" s="36">
        <f t="shared" si="4"/>
        <v>111.21</v>
      </c>
      <c r="AG6" s="36">
        <f t="shared" si="4"/>
        <v>111.71</v>
      </c>
      <c r="AH6" s="35" t="str">
        <f>IF(AH7="","",IF(AH7="-","【-】","【"&amp;SUBSTITUTE(TEXT(AH7,"#,##0.00"),"-","△")&amp;"】"))</f>
        <v>【114.35】</v>
      </c>
      <c r="AI6" s="35">
        <f>IF(AI7="",NA(),AI7)</f>
        <v>0</v>
      </c>
      <c r="AJ6" s="35">
        <f t="shared" ref="AJ6:AR6" si="5">IF(AJ7="",NA(),AJ7)</f>
        <v>0</v>
      </c>
      <c r="AK6" s="35">
        <f t="shared" si="5"/>
        <v>0</v>
      </c>
      <c r="AL6" s="35">
        <f t="shared" si="5"/>
        <v>0</v>
      </c>
      <c r="AM6" s="35">
        <f t="shared" si="5"/>
        <v>0</v>
      </c>
      <c r="AN6" s="36">
        <f t="shared" si="5"/>
        <v>9.34</v>
      </c>
      <c r="AO6" s="36">
        <f t="shared" si="5"/>
        <v>9.56</v>
      </c>
      <c r="AP6" s="36">
        <f t="shared" si="5"/>
        <v>2.8</v>
      </c>
      <c r="AQ6" s="36">
        <f t="shared" si="5"/>
        <v>1.93</v>
      </c>
      <c r="AR6" s="36">
        <f t="shared" si="5"/>
        <v>1.72</v>
      </c>
      <c r="AS6" s="35" t="str">
        <f>IF(AS7="","",IF(AS7="-","【-】","【"&amp;SUBSTITUTE(TEXT(AS7,"#,##0.00"),"-","△")&amp;"】"))</f>
        <v>【0.79】</v>
      </c>
      <c r="AT6" s="36">
        <f>IF(AT7="",NA(),AT7)</f>
        <v>1589.11</v>
      </c>
      <c r="AU6" s="36">
        <f t="shared" ref="AU6:BC6" si="6">IF(AU7="",NA(),AU7)</f>
        <v>1436.15</v>
      </c>
      <c r="AV6" s="36">
        <f t="shared" si="6"/>
        <v>413.54</v>
      </c>
      <c r="AW6" s="36">
        <f t="shared" si="6"/>
        <v>840</v>
      </c>
      <c r="AX6" s="36">
        <f t="shared" si="6"/>
        <v>907.24</v>
      </c>
      <c r="AY6" s="36">
        <f t="shared" si="6"/>
        <v>915.5</v>
      </c>
      <c r="AZ6" s="36">
        <f t="shared" si="6"/>
        <v>963.24</v>
      </c>
      <c r="BA6" s="36">
        <f t="shared" si="6"/>
        <v>381.53</v>
      </c>
      <c r="BB6" s="36">
        <f t="shared" si="6"/>
        <v>391.54</v>
      </c>
      <c r="BC6" s="36">
        <f t="shared" si="6"/>
        <v>384.34</v>
      </c>
      <c r="BD6" s="35" t="str">
        <f>IF(BD7="","",IF(BD7="-","【-】","【"&amp;SUBSTITUTE(TEXT(BD7,"#,##0.00"),"-","△")&amp;"】"))</f>
        <v>【262.87】</v>
      </c>
      <c r="BE6" s="36">
        <f>IF(BE7="",NA(),BE7)</f>
        <v>467.36</v>
      </c>
      <c r="BF6" s="36">
        <f t="shared" ref="BF6:BN6" si="7">IF(BF7="",NA(),BF7)</f>
        <v>475.51</v>
      </c>
      <c r="BG6" s="36">
        <f t="shared" si="7"/>
        <v>552.32000000000005</v>
      </c>
      <c r="BH6" s="36">
        <f t="shared" si="7"/>
        <v>570.84</v>
      </c>
      <c r="BI6" s="36">
        <f t="shared" si="7"/>
        <v>552.01</v>
      </c>
      <c r="BJ6" s="36">
        <f t="shared" si="7"/>
        <v>404.78</v>
      </c>
      <c r="BK6" s="36">
        <f t="shared" si="7"/>
        <v>400.38</v>
      </c>
      <c r="BL6" s="36">
        <f t="shared" si="7"/>
        <v>393.27</v>
      </c>
      <c r="BM6" s="36">
        <f t="shared" si="7"/>
        <v>386.97</v>
      </c>
      <c r="BN6" s="36">
        <f t="shared" si="7"/>
        <v>380.58</v>
      </c>
      <c r="BO6" s="35" t="str">
        <f>IF(BO7="","",IF(BO7="-","【-】","【"&amp;SUBSTITUTE(TEXT(BO7,"#,##0.00"),"-","△")&amp;"】"))</f>
        <v>【270.87】</v>
      </c>
      <c r="BP6" s="36">
        <f>IF(BP7="",NA(),BP7)</f>
        <v>117.57</v>
      </c>
      <c r="BQ6" s="36">
        <f t="shared" ref="BQ6:BY6" si="8">IF(BQ7="",NA(),BQ7)</f>
        <v>116.62</v>
      </c>
      <c r="BR6" s="36">
        <f t="shared" si="8"/>
        <v>106.44</v>
      </c>
      <c r="BS6" s="36">
        <f t="shared" si="8"/>
        <v>104.73</v>
      </c>
      <c r="BT6" s="36">
        <f t="shared" si="8"/>
        <v>102.97</v>
      </c>
      <c r="BU6" s="36">
        <f t="shared" si="8"/>
        <v>98.07</v>
      </c>
      <c r="BV6" s="36">
        <f t="shared" si="8"/>
        <v>96.56</v>
      </c>
      <c r="BW6" s="36">
        <f t="shared" si="8"/>
        <v>100.47</v>
      </c>
      <c r="BX6" s="36">
        <f t="shared" si="8"/>
        <v>101.72</v>
      </c>
      <c r="BY6" s="36">
        <f t="shared" si="8"/>
        <v>102.38</v>
      </c>
      <c r="BZ6" s="35" t="str">
        <f>IF(BZ7="","",IF(BZ7="-","【-】","【"&amp;SUBSTITUTE(TEXT(BZ7,"#,##0.00"),"-","△")&amp;"】"))</f>
        <v>【105.59】</v>
      </c>
      <c r="CA6" s="36">
        <f>IF(CA7="",NA(),CA7)</f>
        <v>135.63</v>
      </c>
      <c r="CB6" s="36">
        <f t="shared" ref="CB6:CJ6" si="9">IF(CB7="",NA(),CB7)</f>
        <v>137.22</v>
      </c>
      <c r="CC6" s="36">
        <f t="shared" si="9"/>
        <v>150.91</v>
      </c>
      <c r="CD6" s="36">
        <f t="shared" si="9"/>
        <v>153.85</v>
      </c>
      <c r="CE6" s="36">
        <f t="shared" si="9"/>
        <v>156.59</v>
      </c>
      <c r="CF6" s="36">
        <f t="shared" si="9"/>
        <v>172.26</v>
      </c>
      <c r="CG6" s="36">
        <f t="shared" si="9"/>
        <v>177.14</v>
      </c>
      <c r="CH6" s="36">
        <f t="shared" si="9"/>
        <v>169.82</v>
      </c>
      <c r="CI6" s="36">
        <f t="shared" si="9"/>
        <v>168.2</v>
      </c>
      <c r="CJ6" s="36">
        <f t="shared" si="9"/>
        <v>168.67</v>
      </c>
      <c r="CK6" s="35" t="str">
        <f>IF(CK7="","",IF(CK7="-","【-】","【"&amp;SUBSTITUTE(TEXT(CK7,"#,##0.00"),"-","△")&amp;"】"))</f>
        <v>【163.27】</v>
      </c>
      <c r="CL6" s="36">
        <f>IF(CL7="",NA(),CL7)</f>
        <v>57.02</v>
      </c>
      <c r="CM6" s="36">
        <f t="shared" ref="CM6:CU6" si="10">IF(CM7="",NA(),CM7)</f>
        <v>55.34</v>
      </c>
      <c r="CN6" s="36">
        <f t="shared" si="10"/>
        <v>53.91</v>
      </c>
      <c r="CO6" s="36">
        <f t="shared" si="10"/>
        <v>53.81</v>
      </c>
      <c r="CP6" s="36">
        <f t="shared" si="10"/>
        <v>54.98</v>
      </c>
      <c r="CQ6" s="36">
        <f t="shared" si="10"/>
        <v>55.68</v>
      </c>
      <c r="CR6" s="36">
        <f t="shared" si="10"/>
        <v>55.64</v>
      </c>
      <c r="CS6" s="36">
        <f t="shared" si="10"/>
        <v>55.13</v>
      </c>
      <c r="CT6" s="36">
        <f t="shared" si="10"/>
        <v>54.77</v>
      </c>
      <c r="CU6" s="36">
        <f t="shared" si="10"/>
        <v>54.92</v>
      </c>
      <c r="CV6" s="35" t="str">
        <f>IF(CV7="","",IF(CV7="-","【-】","【"&amp;SUBSTITUTE(TEXT(CV7,"#,##0.00"),"-","△")&amp;"】"))</f>
        <v>【59.94】</v>
      </c>
      <c r="CW6" s="36">
        <f>IF(CW7="",NA(),CW7)</f>
        <v>82.02</v>
      </c>
      <c r="CX6" s="36">
        <f t="shared" ref="CX6:DF6" si="11">IF(CX7="",NA(),CX7)</f>
        <v>83.13</v>
      </c>
      <c r="CY6" s="36">
        <f t="shared" si="11"/>
        <v>84.12</v>
      </c>
      <c r="CZ6" s="36">
        <f t="shared" si="11"/>
        <v>83.86</v>
      </c>
      <c r="DA6" s="36">
        <f t="shared" si="11"/>
        <v>81.540000000000006</v>
      </c>
      <c r="DB6" s="36">
        <f t="shared" si="11"/>
        <v>83.18</v>
      </c>
      <c r="DC6" s="36">
        <f t="shared" si="11"/>
        <v>83.09</v>
      </c>
      <c r="DD6" s="36">
        <f t="shared" si="11"/>
        <v>83</v>
      </c>
      <c r="DE6" s="36">
        <f t="shared" si="11"/>
        <v>82.89</v>
      </c>
      <c r="DF6" s="36">
        <f t="shared" si="11"/>
        <v>82.66</v>
      </c>
      <c r="DG6" s="35" t="str">
        <f>IF(DG7="","",IF(DG7="-","【-】","【"&amp;SUBSTITUTE(TEXT(DG7,"#,##0.00"),"-","△")&amp;"】"))</f>
        <v>【90.22】</v>
      </c>
      <c r="DH6" s="36">
        <f>IF(DH7="",NA(),DH7)</f>
        <v>19.54</v>
      </c>
      <c r="DI6" s="36">
        <f t="shared" ref="DI6:DQ6" si="12">IF(DI7="",NA(),DI7)</f>
        <v>20.75</v>
      </c>
      <c r="DJ6" s="36">
        <f t="shared" si="12"/>
        <v>35.46</v>
      </c>
      <c r="DK6" s="36">
        <f t="shared" si="12"/>
        <v>35.340000000000003</v>
      </c>
      <c r="DL6" s="36">
        <f t="shared" si="12"/>
        <v>37.450000000000003</v>
      </c>
      <c r="DM6" s="36">
        <f t="shared" si="12"/>
        <v>38.07</v>
      </c>
      <c r="DN6" s="36">
        <f t="shared" si="12"/>
        <v>39.06</v>
      </c>
      <c r="DO6" s="36">
        <f t="shared" si="12"/>
        <v>46.66</v>
      </c>
      <c r="DP6" s="36">
        <f t="shared" si="12"/>
        <v>47.46</v>
      </c>
      <c r="DQ6" s="36">
        <f t="shared" si="12"/>
        <v>48.49</v>
      </c>
      <c r="DR6" s="35" t="str">
        <f>IF(DR7="","",IF(DR7="-","【-】","【"&amp;SUBSTITUTE(TEXT(DR7,"#,##0.00"),"-","△")&amp;"】"))</f>
        <v>【47.91】</v>
      </c>
      <c r="DS6" s="36">
        <f>IF(DS7="",NA(),DS7)</f>
        <v>4.6399999999999997</v>
      </c>
      <c r="DT6" s="36">
        <f t="shared" ref="DT6:EB6" si="13">IF(DT7="",NA(),DT7)</f>
        <v>4.6399999999999997</v>
      </c>
      <c r="DU6" s="36">
        <f t="shared" si="13"/>
        <v>4.57</v>
      </c>
      <c r="DV6" s="36">
        <f t="shared" si="13"/>
        <v>0.26</v>
      </c>
      <c r="DW6" s="36">
        <f t="shared" si="13"/>
        <v>0.26</v>
      </c>
      <c r="DX6" s="36">
        <f t="shared" si="13"/>
        <v>7.73</v>
      </c>
      <c r="DY6" s="36">
        <f t="shared" si="13"/>
        <v>8.8699999999999992</v>
      </c>
      <c r="DZ6" s="36">
        <f t="shared" si="13"/>
        <v>9.85</v>
      </c>
      <c r="EA6" s="36">
        <f t="shared" si="13"/>
        <v>9.7100000000000009</v>
      </c>
      <c r="EB6" s="36">
        <f t="shared" si="13"/>
        <v>12.79</v>
      </c>
      <c r="EC6" s="35" t="str">
        <f>IF(EC7="","",IF(EC7="-","【-】","【"&amp;SUBSTITUTE(TEXT(EC7,"#,##0.00"),"-","△")&amp;"】"))</f>
        <v>【15.00】</v>
      </c>
      <c r="ED6" s="36">
        <f>IF(ED7="",NA(),ED7)</f>
        <v>0.43</v>
      </c>
      <c r="EE6" s="36">
        <f t="shared" ref="EE6:EM6" si="14">IF(EE7="",NA(),EE7)</f>
        <v>0.99</v>
      </c>
      <c r="EF6" s="36">
        <f t="shared" si="14"/>
        <v>0.56000000000000005</v>
      </c>
      <c r="EG6" s="36">
        <f t="shared" si="14"/>
        <v>0.26</v>
      </c>
      <c r="EH6" s="36">
        <f t="shared" si="14"/>
        <v>0.26</v>
      </c>
      <c r="EI6" s="36">
        <f t="shared" si="14"/>
        <v>0.67</v>
      </c>
      <c r="EJ6" s="36">
        <f t="shared" si="14"/>
        <v>0.67</v>
      </c>
      <c r="EK6" s="36">
        <f t="shared" si="14"/>
        <v>0.66</v>
      </c>
      <c r="EL6" s="36">
        <f t="shared" si="14"/>
        <v>0.99</v>
      </c>
      <c r="EM6" s="36">
        <f t="shared" si="14"/>
        <v>0.71</v>
      </c>
      <c r="EN6" s="35" t="str">
        <f>IF(EN7="","",IF(EN7="-","【-】","【"&amp;SUBSTITUTE(TEXT(EN7,"#,##0.00"),"-","△")&amp;"】"))</f>
        <v>【0.76】</v>
      </c>
    </row>
    <row r="7" spans="1:144" s="37" customFormat="1">
      <c r="A7" s="29"/>
      <c r="B7" s="38">
        <v>2016</v>
      </c>
      <c r="C7" s="38">
        <v>252140</v>
      </c>
      <c r="D7" s="38">
        <v>46</v>
      </c>
      <c r="E7" s="38">
        <v>1</v>
      </c>
      <c r="F7" s="38">
        <v>0</v>
      </c>
      <c r="G7" s="38">
        <v>1</v>
      </c>
      <c r="H7" s="38" t="s">
        <v>105</v>
      </c>
      <c r="I7" s="38" t="s">
        <v>106</v>
      </c>
      <c r="J7" s="38" t="s">
        <v>107</v>
      </c>
      <c r="K7" s="38" t="s">
        <v>108</v>
      </c>
      <c r="L7" s="38" t="s">
        <v>109</v>
      </c>
      <c r="M7" s="38"/>
      <c r="N7" s="39" t="s">
        <v>110</v>
      </c>
      <c r="O7" s="39">
        <v>74.739999999999995</v>
      </c>
      <c r="P7" s="39">
        <v>99.67</v>
      </c>
      <c r="Q7" s="39">
        <v>2856</v>
      </c>
      <c r="R7" s="39">
        <v>39717</v>
      </c>
      <c r="S7" s="39">
        <v>250.39</v>
      </c>
      <c r="T7" s="39">
        <v>158.62</v>
      </c>
      <c r="U7" s="39">
        <v>29167</v>
      </c>
      <c r="V7" s="39">
        <v>60.48</v>
      </c>
      <c r="W7" s="39">
        <v>482.26</v>
      </c>
      <c r="X7" s="39">
        <v>126.96</v>
      </c>
      <c r="Y7" s="39">
        <v>128.55000000000001</v>
      </c>
      <c r="Z7" s="39">
        <v>120.68</v>
      </c>
      <c r="AA7" s="39">
        <v>112.65</v>
      </c>
      <c r="AB7" s="39">
        <v>111.91</v>
      </c>
      <c r="AC7" s="39">
        <v>107.57</v>
      </c>
      <c r="AD7" s="39">
        <v>106.55</v>
      </c>
      <c r="AE7" s="39">
        <v>110.01</v>
      </c>
      <c r="AF7" s="39">
        <v>111.21</v>
      </c>
      <c r="AG7" s="39">
        <v>111.71</v>
      </c>
      <c r="AH7" s="39">
        <v>114.35</v>
      </c>
      <c r="AI7" s="39">
        <v>0</v>
      </c>
      <c r="AJ7" s="39">
        <v>0</v>
      </c>
      <c r="AK7" s="39">
        <v>0</v>
      </c>
      <c r="AL7" s="39">
        <v>0</v>
      </c>
      <c r="AM7" s="39">
        <v>0</v>
      </c>
      <c r="AN7" s="39">
        <v>9.34</v>
      </c>
      <c r="AO7" s="39">
        <v>9.56</v>
      </c>
      <c r="AP7" s="39">
        <v>2.8</v>
      </c>
      <c r="AQ7" s="39">
        <v>1.93</v>
      </c>
      <c r="AR7" s="39">
        <v>1.72</v>
      </c>
      <c r="AS7" s="39">
        <v>0.79</v>
      </c>
      <c r="AT7" s="39">
        <v>1589.11</v>
      </c>
      <c r="AU7" s="39">
        <v>1436.15</v>
      </c>
      <c r="AV7" s="39">
        <v>413.54</v>
      </c>
      <c r="AW7" s="39">
        <v>840</v>
      </c>
      <c r="AX7" s="39">
        <v>907.24</v>
      </c>
      <c r="AY7" s="39">
        <v>915.5</v>
      </c>
      <c r="AZ7" s="39">
        <v>963.24</v>
      </c>
      <c r="BA7" s="39">
        <v>381.53</v>
      </c>
      <c r="BB7" s="39">
        <v>391.54</v>
      </c>
      <c r="BC7" s="39">
        <v>384.34</v>
      </c>
      <c r="BD7" s="39">
        <v>262.87</v>
      </c>
      <c r="BE7" s="39">
        <v>467.36</v>
      </c>
      <c r="BF7" s="39">
        <v>475.51</v>
      </c>
      <c r="BG7" s="39">
        <v>552.32000000000005</v>
      </c>
      <c r="BH7" s="39">
        <v>570.84</v>
      </c>
      <c r="BI7" s="39">
        <v>552.01</v>
      </c>
      <c r="BJ7" s="39">
        <v>404.78</v>
      </c>
      <c r="BK7" s="39">
        <v>400.38</v>
      </c>
      <c r="BL7" s="39">
        <v>393.27</v>
      </c>
      <c r="BM7" s="39">
        <v>386.97</v>
      </c>
      <c r="BN7" s="39">
        <v>380.58</v>
      </c>
      <c r="BO7" s="39">
        <v>270.87</v>
      </c>
      <c r="BP7" s="39">
        <v>117.57</v>
      </c>
      <c r="BQ7" s="39">
        <v>116.62</v>
      </c>
      <c r="BR7" s="39">
        <v>106.44</v>
      </c>
      <c r="BS7" s="39">
        <v>104.73</v>
      </c>
      <c r="BT7" s="39">
        <v>102.97</v>
      </c>
      <c r="BU7" s="39">
        <v>98.07</v>
      </c>
      <c r="BV7" s="39">
        <v>96.56</v>
      </c>
      <c r="BW7" s="39">
        <v>100.47</v>
      </c>
      <c r="BX7" s="39">
        <v>101.72</v>
      </c>
      <c r="BY7" s="39">
        <v>102.38</v>
      </c>
      <c r="BZ7" s="39">
        <v>105.59</v>
      </c>
      <c r="CA7" s="39">
        <v>135.63</v>
      </c>
      <c r="CB7" s="39">
        <v>137.22</v>
      </c>
      <c r="CC7" s="39">
        <v>150.91</v>
      </c>
      <c r="CD7" s="39">
        <v>153.85</v>
      </c>
      <c r="CE7" s="39">
        <v>156.59</v>
      </c>
      <c r="CF7" s="39">
        <v>172.26</v>
      </c>
      <c r="CG7" s="39">
        <v>177.14</v>
      </c>
      <c r="CH7" s="39">
        <v>169.82</v>
      </c>
      <c r="CI7" s="39">
        <v>168.2</v>
      </c>
      <c r="CJ7" s="39">
        <v>168.67</v>
      </c>
      <c r="CK7" s="39">
        <v>163.27000000000001</v>
      </c>
      <c r="CL7" s="39">
        <v>57.02</v>
      </c>
      <c r="CM7" s="39">
        <v>55.34</v>
      </c>
      <c r="CN7" s="39">
        <v>53.91</v>
      </c>
      <c r="CO7" s="39">
        <v>53.81</v>
      </c>
      <c r="CP7" s="39">
        <v>54.98</v>
      </c>
      <c r="CQ7" s="39">
        <v>55.68</v>
      </c>
      <c r="CR7" s="39">
        <v>55.64</v>
      </c>
      <c r="CS7" s="39">
        <v>55.13</v>
      </c>
      <c r="CT7" s="39">
        <v>54.77</v>
      </c>
      <c r="CU7" s="39">
        <v>54.92</v>
      </c>
      <c r="CV7" s="39">
        <v>59.94</v>
      </c>
      <c r="CW7" s="39">
        <v>82.02</v>
      </c>
      <c r="CX7" s="39">
        <v>83.13</v>
      </c>
      <c r="CY7" s="39">
        <v>84.12</v>
      </c>
      <c r="CZ7" s="39">
        <v>83.86</v>
      </c>
      <c r="DA7" s="39">
        <v>81.540000000000006</v>
      </c>
      <c r="DB7" s="39">
        <v>83.18</v>
      </c>
      <c r="DC7" s="39">
        <v>83.09</v>
      </c>
      <c r="DD7" s="39">
        <v>83</v>
      </c>
      <c r="DE7" s="39">
        <v>82.89</v>
      </c>
      <c r="DF7" s="39">
        <v>82.66</v>
      </c>
      <c r="DG7" s="39">
        <v>90.22</v>
      </c>
      <c r="DH7" s="39">
        <v>19.54</v>
      </c>
      <c r="DI7" s="39">
        <v>20.75</v>
      </c>
      <c r="DJ7" s="39">
        <v>35.46</v>
      </c>
      <c r="DK7" s="39">
        <v>35.340000000000003</v>
      </c>
      <c r="DL7" s="39">
        <v>37.450000000000003</v>
      </c>
      <c r="DM7" s="39">
        <v>38.07</v>
      </c>
      <c r="DN7" s="39">
        <v>39.06</v>
      </c>
      <c r="DO7" s="39">
        <v>46.66</v>
      </c>
      <c r="DP7" s="39">
        <v>47.46</v>
      </c>
      <c r="DQ7" s="39">
        <v>48.49</v>
      </c>
      <c r="DR7" s="39">
        <v>47.91</v>
      </c>
      <c r="DS7" s="39">
        <v>4.6399999999999997</v>
      </c>
      <c r="DT7" s="39">
        <v>4.6399999999999997</v>
      </c>
      <c r="DU7" s="39">
        <v>4.57</v>
      </c>
      <c r="DV7" s="39">
        <v>0.26</v>
      </c>
      <c r="DW7" s="39">
        <v>0.26</v>
      </c>
      <c r="DX7" s="39">
        <v>7.73</v>
      </c>
      <c r="DY7" s="39">
        <v>8.8699999999999992</v>
      </c>
      <c r="DZ7" s="39">
        <v>9.85</v>
      </c>
      <c r="EA7" s="39">
        <v>9.7100000000000009</v>
      </c>
      <c r="EB7" s="39">
        <v>12.79</v>
      </c>
      <c r="EC7" s="39">
        <v>15</v>
      </c>
      <c r="ED7" s="39">
        <v>0.43</v>
      </c>
      <c r="EE7" s="39">
        <v>0.99</v>
      </c>
      <c r="EF7" s="39">
        <v>0.56000000000000005</v>
      </c>
      <c r="EG7" s="39">
        <v>0.26</v>
      </c>
      <c r="EH7" s="39">
        <v>0.26</v>
      </c>
      <c r="EI7" s="39">
        <v>0.67</v>
      </c>
      <c r="EJ7" s="39">
        <v>0.67</v>
      </c>
      <c r="EK7" s="39">
        <v>0.66</v>
      </c>
      <c r="EL7" s="39">
        <v>0.99</v>
      </c>
      <c r="EM7" s="39">
        <v>0.71</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2018-02-22T04:32:06Z</cp:lastPrinted>
  <dcterms:created xsi:type="dcterms:W3CDTF">2017-12-25T01:31:09Z</dcterms:created>
  <dcterms:modified xsi:type="dcterms:W3CDTF">2018-02-23T02:51:40Z</dcterms:modified>
</cp:coreProperties>
</file>