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120" windowWidth="14940" windowHeight="7812"/>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AT10" i="4" s="1"/>
  <c r="V6" i="5"/>
  <c r="AL10" i="4" s="1"/>
  <c r="U6" i="5"/>
  <c r="BB8" i="4" s="1"/>
  <c r="T6" i="5"/>
  <c r="S6" i="5"/>
  <c r="AL8" i="4" s="1"/>
  <c r="R6" i="5"/>
  <c r="Q6" i="5"/>
  <c r="W10" i="4" s="1"/>
  <c r="P6" i="5"/>
  <c r="O6" i="5"/>
  <c r="I10" i="4" s="1"/>
  <c r="N6" i="5"/>
  <c r="B10" i="4" s="1"/>
  <c r="M6" i="5"/>
  <c r="L6" i="5"/>
  <c r="K6" i="5"/>
  <c r="P8" i="4" s="1"/>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BB10" i="4"/>
  <c r="AD10" i="4"/>
  <c r="P10" i="4"/>
  <c r="AT8" i="4"/>
  <c r="W8" i="4"/>
  <c r="I8" i="4"/>
  <c r="B6" i="4"/>
  <c r="C10" i="5" l="1"/>
  <c r="D10" i="5"/>
  <c r="E10" i="5"/>
  <c r="B10" i="5"/>
</calcChain>
</file>

<file path=xl/sharedStrings.xml><?xml version="1.0" encoding="utf-8"?>
<sst xmlns="http://schemas.openxmlformats.org/spreadsheetml/2006/main" count="323" uniqueCount="123">
  <si>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</si>
  <si>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</si>
  <si>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</si>
  <si>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</si>
  <si>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</si>
  <si>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</si>
  <si>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</si>
  <si>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</si>
  <si>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</si>
  <si>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</si>
  <si>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</si>
  <si>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</si>
  <si>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</si>
  <si>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</si>
  <si>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</si>
  <si>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</si>
  <si>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</si>
  <si>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</si>
  <si>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</si>
  <si>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</si>
  <si>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</si>
  <si>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</si>
  <si>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</si>
  <si>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</si>
  <si>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</si>
  <si>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</si>
  <si>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</si>
  <si>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</si>
  <si>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</si>
  <si>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</si>
  <si>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</si>
  <si>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</si>
  <si>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</si>
  <si>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</si>
  <si>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</si>
  <si>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</si>
  <si>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</si>
  <si>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</si>
  <si>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</si>
  <si>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</si>
  <si>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</si>
  <si>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</si>
  <si>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</si>
  <si>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</si>
  <si>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</si>
  <si>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</si>
  <si>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</si>
  <si>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</si>
  <si>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</si>
  <si>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</si>
  <si>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</si>
  <si>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</si>
  <si>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</si>
  <si>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</si>
  <si>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</si>
  <si>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</si>
  <si>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</si>
  <si>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</si>
  <si>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</si>
  <si>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</si>
  <si>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</si>
  <si>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</si>
  <si>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</si>
  <si>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</si>
  <si>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</si>
  <si>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</si>
  <si>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</si>
  <si>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</si>
  <si>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</si>
  <si>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</si>
  <si>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</si>
  <si>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</si>
  <si>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</si>
  <si>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</si>
  <si>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</si>
  <si>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</si>
  <si>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</si>
  <si>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</si>
  <si>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</si>
  <si>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</si>
  <si>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</si>
  <si>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</si>
  <si>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</si>
  <si>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</si>
  <si>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</si>
  <si>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</si>
  <si>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</si>
  <si>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</si>
  <si>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</si>
  <si>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</si>
  <si>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</si>
  <si>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</si>
  <si>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</si>
  <si>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</si>
  <si>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</si>
  <si>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</si>
  <si>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</si>
  <si>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</si>
  <si>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</si>
  <si>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</si>
  <si>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</si>
  <si>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</si>
  <si>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</si>
  <si>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</si>
  <si>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</si>
  <si>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</si>
  <si>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</si>
  <si>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</si>
  <si>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湖南市</t>
  </si>
  <si>
    <t>法適用</t>
  </si>
  <si>
    <t>下水道事業</t>
  </si>
  <si>
    <t>公共下水道</t>
  </si>
  <si>
    <t>Bd2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</si>
  <si>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</si>
  <si>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</si>
  <si>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</si>
  <si>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</si>
  <si>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</si>
  <si>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</si>
  <si>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耐用年数を経過している老朽管がないため、数値は0となっているが、今後は急速に整備してきた管渠施設等の修繕・改築更新が集中して到来すると予想されるため、平成29年度予定のストックマネジメント計画（施設の計画的かつ効率的な管理運用計画）の策定を行うと共に、経営戦略による計画的な更新の実施を図る。</t>
    <rPh sb="76" eb="78">
      <t>ヘイセイ</t>
    </rPh>
    <rPh sb="80" eb="81">
      <t>ネン</t>
    </rPh>
    <rPh sb="81" eb="82">
      <t>ド</t>
    </rPh>
    <rPh sb="82" eb="84">
      <t>ヨテイ</t>
    </rPh>
    <rPh sb="98" eb="100">
      <t>シセツ</t>
    </rPh>
    <rPh sb="101" eb="103">
      <t>ケイカク</t>
    </rPh>
    <rPh sb="103" eb="104">
      <t>テキ</t>
    </rPh>
    <rPh sb="106" eb="109">
      <t>コウリツテキ</t>
    </rPh>
    <rPh sb="110" eb="112">
      <t>カンリ</t>
    </rPh>
    <rPh sb="114" eb="116">
      <t>ケイカク</t>
    </rPh>
    <phoneticPr fontId="4"/>
  </si>
  <si>
    <t xml:space="preserve"> 経費負担の原則のもと健全な事業運営を行うため、平成27年度4月より下水道使用料の改定（平均改定率9.8％）を実施してきたが、すでに始まっている人口減少や節水型社会への移行等によりますます厳しい経営環境が予想される。安定した使用料収入の確保のため、未収金対策の強化、水洗化の普及促進に取り組むと共に、平成28年度策定の「下水道事業経営戦略」に基づき、健全経営に努める。
              </t>
    <rPh sb="124" eb="127">
      <t>ミシュウキン</t>
    </rPh>
    <phoneticPr fontId="4"/>
  </si>
  <si>
    <t xml:space="preserve"> 平成28年4月に公営企業会計へ移行したことにより、経営状況の見える化が図れ、経営の健全度を示す経常収支比率は単年度黒字収支であるものの類似団体より下回る状況であった。これは、起債償還利子のピーク(H22年度)以降利息は減少してきているが、法適化により新たに減価償却費等の費用が増加していることから、今後は厳しい経営状態が続くものと思われる。　また、経営改善のため、平成27年4月に下水道使用料の改定を実施したが、その分、一般会計繰入金が継続して基準内を下回る減額となっているため、比率に影響したものと思われる。
　また、平成30年度には起債元利償還金のピークを迎えることから、財源不足による支払い能力の低下等により、流動化率は類似団体の4割となっている。
　企業債残高のピーク(H21年度)以降は、下水道整備も終盤を迎えつつあり、事業量の減少等から、企業債残高対事業規模比率は緩やかな減少傾向にある。
　平成27年4月に改定率9.8％で使用料改定を実施しているが、改定による資本費回収率は47％に設定していることから、経費回収率は類似団体の２割減という状況であり、汚水処理原価についても資本費(起債元金償還金)の増加により、高額で推移している状況にあることから、今後は適正な料金改定の実施と併せて、更なる水洗化の促進を図る等、自主財源の確保に努める必要がある。また、施設利用率、水洗化率については、共に類似団体を上回っており普及が進んでいるが、更なる接続率の向上を目指し、今後も引き続き未接続世帯への啓発・指導を強化する。</t>
    <rPh sb="36" eb="37">
      <t>ハカ</t>
    </rPh>
    <rPh sb="44" eb="45">
      <t>ド</t>
    </rPh>
    <rPh sb="88" eb="90">
      <t>キサイ</t>
    </rPh>
    <rPh sb="129" eb="131">
      <t>ゲンカ</t>
    </rPh>
    <rPh sb="131" eb="133">
      <t>ショウキャク</t>
    </rPh>
    <rPh sb="133" eb="134">
      <t>ヒ</t>
    </rPh>
    <rPh sb="134" eb="135">
      <t>トウ</t>
    </rPh>
    <rPh sb="136" eb="138">
      <t>ヒヨウ</t>
    </rPh>
    <rPh sb="139" eb="141">
      <t>ゾウカ</t>
    </rPh>
    <rPh sb="150" eb="152">
      <t>コンゴ</t>
    </rPh>
    <rPh sb="166" eb="167">
      <t>オモ</t>
    </rPh>
    <rPh sb="209" eb="210">
      <t>ブン</t>
    </rPh>
    <rPh sb="219" eb="221">
      <t>ケイゾク</t>
    </rPh>
    <rPh sb="230" eb="232">
      <t>ゲンガク</t>
    </rPh>
    <rPh sb="251" eb="252">
      <t>オモ</t>
    </rPh>
    <rPh sb="266" eb="267">
      <t>ド</t>
    </rPh>
    <rPh sb="269" eb="271">
      <t>キサイ</t>
    </rPh>
    <rPh sb="289" eb="291">
      <t>ザイゲン</t>
    </rPh>
    <rPh sb="291" eb="293">
      <t>ブソク</t>
    </rPh>
    <rPh sb="296" eb="298">
      <t>シハラ</t>
    </rPh>
    <rPh sb="299" eb="301">
      <t>ノウリョク</t>
    </rPh>
    <rPh sb="302" eb="304">
      <t>テイカ</t>
    </rPh>
    <rPh sb="304" eb="305">
      <t>トウ</t>
    </rPh>
    <rPh sb="309" eb="312">
      <t>リュウドウカ</t>
    </rPh>
    <rPh sb="312" eb="313">
      <t>リツ</t>
    </rPh>
    <rPh sb="333" eb="335">
      <t>ザンダカ</t>
    </rPh>
    <rPh sb="343" eb="344">
      <t>ネン</t>
    </rPh>
    <rPh sb="344" eb="345">
      <t>ド</t>
    </rPh>
    <rPh sb="346" eb="348">
      <t>イコウ</t>
    </rPh>
    <rPh sb="350" eb="353">
      <t>ゲスイドウ</t>
    </rPh>
    <rPh sb="353" eb="355">
      <t>セイビ</t>
    </rPh>
    <rPh sb="356" eb="358">
      <t>シュウバン</t>
    </rPh>
    <rPh sb="359" eb="360">
      <t>ムカ</t>
    </rPh>
    <rPh sb="366" eb="368">
      <t>ジギョウ</t>
    </rPh>
    <rPh sb="368" eb="369">
      <t>リョウ</t>
    </rPh>
    <rPh sb="370" eb="372">
      <t>ゲンショウ</t>
    </rPh>
    <rPh sb="372" eb="373">
      <t>トウ</t>
    </rPh>
    <rPh sb="403" eb="405">
      <t>ヘイセイ</t>
    </rPh>
    <rPh sb="407" eb="408">
      <t>ネン</t>
    </rPh>
    <rPh sb="409" eb="410">
      <t>ツキ</t>
    </rPh>
    <rPh sb="411" eb="413">
      <t>カイテイ</t>
    </rPh>
    <rPh sb="413" eb="414">
      <t>リツ</t>
    </rPh>
    <rPh sb="419" eb="421">
      <t>シヨウ</t>
    </rPh>
    <rPh sb="421" eb="422">
      <t>リョウ</t>
    </rPh>
    <rPh sb="422" eb="424">
      <t>カイテイ</t>
    </rPh>
    <rPh sb="425" eb="427">
      <t>ジッシ</t>
    </rPh>
    <rPh sb="433" eb="435">
      <t>カイテイ</t>
    </rPh>
    <rPh sb="438" eb="440">
      <t>シホン</t>
    </rPh>
    <rPh sb="440" eb="441">
      <t>ヒ</t>
    </rPh>
    <rPh sb="441" eb="443">
      <t>カイシュウ</t>
    </rPh>
    <rPh sb="443" eb="444">
      <t>リツ</t>
    </rPh>
    <rPh sb="449" eb="451">
      <t>セッテイ</t>
    </rPh>
    <rPh sb="460" eb="462">
      <t>ケイヒ</t>
    </rPh>
    <rPh sb="462" eb="464">
      <t>カイシュウ</t>
    </rPh>
    <rPh sb="464" eb="465">
      <t>リツ</t>
    </rPh>
    <rPh sb="466" eb="468">
      <t>ルイジ</t>
    </rPh>
    <rPh sb="468" eb="470">
      <t>ダンタイ</t>
    </rPh>
    <rPh sb="472" eb="473">
      <t>ワリ</t>
    </rPh>
    <rPh sb="473" eb="474">
      <t>ゲン</t>
    </rPh>
    <rPh sb="477" eb="479">
      <t>ジョウキョウ</t>
    </rPh>
    <rPh sb="494" eb="496">
      <t>シホン</t>
    </rPh>
    <rPh sb="496" eb="497">
      <t>ヒ</t>
    </rPh>
    <rPh sb="498" eb="500">
      <t>キサイ</t>
    </rPh>
    <rPh sb="500" eb="502">
      <t>ガンキン</t>
    </rPh>
    <rPh sb="502" eb="504">
      <t>ショウカン</t>
    </rPh>
    <rPh sb="504" eb="505">
      <t>キン</t>
    </rPh>
    <rPh sb="507" eb="509">
      <t>ゾウカ</t>
    </rPh>
    <rPh sb="513" eb="515">
      <t>コウガク</t>
    </rPh>
    <rPh sb="516" eb="518">
      <t>スイイ</t>
    </rPh>
    <rPh sb="522" eb="524">
      <t>ジョウキョウ</t>
    </rPh>
    <rPh sb="532" eb="534">
      <t>コンゴ</t>
    </rPh>
    <rPh sb="543" eb="545">
      <t>ジッシ</t>
    </rPh>
    <rPh sb="546" eb="547">
      <t>アワ</t>
    </rPh>
    <rPh sb="550" eb="551">
      <t>サラ</t>
    </rPh>
    <rPh sb="553" eb="556">
      <t>スイセンカ</t>
    </rPh>
    <rPh sb="557" eb="559">
      <t>ソクシン</t>
    </rPh>
    <rPh sb="560" eb="561">
      <t>ハカ</t>
    </rPh>
    <rPh sb="562" eb="563">
      <t>トウ</t>
    </rPh>
    <rPh sb="564" eb="566">
      <t>ジシュ</t>
    </rPh>
    <rPh sb="566" eb="568">
      <t>ザイゲン</t>
    </rPh>
    <rPh sb="569" eb="571">
      <t>カクホ</t>
    </rPh>
    <rPh sb="572" eb="573">
      <t>ツト</t>
    </rPh>
    <rPh sb="623" eb="624">
      <t>サラ</t>
    </rPh>
    <rPh sb="626" eb="628">
      <t>セツゾク</t>
    </rPh>
    <rPh sb="628" eb="629">
      <t>リツ</t>
    </rPh>
    <rPh sb="630" eb="632">
      <t>コウジョウ</t>
    </rPh>
    <rPh sb="633" eb="635">
      <t>メザ</t>
    </rPh>
    <rPh sb="651" eb="653">
      <t>ケイハツ</t>
    </rPh>
    <rPh sb="654" eb="656">
      <t>シドウ</t>
    </rPh>
    <rPh sb="657" eb="659">
      <t>キョウカ</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</si>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</sst>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0.25</c:v>
                </c:pt>
              </c:numCache>
            </c:numRef>
          </c:val>
        </c:ser>
        <c:dLbls>
          <c:showLegendKey val="0"/>
          <c:showVal val="0"/>
          <c:showCatName val="0"/>
          <c:showSerName val="0"/>
          <c:showPercent val="0"/>
          <c:showBubbleSize val="0"/>
        </c:dLbls>
        <c:gapWidth val="150"/>
        <c:axId val="153418368"/>
        <c:axId val="99955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0.01</c:v>
                </c:pt>
              </c:numCache>
            </c:numRef>
          </c:val>
          <c:smooth val="0"/>
        </c:ser>
        <c:dLbls>
          <c:showLegendKey val="0"/>
          <c:showVal val="0"/>
          <c:showCatName val="0"/>
          <c:showSerName val="0"/>
          <c:showPercent val="0"/>
          <c:showBubbleSize val="0"/>
        </c:dLbls>
        <c:marker val="1"/>
        <c:smooth val="0"/>
        <c:axId val="153418368"/>
        <c:axId val="99955456"/>
      </c:lineChart>
      <c:dateAx>
        <c:axId val="153418368"/>
        <c:scaling>
          <c:orientation val="minMax"/>
        </c:scaling>
        <c:delete val="1"/>
        <c:axPos val="b"/>
        <c:numFmt formatCode="ge" sourceLinked="1"/>
        <c:majorTickMark val="none"/>
        <c:minorTickMark val="none"/>
        <c:tickLblPos val="none"/>
        <c:crossAx val="99955456"/>
        <c:crosses val="autoZero"/>
        <c:auto val="1"/>
        <c:lblOffset val="100"/>
        <c:baseTimeUnit val="years"/>
      </c:dateAx>
      <c:valAx>
        <c:axId val="9995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1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91.53</c:v>
                </c:pt>
              </c:numCache>
            </c:numRef>
          </c:val>
        </c:ser>
        <c:dLbls>
          <c:showLegendKey val="0"/>
          <c:showVal val="0"/>
          <c:showCatName val="0"/>
          <c:showSerName val="0"/>
          <c:showPercent val="0"/>
          <c:showBubbleSize val="0"/>
        </c:dLbls>
        <c:gapWidth val="150"/>
        <c:axId val="101911552"/>
        <c:axId val="101913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61.03</c:v>
                </c:pt>
              </c:numCache>
            </c:numRef>
          </c:val>
          <c:smooth val="0"/>
        </c:ser>
        <c:dLbls>
          <c:showLegendKey val="0"/>
          <c:showVal val="0"/>
          <c:showCatName val="0"/>
          <c:showSerName val="0"/>
          <c:showPercent val="0"/>
          <c:showBubbleSize val="0"/>
        </c:dLbls>
        <c:marker val="1"/>
        <c:smooth val="0"/>
        <c:axId val="101911552"/>
        <c:axId val="101913728"/>
      </c:lineChart>
      <c:dateAx>
        <c:axId val="101911552"/>
        <c:scaling>
          <c:orientation val="minMax"/>
        </c:scaling>
        <c:delete val="1"/>
        <c:axPos val="b"/>
        <c:numFmt formatCode="ge" sourceLinked="1"/>
        <c:majorTickMark val="none"/>
        <c:minorTickMark val="none"/>
        <c:tickLblPos val="none"/>
        <c:crossAx val="101913728"/>
        <c:crosses val="autoZero"/>
        <c:auto val="1"/>
        <c:lblOffset val="100"/>
        <c:baseTimeUnit val="years"/>
      </c:dateAx>
      <c:valAx>
        <c:axId val="10191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91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93.21</c:v>
                </c:pt>
              </c:numCache>
            </c:numRef>
          </c:val>
        </c:ser>
        <c:dLbls>
          <c:showLegendKey val="0"/>
          <c:showVal val="0"/>
          <c:showCatName val="0"/>
          <c:showSerName val="0"/>
          <c:showPercent val="0"/>
          <c:showBubbleSize val="0"/>
        </c:dLbls>
        <c:gapWidth val="150"/>
        <c:axId val="101956224"/>
        <c:axId val="10196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86.83</c:v>
                </c:pt>
              </c:numCache>
            </c:numRef>
          </c:val>
          <c:smooth val="0"/>
        </c:ser>
        <c:dLbls>
          <c:showLegendKey val="0"/>
          <c:showVal val="0"/>
          <c:showCatName val="0"/>
          <c:showSerName val="0"/>
          <c:showPercent val="0"/>
          <c:showBubbleSize val="0"/>
        </c:dLbls>
        <c:marker val="1"/>
        <c:smooth val="0"/>
        <c:axId val="101956224"/>
        <c:axId val="101962496"/>
      </c:lineChart>
      <c:dateAx>
        <c:axId val="101956224"/>
        <c:scaling>
          <c:orientation val="minMax"/>
        </c:scaling>
        <c:delete val="1"/>
        <c:axPos val="b"/>
        <c:numFmt formatCode="ge" sourceLinked="1"/>
        <c:majorTickMark val="none"/>
        <c:minorTickMark val="none"/>
        <c:tickLblPos val="none"/>
        <c:crossAx val="101962496"/>
        <c:crosses val="autoZero"/>
        <c:auto val="1"/>
        <c:lblOffset val="100"/>
        <c:baseTimeUnit val="years"/>
      </c:dateAx>
      <c:valAx>
        <c:axId val="10196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95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101.25</c:v>
                </c:pt>
              </c:numCache>
            </c:numRef>
          </c:val>
        </c:ser>
        <c:dLbls>
          <c:showLegendKey val="0"/>
          <c:showVal val="0"/>
          <c:showCatName val="0"/>
          <c:showSerName val="0"/>
          <c:showPercent val="0"/>
          <c:showBubbleSize val="0"/>
        </c:dLbls>
        <c:gapWidth val="150"/>
        <c:axId val="99981568"/>
        <c:axId val="99983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105.73</c:v>
                </c:pt>
              </c:numCache>
            </c:numRef>
          </c:val>
          <c:smooth val="0"/>
        </c:ser>
        <c:dLbls>
          <c:showLegendKey val="0"/>
          <c:showVal val="0"/>
          <c:showCatName val="0"/>
          <c:showSerName val="0"/>
          <c:showPercent val="0"/>
          <c:showBubbleSize val="0"/>
        </c:dLbls>
        <c:marker val="1"/>
        <c:smooth val="0"/>
        <c:axId val="99981568"/>
        <c:axId val="99983744"/>
      </c:lineChart>
      <c:dateAx>
        <c:axId val="99981568"/>
        <c:scaling>
          <c:orientation val="minMax"/>
        </c:scaling>
        <c:delete val="1"/>
        <c:axPos val="b"/>
        <c:numFmt formatCode="ge" sourceLinked="1"/>
        <c:majorTickMark val="none"/>
        <c:minorTickMark val="none"/>
        <c:tickLblPos val="none"/>
        <c:crossAx val="99983744"/>
        <c:crosses val="autoZero"/>
        <c:auto val="1"/>
        <c:lblOffset val="100"/>
        <c:baseTimeUnit val="years"/>
      </c:dateAx>
      <c:valAx>
        <c:axId val="99983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98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0</c:v>
                </c:pt>
                <c:pt idx="3">
                  <c:v>0</c:v>
                </c:pt>
                <c:pt idx="4">
                  <c:v>2.93</c:v>
                </c:pt>
              </c:numCache>
            </c:numRef>
          </c:val>
        </c:ser>
        <c:dLbls>
          <c:showLegendKey val="0"/>
          <c:showVal val="0"/>
          <c:showCatName val="0"/>
          <c:showSerName val="0"/>
          <c:showPercent val="0"/>
          <c:showBubbleSize val="0"/>
        </c:dLbls>
        <c:gapWidth val="150"/>
        <c:axId val="100140928"/>
        <c:axId val="100147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14.26</c:v>
                </c:pt>
              </c:numCache>
            </c:numRef>
          </c:val>
          <c:smooth val="0"/>
        </c:ser>
        <c:dLbls>
          <c:showLegendKey val="0"/>
          <c:showVal val="0"/>
          <c:showCatName val="0"/>
          <c:showSerName val="0"/>
          <c:showPercent val="0"/>
          <c:showBubbleSize val="0"/>
        </c:dLbls>
        <c:marker val="1"/>
        <c:smooth val="0"/>
        <c:axId val="100140928"/>
        <c:axId val="100147200"/>
      </c:lineChart>
      <c:dateAx>
        <c:axId val="100140928"/>
        <c:scaling>
          <c:orientation val="minMax"/>
        </c:scaling>
        <c:delete val="1"/>
        <c:axPos val="b"/>
        <c:numFmt formatCode="ge" sourceLinked="1"/>
        <c:majorTickMark val="none"/>
        <c:minorTickMark val="none"/>
        <c:tickLblPos val="none"/>
        <c:crossAx val="100147200"/>
        <c:crosses val="autoZero"/>
        <c:auto val="1"/>
        <c:lblOffset val="100"/>
        <c:baseTimeUnit val="years"/>
      </c:dateAx>
      <c:valAx>
        <c:axId val="100147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4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100177408"/>
        <c:axId val="10017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ser>
        <c:dLbls>
          <c:showLegendKey val="0"/>
          <c:showVal val="0"/>
          <c:showCatName val="0"/>
          <c:showSerName val="0"/>
          <c:showPercent val="0"/>
          <c:showBubbleSize val="0"/>
        </c:dLbls>
        <c:marker val="1"/>
        <c:smooth val="0"/>
        <c:axId val="100177408"/>
        <c:axId val="100179328"/>
      </c:lineChart>
      <c:dateAx>
        <c:axId val="100177408"/>
        <c:scaling>
          <c:orientation val="minMax"/>
        </c:scaling>
        <c:delete val="1"/>
        <c:axPos val="b"/>
        <c:numFmt formatCode="ge" sourceLinked="1"/>
        <c:majorTickMark val="none"/>
        <c:minorTickMark val="none"/>
        <c:tickLblPos val="none"/>
        <c:crossAx val="100179328"/>
        <c:crosses val="autoZero"/>
        <c:auto val="1"/>
        <c:lblOffset val="100"/>
        <c:baseTimeUnit val="years"/>
      </c:dateAx>
      <c:valAx>
        <c:axId val="10017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77408"/>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101581952"/>
        <c:axId val="101583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14.68</c:v>
                </c:pt>
              </c:numCache>
            </c:numRef>
          </c:val>
          <c:smooth val="0"/>
        </c:ser>
        <c:dLbls>
          <c:showLegendKey val="0"/>
          <c:showVal val="0"/>
          <c:showCatName val="0"/>
          <c:showSerName val="0"/>
          <c:showPercent val="0"/>
          <c:showBubbleSize val="0"/>
        </c:dLbls>
        <c:marker val="1"/>
        <c:smooth val="0"/>
        <c:axId val="101581952"/>
        <c:axId val="101583872"/>
      </c:lineChart>
      <c:dateAx>
        <c:axId val="101581952"/>
        <c:scaling>
          <c:orientation val="minMax"/>
        </c:scaling>
        <c:delete val="1"/>
        <c:axPos val="b"/>
        <c:numFmt formatCode="ge" sourceLinked="1"/>
        <c:majorTickMark val="none"/>
        <c:minorTickMark val="none"/>
        <c:tickLblPos val="none"/>
        <c:crossAx val="101583872"/>
        <c:crosses val="autoZero"/>
        <c:auto val="1"/>
        <c:lblOffset val="100"/>
        <c:baseTimeUnit val="years"/>
      </c:dateAx>
      <c:valAx>
        <c:axId val="10158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581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0</c:v>
                </c:pt>
                <c:pt idx="3">
                  <c:v>0</c:v>
                </c:pt>
                <c:pt idx="4">
                  <c:v>20.57</c:v>
                </c:pt>
              </c:numCache>
            </c:numRef>
          </c:val>
        </c:ser>
        <c:dLbls>
          <c:showLegendKey val="0"/>
          <c:showVal val="0"/>
          <c:showCatName val="0"/>
          <c:showSerName val="0"/>
          <c:showPercent val="0"/>
          <c:showBubbleSize val="0"/>
        </c:dLbls>
        <c:gapWidth val="150"/>
        <c:axId val="152057344"/>
        <c:axId val="152058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50.78</c:v>
                </c:pt>
              </c:numCache>
            </c:numRef>
          </c:val>
          <c:smooth val="0"/>
        </c:ser>
        <c:dLbls>
          <c:showLegendKey val="0"/>
          <c:showVal val="0"/>
          <c:showCatName val="0"/>
          <c:showSerName val="0"/>
          <c:showPercent val="0"/>
          <c:showBubbleSize val="0"/>
        </c:dLbls>
        <c:marker val="1"/>
        <c:smooth val="0"/>
        <c:axId val="152057344"/>
        <c:axId val="152058880"/>
      </c:lineChart>
      <c:dateAx>
        <c:axId val="152057344"/>
        <c:scaling>
          <c:orientation val="minMax"/>
        </c:scaling>
        <c:delete val="1"/>
        <c:axPos val="b"/>
        <c:numFmt formatCode="ge" sourceLinked="1"/>
        <c:majorTickMark val="none"/>
        <c:minorTickMark val="none"/>
        <c:tickLblPos val="none"/>
        <c:crossAx val="152058880"/>
        <c:crosses val="autoZero"/>
        <c:auto val="1"/>
        <c:lblOffset val="100"/>
        <c:baseTimeUnit val="years"/>
      </c:dateAx>
      <c:valAx>
        <c:axId val="15205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05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944.46</c:v>
                </c:pt>
              </c:numCache>
            </c:numRef>
          </c:val>
        </c:ser>
        <c:dLbls>
          <c:showLegendKey val="0"/>
          <c:showVal val="0"/>
          <c:showCatName val="0"/>
          <c:showSerName val="0"/>
          <c:showPercent val="0"/>
          <c:showBubbleSize val="0"/>
        </c:dLbls>
        <c:gapWidth val="150"/>
        <c:axId val="101671296"/>
        <c:axId val="101673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1053.93</c:v>
                </c:pt>
              </c:numCache>
            </c:numRef>
          </c:val>
          <c:smooth val="0"/>
        </c:ser>
        <c:dLbls>
          <c:showLegendKey val="0"/>
          <c:showVal val="0"/>
          <c:showCatName val="0"/>
          <c:showSerName val="0"/>
          <c:showPercent val="0"/>
          <c:showBubbleSize val="0"/>
        </c:dLbls>
        <c:marker val="1"/>
        <c:smooth val="0"/>
        <c:axId val="101671296"/>
        <c:axId val="101673216"/>
      </c:lineChart>
      <c:dateAx>
        <c:axId val="101671296"/>
        <c:scaling>
          <c:orientation val="minMax"/>
        </c:scaling>
        <c:delete val="1"/>
        <c:axPos val="b"/>
        <c:numFmt formatCode="ge" sourceLinked="1"/>
        <c:majorTickMark val="none"/>
        <c:minorTickMark val="none"/>
        <c:tickLblPos val="none"/>
        <c:crossAx val="101673216"/>
        <c:crosses val="autoZero"/>
        <c:auto val="1"/>
        <c:lblOffset val="100"/>
        <c:baseTimeUnit val="years"/>
      </c:dateAx>
      <c:valAx>
        <c:axId val="101673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67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66.930000000000007</c:v>
                </c:pt>
              </c:numCache>
            </c:numRef>
          </c:val>
        </c:ser>
        <c:dLbls>
          <c:showLegendKey val="0"/>
          <c:showVal val="0"/>
          <c:showCatName val="0"/>
          <c:showSerName val="0"/>
          <c:showPercent val="0"/>
          <c:showBubbleSize val="0"/>
        </c:dLbls>
        <c:gapWidth val="150"/>
        <c:axId val="101707776"/>
        <c:axId val="101709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85.23</c:v>
                </c:pt>
              </c:numCache>
            </c:numRef>
          </c:val>
          <c:smooth val="0"/>
        </c:ser>
        <c:dLbls>
          <c:showLegendKey val="0"/>
          <c:showVal val="0"/>
          <c:showCatName val="0"/>
          <c:showSerName val="0"/>
          <c:showPercent val="0"/>
          <c:showBubbleSize val="0"/>
        </c:dLbls>
        <c:marker val="1"/>
        <c:smooth val="0"/>
        <c:axId val="101707776"/>
        <c:axId val="101709696"/>
      </c:lineChart>
      <c:dateAx>
        <c:axId val="101707776"/>
        <c:scaling>
          <c:orientation val="minMax"/>
        </c:scaling>
        <c:delete val="1"/>
        <c:axPos val="b"/>
        <c:numFmt formatCode="ge" sourceLinked="1"/>
        <c:majorTickMark val="none"/>
        <c:minorTickMark val="none"/>
        <c:tickLblPos val="none"/>
        <c:crossAx val="101709696"/>
        <c:crosses val="autoZero"/>
        <c:auto val="1"/>
        <c:lblOffset val="100"/>
        <c:baseTimeUnit val="years"/>
      </c:dateAx>
      <c:valAx>
        <c:axId val="10170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70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232.7</c:v>
                </c:pt>
              </c:numCache>
            </c:numRef>
          </c:val>
        </c:ser>
        <c:dLbls>
          <c:showLegendKey val="0"/>
          <c:showVal val="0"/>
          <c:showCatName val="0"/>
          <c:showSerName val="0"/>
          <c:showPercent val="0"/>
          <c:showBubbleSize val="0"/>
        </c:dLbls>
        <c:gapWidth val="150"/>
        <c:axId val="101862784"/>
        <c:axId val="101873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185.7</c:v>
                </c:pt>
              </c:numCache>
            </c:numRef>
          </c:val>
          <c:smooth val="0"/>
        </c:ser>
        <c:dLbls>
          <c:showLegendKey val="0"/>
          <c:showVal val="0"/>
          <c:showCatName val="0"/>
          <c:showSerName val="0"/>
          <c:showPercent val="0"/>
          <c:showBubbleSize val="0"/>
        </c:dLbls>
        <c:marker val="1"/>
        <c:smooth val="0"/>
        <c:axId val="101862784"/>
        <c:axId val="101873152"/>
      </c:lineChart>
      <c:dateAx>
        <c:axId val="101862784"/>
        <c:scaling>
          <c:orientation val="minMax"/>
        </c:scaling>
        <c:delete val="1"/>
        <c:axPos val="b"/>
        <c:numFmt formatCode="ge" sourceLinked="1"/>
        <c:majorTickMark val="none"/>
        <c:minorTickMark val="none"/>
        <c:tickLblPos val="none"/>
        <c:crossAx val="101873152"/>
        <c:crosses val="autoZero"/>
        <c:auto val="1"/>
        <c:lblOffset val="100"/>
        <c:baseTimeUnit val="years"/>
      </c:dateAx>
      <c:valAx>
        <c:axId val="101873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6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L1" zoomScale="120" zoomScaleNormal="120" workbookViewId="0">
      <selection activeCell="AD8" sqref="AD8:AJ8"/>
    </sheetView>
  </sheetViews>
  <sheetFormatPr defaultColWidth="2.6640625" defaultRowHeight="13.2" x14ac:dyDescent="0.2"/>
  <cols>
    <col min="1" max="1" width="2.6640625" style="3" customWidth="1"/>
    <col min="2" max="62" width="3.77734375" style="3" customWidth="1"/>
    <col min="63" max="63" width="2.6640625" style="3"/>
    <col min="64" max="77" width="3.109375" style="3" customWidth="1"/>
    <col min="78" max="78" width="6.6640625" style="3" customWidth="1"/>
    <col min="79" max="79" width="4.44140625" style="3" bestFit="1" customWidth="1"/>
    <col min="80" max="80" width="2.6640625" style="3"/>
    <col min="81" max="82" width="4.44140625" style="3" bestFit="1" customWidth="1"/>
    <col min="83" max="16384" width="2.6640625" style="3"/>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2">
      <c r="A6" s="2"/>
      <c r="B6" s="44" t="str">
        <f>データ!H6</f>
        <v>滋賀県　湖南市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Bd2</v>
      </c>
      <c r="X8" s="49"/>
      <c r="Y8" s="49"/>
      <c r="Z8" s="49"/>
      <c r="AA8" s="49"/>
      <c r="AB8" s="49"/>
      <c r="AC8" s="49"/>
      <c r="AD8" s="50" t="s">
        <v>122</v>
      </c>
      <c r="AE8" s="50"/>
      <c r="AF8" s="50"/>
      <c r="AG8" s="50"/>
      <c r="AH8" s="50"/>
      <c r="AI8" s="50"/>
      <c r="AJ8" s="50"/>
      <c r="AK8" s="4"/>
      <c r="AL8" s="51">
        <f>データ!S6</f>
        <v>55104</v>
      </c>
      <c r="AM8" s="51"/>
      <c r="AN8" s="51"/>
      <c r="AO8" s="51"/>
      <c r="AP8" s="51"/>
      <c r="AQ8" s="51"/>
      <c r="AR8" s="51"/>
      <c r="AS8" s="51"/>
      <c r="AT8" s="46">
        <f>データ!T6</f>
        <v>70.400000000000006</v>
      </c>
      <c r="AU8" s="46"/>
      <c r="AV8" s="46"/>
      <c r="AW8" s="46"/>
      <c r="AX8" s="46"/>
      <c r="AY8" s="46"/>
      <c r="AZ8" s="46"/>
      <c r="BA8" s="46"/>
      <c r="BB8" s="46">
        <f>データ!U6</f>
        <v>782.73</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2" t="s">
        <v>20</v>
      </c>
      <c r="BM9" s="53"/>
      <c r="BN9" s="11" t="s">
        <v>21</v>
      </c>
      <c r="BO9" s="12"/>
      <c r="BP9" s="12"/>
      <c r="BQ9" s="12"/>
      <c r="BR9" s="12"/>
      <c r="BS9" s="12"/>
      <c r="BT9" s="12"/>
      <c r="BU9" s="12"/>
      <c r="BV9" s="12"/>
      <c r="BW9" s="12"/>
      <c r="BX9" s="12"/>
      <c r="BY9" s="13"/>
    </row>
    <row r="10" spans="1:78" ht="18.75" customHeight="1" x14ac:dyDescent="0.2">
      <c r="A10" s="2"/>
      <c r="B10" s="46" t="str">
        <f>データ!N6</f>
        <v>-</v>
      </c>
      <c r="C10" s="46"/>
      <c r="D10" s="46"/>
      <c r="E10" s="46"/>
      <c r="F10" s="46"/>
      <c r="G10" s="46"/>
      <c r="H10" s="46"/>
      <c r="I10" s="46">
        <f>データ!O6</f>
        <v>45.91</v>
      </c>
      <c r="J10" s="46"/>
      <c r="K10" s="46"/>
      <c r="L10" s="46"/>
      <c r="M10" s="46"/>
      <c r="N10" s="46"/>
      <c r="O10" s="46"/>
      <c r="P10" s="46">
        <f>データ!P6</f>
        <v>95.9</v>
      </c>
      <c r="Q10" s="46"/>
      <c r="R10" s="46"/>
      <c r="S10" s="46"/>
      <c r="T10" s="46"/>
      <c r="U10" s="46"/>
      <c r="V10" s="46"/>
      <c r="W10" s="46">
        <f>データ!Q6</f>
        <v>85.73</v>
      </c>
      <c r="X10" s="46"/>
      <c r="Y10" s="46"/>
      <c r="Z10" s="46"/>
      <c r="AA10" s="46"/>
      <c r="AB10" s="46"/>
      <c r="AC10" s="46"/>
      <c r="AD10" s="51">
        <f>データ!R6</f>
        <v>2433</v>
      </c>
      <c r="AE10" s="51"/>
      <c r="AF10" s="51"/>
      <c r="AG10" s="51"/>
      <c r="AH10" s="51"/>
      <c r="AI10" s="51"/>
      <c r="AJ10" s="51"/>
      <c r="AK10" s="2"/>
      <c r="AL10" s="51">
        <f>データ!V6</f>
        <v>52540</v>
      </c>
      <c r="AM10" s="51"/>
      <c r="AN10" s="51"/>
      <c r="AO10" s="51"/>
      <c r="AP10" s="51"/>
      <c r="AQ10" s="51"/>
      <c r="AR10" s="51"/>
      <c r="AS10" s="51"/>
      <c r="AT10" s="46">
        <f>データ!W6</f>
        <v>16.579999999999998</v>
      </c>
      <c r="AU10" s="46"/>
      <c r="AV10" s="46"/>
      <c r="AW10" s="46"/>
      <c r="AX10" s="46"/>
      <c r="AY10" s="46"/>
      <c r="AZ10" s="46"/>
      <c r="BA10" s="46"/>
      <c r="BB10" s="46">
        <f>データ!X6</f>
        <v>3168.88</v>
      </c>
      <c r="BC10" s="46"/>
      <c r="BD10" s="46"/>
      <c r="BE10" s="46"/>
      <c r="BF10" s="46"/>
      <c r="BG10" s="46"/>
      <c r="BH10" s="46"/>
      <c r="BI10" s="46"/>
      <c r="BJ10" s="2"/>
      <c r="BK10" s="2"/>
      <c r="BL10" s="54" t="s">
        <v>22</v>
      </c>
      <c r="BM10" s="55"/>
      <c r="BN10" s="14" t="s">
        <v>23</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2">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121</v>
      </c>
      <c r="BM16" s="71"/>
      <c r="BN16" s="71"/>
      <c r="BO16" s="71"/>
      <c r="BP16" s="71"/>
      <c r="BQ16" s="71"/>
      <c r="BR16" s="71"/>
      <c r="BS16" s="71"/>
      <c r="BT16" s="71"/>
      <c r="BU16" s="71"/>
      <c r="BV16" s="71"/>
      <c r="BW16" s="71"/>
      <c r="BX16" s="71"/>
      <c r="BY16" s="71"/>
      <c r="BZ16" s="72"/>
    </row>
    <row r="17" spans="1:78" ht="13.5" customHeight="1" x14ac:dyDescent="0.2">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x14ac:dyDescent="0.2">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x14ac:dyDescent="0.2">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x14ac:dyDescent="0.2">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x14ac:dyDescent="0.2">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x14ac:dyDescent="0.2">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x14ac:dyDescent="0.2">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x14ac:dyDescent="0.2">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x14ac:dyDescent="0.2">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x14ac:dyDescent="0.2">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x14ac:dyDescent="0.2">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x14ac:dyDescent="0.2">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x14ac:dyDescent="0.2">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x14ac:dyDescent="0.2">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x14ac:dyDescent="0.2">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x14ac:dyDescent="0.2">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x14ac:dyDescent="0.2">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x14ac:dyDescent="0.2">
      <c r="A34" s="2"/>
      <c r="B34" s="17"/>
      <c r="C34" s="76" t="s">
        <v>27</v>
      </c>
      <c r="D34" s="76"/>
      <c r="E34" s="76"/>
      <c r="F34" s="76"/>
      <c r="G34" s="76"/>
      <c r="H34" s="76"/>
      <c r="I34" s="76"/>
      <c r="J34" s="76"/>
      <c r="K34" s="76"/>
      <c r="L34" s="76"/>
      <c r="M34" s="76"/>
      <c r="N34" s="76"/>
      <c r="O34" s="76"/>
      <c r="P34" s="76"/>
      <c r="Q34" s="20"/>
      <c r="R34" s="76" t="s">
        <v>28</v>
      </c>
      <c r="S34" s="76"/>
      <c r="T34" s="76"/>
      <c r="U34" s="76"/>
      <c r="V34" s="76"/>
      <c r="W34" s="76"/>
      <c r="X34" s="76"/>
      <c r="Y34" s="76"/>
      <c r="Z34" s="76"/>
      <c r="AA34" s="76"/>
      <c r="AB34" s="76"/>
      <c r="AC34" s="76"/>
      <c r="AD34" s="76"/>
      <c r="AE34" s="76"/>
      <c r="AF34" s="20"/>
      <c r="AG34" s="76" t="s">
        <v>29</v>
      </c>
      <c r="AH34" s="76"/>
      <c r="AI34" s="76"/>
      <c r="AJ34" s="76"/>
      <c r="AK34" s="76"/>
      <c r="AL34" s="76"/>
      <c r="AM34" s="76"/>
      <c r="AN34" s="76"/>
      <c r="AO34" s="76"/>
      <c r="AP34" s="76"/>
      <c r="AQ34" s="76"/>
      <c r="AR34" s="76"/>
      <c r="AS34" s="76"/>
      <c r="AT34" s="76"/>
      <c r="AU34" s="20"/>
      <c r="AV34" s="76" t="s">
        <v>30</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x14ac:dyDescent="0.2">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x14ac:dyDescent="0.2">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x14ac:dyDescent="0.2">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x14ac:dyDescent="0.2">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x14ac:dyDescent="0.2">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x14ac:dyDescent="0.2">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x14ac:dyDescent="0.2">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x14ac:dyDescent="0.2">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x14ac:dyDescent="0.2">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x14ac:dyDescent="0.2">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x14ac:dyDescent="0.2">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31</v>
      </c>
      <c r="BM45" s="65"/>
      <c r="BN45" s="65"/>
      <c r="BO45" s="65"/>
      <c r="BP45" s="65"/>
      <c r="BQ45" s="65"/>
      <c r="BR45" s="65"/>
      <c r="BS45" s="65"/>
      <c r="BT45" s="65"/>
      <c r="BU45" s="65"/>
      <c r="BV45" s="65"/>
      <c r="BW45" s="65"/>
      <c r="BX45" s="65"/>
      <c r="BY45" s="65"/>
      <c r="BZ45" s="66"/>
    </row>
    <row r="46" spans="1:78" ht="13.5" customHeight="1" x14ac:dyDescent="0.2">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x14ac:dyDescent="0.2">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119</v>
      </c>
      <c r="BM47" s="71"/>
      <c r="BN47" s="71"/>
      <c r="BO47" s="71"/>
      <c r="BP47" s="71"/>
      <c r="BQ47" s="71"/>
      <c r="BR47" s="71"/>
      <c r="BS47" s="71"/>
      <c r="BT47" s="71"/>
      <c r="BU47" s="71"/>
      <c r="BV47" s="71"/>
      <c r="BW47" s="71"/>
      <c r="BX47" s="71"/>
      <c r="BY47" s="71"/>
      <c r="BZ47" s="72"/>
    </row>
    <row r="48" spans="1:78" ht="13.5" customHeight="1" x14ac:dyDescent="0.2">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x14ac:dyDescent="0.2">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x14ac:dyDescent="0.2">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x14ac:dyDescent="0.2">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x14ac:dyDescent="0.2">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x14ac:dyDescent="0.2">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x14ac:dyDescent="0.2">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x14ac:dyDescent="0.2">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x14ac:dyDescent="0.2">
      <c r="A56" s="2"/>
      <c r="B56" s="17"/>
      <c r="C56" s="76" t="s">
        <v>32</v>
      </c>
      <c r="D56" s="76"/>
      <c r="E56" s="76"/>
      <c r="F56" s="76"/>
      <c r="G56" s="76"/>
      <c r="H56" s="76"/>
      <c r="I56" s="76"/>
      <c r="J56" s="76"/>
      <c r="K56" s="76"/>
      <c r="L56" s="76"/>
      <c r="M56" s="76"/>
      <c r="N56" s="76"/>
      <c r="O56" s="76"/>
      <c r="P56" s="76"/>
      <c r="Q56" s="20"/>
      <c r="R56" s="76" t="s">
        <v>33</v>
      </c>
      <c r="S56" s="76"/>
      <c r="T56" s="76"/>
      <c r="U56" s="76"/>
      <c r="V56" s="76"/>
      <c r="W56" s="76"/>
      <c r="X56" s="76"/>
      <c r="Y56" s="76"/>
      <c r="Z56" s="76"/>
      <c r="AA56" s="76"/>
      <c r="AB56" s="76"/>
      <c r="AC56" s="76"/>
      <c r="AD56" s="76"/>
      <c r="AE56" s="76"/>
      <c r="AF56" s="20"/>
      <c r="AG56" s="76" t="s">
        <v>34</v>
      </c>
      <c r="AH56" s="76"/>
      <c r="AI56" s="76"/>
      <c r="AJ56" s="76"/>
      <c r="AK56" s="76"/>
      <c r="AL56" s="76"/>
      <c r="AM56" s="76"/>
      <c r="AN56" s="76"/>
      <c r="AO56" s="76"/>
      <c r="AP56" s="76"/>
      <c r="AQ56" s="76"/>
      <c r="AR56" s="76"/>
      <c r="AS56" s="76"/>
      <c r="AT56" s="76"/>
      <c r="AU56" s="20"/>
      <c r="AV56" s="76" t="s">
        <v>35</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x14ac:dyDescent="0.2">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x14ac:dyDescent="0.2">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x14ac:dyDescent="0.2">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x14ac:dyDescent="0.2">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37</v>
      </c>
      <c r="BM64" s="65"/>
      <c r="BN64" s="65"/>
      <c r="BO64" s="65"/>
      <c r="BP64" s="65"/>
      <c r="BQ64" s="65"/>
      <c r="BR64" s="65"/>
      <c r="BS64" s="65"/>
      <c r="BT64" s="65"/>
      <c r="BU64" s="65"/>
      <c r="BV64" s="65"/>
      <c r="BW64" s="65"/>
      <c r="BX64" s="65"/>
      <c r="BY64" s="65"/>
      <c r="BZ64" s="66"/>
    </row>
    <row r="65" spans="1:78" ht="13.5" customHeight="1" x14ac:dyDescent="0.2">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x14ac:dyDescent="0.2">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0" t="s">
        <v>120</v>
      </c>
      <c r="BM66" s="71"/>
      <c r="BN66" s="71"/>
      <c r="BO66" s="71"/>
      <c r="BP66" s="71"/>
      <c r="BQ66" s="71"/>
      <c r="BR66" s="71"/>
      <c r="BS66" s="71"/>
      <c r="BT66" s="71"/>
      <c r="BU66" s="71"/>
      <c r="BV66" s="71"/>
      <c r="BW66" s="71"/>
      <c r="BX66" s="71"/>
      <c r="BY66" s="71"/>
      <c r="BZ66" s="72"/>
    </row>
    <row r="67" spans="1:78" ht="13.5" customHeight="1" x14ac:dyDescent="0.2">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0"/>
      <c r="BM67" s="71"/>
      <c r="BN67" s="71"/>
      <c r="BO67" s="71"/>
      <c r="BP67" s="71"/>
      <c r="BQ67" s="71"/>
      <c r="BR67" s="71"/>
      <c r="BS67" s="71"/>
      <c r="BT67" s="71"/>
      <c r="BU67" s="71"/>
      <c r="BV67" s="71"/>
      <c r="BW67" s="71"/>
      <c r="BX67" s="71"/>
      <c r="BY67" s="71"/>
      <c r="BZ67" s="72"/>
    </row>
    <row r="68" spans="1:78" ht="13.5" customHeight="1" x14ac:dyDescent="0.2">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0"/>
      <c r="BM68" s="71"/>
      <c r="BN68" s="71"/>
      <c r="BO68" s="71"/>
      <c r="BP68" s="71"/>
      <c r="BQ68" s="71"/>
      <c r="BR68" s="71"/>
      <c r="BS68" s="71"/>
      <c r="BT68" s="71"/>
      <c r="BU68" s="71"/>
      <c r="BV68" s="71"/>
      <c r="BW68" s="71"/>
      <c r="BX68" s="71"/>
      <c r="BY68" s="71"/>
      <c r="BZ68" s="72"/>
    </row>
    <row r="69" spans="1:78" ht="13.5" customHeight="1" x14ac:dyDescent="0.2">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0"/>
      <c r="BM69" s="71"/>
      <c r="BN69" s="71"/>
      <c r="BO69" s="71"/>
      <c r="BP69" s="71"/>
      <c r="BQ69" s="71"/>
      <c r="BR69" s="71"/>
      <c r="BS69" s="71"/>
      <c r="BT69" s="71"/>
      <c r="BU69" s="71"/>
      <c r="BV69" s="71"/>
      <c r="BW69" s="71"/>
      <c r="BX69" s="71"/>
      <c r="BY69" s="71"/>
      <c r="BZ69" s="72"/>
    </row>
    <row r="70" spans="1:78" ht="13.5" customHeight="1" x14ac:dyDescent="0.2">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0"/>
      <c r="BM70" s="71"/>
      <c r="BN70" s="71"/>
      <c r="BO70" s="71"/>
      <c r="BP70" s="71"/>
      <c r="BQ70" s="71"/>
      <c r="BR70" s="71"/>
      <c r="BS70" s="71"/>
      <c r="BT70" s="71"/>
      <c r="BU70" s="71"/>
      <c r="BV70" s="71"/>
      <c r="BW70" s="71"/>
      <c r="BX70" s="71"/>
      <c r="BY70" s="71"/>
      <c r="BZ70" s="72"/>
    </row>
    <row r="71" spans="1:78" ht="13.5" customHeight="1" x14ac:dyDescent="0.2">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0"/>
      <c r="BM71" s="71"/>
      <c r="BN71" s="71"/>
      <c r="BO71" s="71"/>
      <c r="BP71" s="71"/>
      <c r="BQ71" s="71"/>
      <c r="BR71" s="71"/>
      <c r="BS71" s="71"/>
      <c r="BT71" s="71"/>
      <c r="BU71" s="71"/>
      <c r="BV71" s="71"/>
      <c r="BW71" s="71"/>
      <c r="BX71" s="71"/>
      <c r="BY71" s="71"/>
      <c r="BZ71" s="72"/>
    </row>
    <row r="72" spans="1:78" ht="13.5" customHeight="1" x14ac:dyDescent="0.2">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0"/>
      <c r="BM72" s="71"/>
      <c r="BN72" s="71"/>
      <c r="BO72" s="71"/>
      <c r="BP72" s="71"/>
      <c r="BQ72" s="71"/>
      <c r="BR72" s="71"/>
      <c r="BS72" s="71"/>
      <c r="BT72" s="71"/>
      <c r="BU72" s="71"/>
      <c r="BV72" s="71"/>
      <c r="BW72" s="71"/>
      <c r="BX72" s="71"/>
      <c r="BY72" s="71"/>
      <c r="BZ72" s="72"/>
    </row>
    <row r="73" spans="1:78" ht="13.5" customHeight="1" x14ac:dyDescent="0.2">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0"/>
      <c r="BM73" s="71"/>
      <c r="BN73" s="71"/>
      <c r="BO73" s="71"/>
      <c r="BP73" s="71"/>
      <c r="BQ73" s="71"/>
      <c r="BR73" s="71"/>
      <c r="BS73" s="71"/>
      <c r="BT73" s="71"/>
      <c r="BU73" s="71"/>
      <c r="BV73" s="71"/>
      <c r="BW73" s="71"/>
      <c r="BX73" s="71"/>
      <c r="BY73" s="71"/>
      <c r="BZ73" s="72"/>
    </row>
    <row r="74" spans="1:78" ht="13.5" customHeight="1" x14ac:dyDescent="0.2">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0"/>
      <c r="BM74" s="71"/>
      <c r="BN74" s="71"/>
      <c r="BO74" s="71"/>
      <c r="BP74" s="71"/>
      <c r="BQ74" s="71"/>
      <c r="BR74" s="71"/>
      <c r="BS74" s="71"/>
      <c r="BT74" s="71"/>
      <c r="BU74" s="71"/>
      <c r="BV74" s="71"/>
      <c r="BW74" s="71"/>
      <c r="BX74" s="71"/>
      <c r="BY74" s="71"/>
      <c r="BZ74" s="72"/>
    </row>
    <row r="75" spans="1:78" ht="13.5" customHeight="1" x14ac:dyDescent="0.2">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0"/>
      <c r="BM75" s="71"/>
      <c r="BN75" s="71"/>
      <c r="BO75" s="71"/>
      <c r="BP75" s="71"/>
      <c r="BQ75" s="71"/>
      <c r="BR75" s="71"/>
      <c r="BS75" s="71"/>
      <c r="BT75" s="71"/>
      <c r="BU75" s="71"/>
      <c r="BV75" s="71"/>
      <c r="BW75" s="71"/>
      <c r="BX75" s="71"/>
      <c r="BY75" s="71"/>
      <c r="BZ75" s="72"/>
    </row>
    <row r="76" spans="1:78" ht="13.5" customHeight="1" x14ac:dyDescent="0.2">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0"/>
      <c r="BM76" s="71"/>
      <c r="BN76" s="71"/>
      <c r="BO76" s="71"/>
      <c r="BP76" s="71"/>
      <c r="BQ76" s="71"/>
      <c r="BR76" s="71"/>
      <c r="BS76" s="71"/>
      <c r="BT76" s="71"/>
      <c r="BU76" s="71"/>
      <c r="BV76" s="71"/>
      <c r="BW76" s="71"/>
      <c r="BX76" s="71"/>
      <c r="BY76" s="71"/>
      <c r="BZ76" s="72"/>
    </row>
    <row r="77" spans="1:78" ht="13.5" customHeight="1" x14ac:dyDescent="0.2">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0"/>
      <c r="BM77" s="71"/>
      <c r="BN77" s="71"/>
      <c r="BO77" s="71"/>
      <c r="BP77" s="71"/>
      <c r="BQ77" s="71"/>
      <c r="BR77" s="71"/>
      <c r="BS77" s="71"/>
      <c r="BT77" s="71"/>
      <c r="BU77" s="71"/>
      <c r="BV77" s="71"/>
      <c r="BW77" s="71"/>
      <c r="BX77" s="71"/>
      <c r="BY77" s="71"/>
      <c r="BZ77" s="72"/>
    </row>
    <row r="78" spans="1:78" ht="13.5" customHeight="1" x14ac:dyDescent="0.2">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0"/>
      <c r="BM78" s="71"/>
      <c r="BN78" s="71"/>
      <c r="BO78" s="71"/>
      <c r="BP78" s="71"/>
      <c r="BQ78" s="71"/>
      <c r="BR78" s="71"/>
      <c r="BS78" s="71"/>
      <c r="BT78" s="71"/>
      <c r="BU78" s="71"/>
      <c r="BV78" s="71"/>
      <c r="BW78" s="71"/>
      <c r="BX78" s="71"/>
      <c r="BY78" s="71"/>
      <c r="BZ78" s="72"/>
    </row>
    <row r="79" spans="1:78" ht="13.5" customHeight="1" x14ac:dyDescent="0.2">
      <c r="A79" s="2"/>
      <c r="B79" s="17"/>
      <c r="C79" s="76" t="s">
        <v>38</v>
      </c>
      <c r="D79" s="76"/>
      <c r="E79" s="76"/>
      <c r="F79" s="76"/>
      <c r="G79" s="76"/>
      <c r="H79" s="76"/>
      <c r="I79" s="76"/>
      <c r="J79" s="76"/>
      <c r="K79" s="76"/>
      <c r="L79" s="76"/>
      <c r="M79" s="76"/>
      <c r="N79" s="76"/>
      <c r="O79" s="76"/>
      <c r="P79" s="76"/>
      <c r="Q79" s="76"/>
      <c r="R79" s="76"/>
      <c r="S79" s="76"/>
      <c r="T79" s="76"/>
      <c r="U79" s="20"/>
      <c r="V79" s="20"/>
      <c r="W79" s="76" t="s">
        <v>39</v>
      </c>
      <c r="X79" s="76"/>
      <c r="Y79" s="76"/>
      <c r="Z79" s="76"/>
      <c r="AA79" s="76"/>
      <c r="AB79" s="76"/>
      <c r="AC79" s="76"/>
      <c r="AD79" s="76"/>
      <c r="AE79" s="76"/>
      <c r="AF79" s="76"/>
      <c r="AG79" s="76"/>
      <c r="AH79" s="76"/>
      <c r="AI79" s="76"/>
      <c r="AJ79" s="76"/>
      <c r="AK79" s="76"/>
      <c r="AL79" s="76"/>
      <c r="AM79" s="76"/>
      <c r="AN79" s="76"/>
      <c r="AO79" s="20"/>
      <c r="AP79" s="20"/>
      <c r="AQ79" s="76" t="s">
        <v>40</v>
      </c>
      <c r="AR79" s="76"/>
      <c r="AS79" s="76"/>
      <c r="AT79" s="76"/>
      <c r="AU79" s="76"/>
      <c r="AV79" s="76"/>
      <c r="AW79" s="76"/>
      <c r="AX79" s="76"/>
      <c r="AY79" s="76"/>
      <c r="AZ79" s="76"/>
      <c r="BA79" s="76"/>
      <c r="BB79" s="76"/>
      <c r="BC79" s="76"/>
      <c r="BD79" s="76"/>
      <c r="BE79" s="76"/>
      <c r="BF79" s="76"/>
      <c r="BG79" s="76"/>
      <c r="BH79" s="76"/>
      <c r="BI79" s="18"/>
      <c r="BJ79" s="19"/>
      <c r="BK79" s="2"/>
      <c r="BL79" s="70"/>
      <c r="BM79" s="71"/>
      <c r="BN79" s="71"/>
      <c r="BO79" s="71"/>
      <c r="BP79" s="71"/>
      <c r="BQ79" s="71"/>
      <c r="BR79" s="71"/>
      <c r="BS79" s="71"/>
      <c r="BT79" s="71"/>
      <c r="BU79" s="71"/>
      <c r="BV79" s="71"/>
      <c r="BW79" s="71"/>
      <c r="BX79" s="71"/>
      <c r="BY79" s="71"/>
      <c r="BZ79" s="72"/>
    </row>
    <row r="80" spans="1:78" ht="13.5" customHeight="1" x14ac:dyDescent="0.2">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0"/>
      <c r="BM80" s="71"/>
      <c r="BN80" s="71"/>
      <c r="BO80" s="71"/>
      <c r="BP80" s="71"/>
      <c r="BQ80" s="71"/>
      <c r="BR80" s="71"/>
      <c r="BS80" s="71"/>
      <c r="BT80" s="71"/>
      <c r="BU80" s="71"/>
      <c r="BV80" s="71"/>
      <c r="BW80" s="71"/>
      <c r="BX80" s="71"/>
      <c r="BY80" s="71"/>
      <c r="BZ80" s="72"/>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0"/>
      <c r="BM81" s="71"/>
      <c r="BN81" s="71"/>
      <c r="BO81" s="71"/>
      <c r="BP81" s="71"/>
      <c r="BQ81" s="71"/>
      <c r="BR81" s="71"/>
      <c r="BS81" s="71"/>
      <c r="BT81" s="71"/>
      <c r="BU81" s="71"/>
      <c r="BV81" s="71"/>
      <c r="BW81" s="71"/>
      <c r="BX81" s="71"/>
      <c r="BY81" s="71"/>
      <c r="BZ81" s="7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3"/>
      <c r="BM82" s="74"/>
      <c r="BN82" s="74"/>
      <c r="BO82" s="74"/>
      <c r="BP82" s="74"/>
      <c r="BQ82" s="74"/>
      <c r="BR82" s="74"/>
      <c r="BS82" s="74"/>
      <c r="BT82" s="74"/>
      <c r="BU82" s="74"/>
      <c r="BV82" s="74"/>
      <c r="BW82" s="74"/>
      <c r="BX82" s="74"/>
      <c r="BY82" s="74"/>
      <c r="BZ82" s="75"/>
    </row>
    <row r="83" spans="1:78" x14ac:dyDescent="0.2">
      <c r="C83" s="2" t="s">
        <v>41</v>
      </c>
    </row>
    <row r="84" spans="1:78" x14ac:dyDescent="0.2">
      <c r="C84" s="26" t="s">
        <v>42</v>
      </c>
    </row>
    <row r="85" spans="1:78" hidden="1" x14ac:dyDescent="0.2">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x14ac:dyDescent="0.2">
      <c r="B86" s="27"/>
      <c r="C86" s="27"/>
      <c r="D86" s="27"/>
      <c r="E86" s="27" t="str">
        <f>データ!AI6</f>
        <v>【108.57】</v>
      </c>
      <c r="F86" s="27" t="str">
        <f>データ!AT6</f>
        <v>【4.38】</v>
      </c>
      <c r="G86" s="27" t="str">
        <f>データ!BE6</f>
        <v>【59.95】</v>
      </c>
      <c r="H86" s="27" t="str">
        <f>データ!BP6</f>
        <v>【728.30】</v>
      </c>
      <c r="I86" s="27" t="str">
        <f>データ!CA6</f>
        <v>【100.04】</v>
      </c>
      <c r="J86" s="27" t="str">
        <f>データ!CL6</f>
        <v>【137.82】</v>
      </c>
      <c r="K86" s="27" t="str">
        <f>データ!CW6</f>
        <v>【60.09】</v>
      </c>
      <c r="L86" s="27" t="str">
        <f>データ!DH6</f>
        <v>【94.90】</v>
      </c>
      <c r="M86" s="27" t="str">
        <f>データ!DS6</f>
        <v>【37.36】</v>
      </c>
      <c r="N86" s="27" t="str">
        <f>データ!ED6</f>
        <v>【4.96】</v>
      </c>
      <c r="O86" s="27"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ColWidth="9" defaultRowHeight="13.2" x14ac:dyDescent="0.2"/>
  <cols>
    <col min="1" max="1" width="9" style="3"/>
    <col min="2" max="144" width="11.88671875" style="3" customWidth="1"/>
    <col min="145" max="16384" width="9" style="3"/>
  </cols>
  <sheetData>
    <row r="1" spans="1:148" x14ac:dyDescent="0.2">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x14ac:dyDescent="0.2">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x14ac:dyDescent="0.2">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x14ac:dyDescent="0.2">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x14ac:dyDescent="0.2">
      <c r="A6" s="29" t="s">
        <v>107</v>
      </c>
      <c r="B6" s="34">
        <f>B7</f>
        <v>2016</v>
      </c>
      <c r="C6" s="34">
        <f t="shared" ref="C6:X6" si="3">C7</f>
        <v>252115</v>
      </c>
      <c r="D6" s="34">
        <f t="shared" si="3"/>
        <v>46</v>
      </c>
      <c r="E6" s="34">
        <f t="shared" si="3"/>
        <v>17</v>
      </c>
      <c r="F6" s="34">
        <f t="shared" si="3"/>
        <v>1</v>
      </c>
      <c r="G6" s="34">
        <f t="shared" si="3"/>
        <v>0</v>
      </c>
      <c r="H6" s="34" t="str">
        <f t="shared" si="3"/>
        <v>滋賀県　湖南市</v>
      </c>
      <c r="I6" s="34" t="str">
        <f t="shared" si="3"/>
        <v>法適用</v>
      </c>
      <c r="J6" s="34" t="str">
        <f t="shared" si="3"/>
        <v>下水道事業</v>
      </c>
      <c r="K6" s="34" t="str">
        <f t="shared" si="3"/>
        <v>公共下水道</v>
      </c>
      <c r="L6" s="34" t="str">
        <f t="shared" si="3"/>
        <v>Bd2</v>
      </c>
      <c r="M6" s="34">
        <f t="shared" si="3"/>
        <v>0</v>
      </c>
      <c r="N6" s="35" t="str">
        <f t="shared" si="3"/>
        <v>-</v>
      </c>
      <c r="O6" s="35">
        <f t="shared" si="3"/>
        <v>45.91</v>
      </c>
      <c r="P6" s="35">
        <f t="shared" si="3"/>
        <v>95.9</v>
      </c>
      <c r="Q6" s="35">
        <f t="shared" si="3"/>
        <v>85.73</v>
      </c>
      <c r="R6" s="35">
        <f t="shared" si="3"/>
        <v>2433</v>
      </c>
      <c r="S6" s="35">
        <f t="shared" si="3"/>
        <v>55104</v>
      </c>
      <c r="T6" s="35">
        <f t="shared" si="3"/>
        <v>70.400000000000006</v>
      </c>
      <c r="U6" s="35">
        <f t="shared" si="3"/>
        <v>782.73</v>
      </c>
      <c r="V6" s="35">
        <f t="shared" si="3"/>
        <v>52540</v>
      </c>
      <c r="W6" s="35">
        <f t="shared" si="3"/>
        <v>16.579999999999998</v>
      </c>
      <c r="X6" s="35">
        <f t="shared" si="3"/>
        <v>3168.88</v>
      </c>
      <c r="Y6" s="36" t="str">
        <f>IF(Y7="",NA(),Y7)</f>
        <v>-</v>
      </c>
      <c r="Z6" s="36" t="str">
        <f t="shared" ref="Z6:AH6" si="4">IF(Z7="",NA(),Z7)</f>
        <v>-</v>
      </c>
      <c r="AA6" s="36" t="str">
        <f t="shared" si="4"/>
        <v>-</v>
      </c>
      <c r="AB6" s="36" t="str">
        <f t="shared" si="4"/>
        <v>-</v>
      </c>
      <c r="AC6" s="36">
        <f t="shared" si="4"/>
        <v>101.25</v>
      </c>
      <c r="AD6" s="36" t="str">
        <f t="shared" si="4"/>
        <v>-</v>
      </c>
      <c r="AE6" s="36" t="str">
        <f t="shared" si="4"/>
        <v>-</v>
      </c>
      <c r="AF6" s="36" t="str">
        <f t="shared" si="4"/>
        <v>-</v>
      </c>
      <c r="AG6" s="36" t="str">
        <f t="shared" si="4"/>
        <v>-</v>
      </c>
      <c r="AH6" s="36">
        <f t="shared" si="4"/>
        <v>105.73</v>
      </c>
      <c r="AI6" s="35" t="str">
        <f>IF(AI7="","",IF(AI7="-","【-】","【"&amp;SUBSTITUTE(TEXT(AI7,"#,##0.00"),"-","△")&amp;"】"))</f>
        <v>【108.57】</v>
      </c>
      <c r="AJ6" s="36" t="str">
        <f>IF(AJ7="",NA(),AJ7)</f>
        <v>-</v>
      </c>
      <c r="AK6" s="36" t="str">
        <f t="shared" ref="AK6:AS6" si="5">IF(AK7="",NA(),AK7)</f>
        <v>-</v>
      </c>
      <c r="AL6" s="36" t="str">
        <f t="shared" si="5"/>
        <v>-</v>
      </c>
      <c r="AM6" s="36" t="str">
        <f t="shared" si="5"/>
        <v>-</v>
      </c>
      <c r="AN6" s="35">
        <f t="shared" si="5"/>
        <v>0</v>
      </c>
      <c r="AO6" s="36" t="str">
        <f t="shared" si="5"/>
        <v>-</v>
      </c>
      <c r="AP6" s="36" t="str">
        <f t="shared" si="5"/>
        <v>-</v>
      </c>
      <c r="AQ6" s="36" t="str">
        <f t="shared" si="5"/>
        <v>-</v>
      </c>
      <c r="AR6" s="36" t="str">
        <f t="shared" si="5"/>
        <v>-</v>
      </c>
      <c r="AS6" s="36">
        <f t="shared" si="5"/>
        <v>14.68</v>
      </c>
      <c r="AT6" s="35" t="str">
        <f>IF(AT7="","",IF(AT7="-","【-】","【"&amp;SUBSTITUTE(TEXT(AT7,"#,##0.00"),"-","△")&amp;"】"))</f>
        <v>【4.38】</v>
      </c>
      <c r="AU6" s="36" t="str">
        <f>IF(AU7="",NA(),AU7)</f>
        <v>-</v>
      </c>
      <c r="AV6" s="36" t="str">
        <f t="shared" ref="AV6:BD6" si="6">IF(AV7="",NA(),AV7)</f>
        <v>-</v>
      </c>
      <c r="AW6" s="36" t="str">
        <f t="shared" si="6"/>
        <v>-</v>
      </c>
      <c r="AX6" s="36" t="str">
        <f t="shared" si="6"/>
        <v>-</v>
      </c>
      <c r="AY6" s="36">
        <f t="shared" si="6"/>
        <v>20.57</v>
      </c>
      <c r="AZ6" s="36" t="str">
        <f t="shared" si="6"/>
        <v>-</v>
      </c>
      <c r="BA6" s="36" t="str">
        <f t="shared" si="6"/>
        <v>-</v>
      </c>
      <c r="BB6" s="36" t="str">
        <f t="shared" si="6"/>
        <v>-</v>
      </c>
      <c r="BC6" s="36" t="str">
        <f t="shared" si="6"/>
        <v>-</v>
      </c>
      <c r="BD6" s="36">
        <f t="shared" si="6"/>
        <v>50.78</v>
      </c>
      <c r="BE6" s="35" t="str">
        <f>IF(BE7="","",IF(BE7="-","【-】","【"&amp;SUBSTITUTE(TEXT(BE7,"#,##0.00"),"-","△")&amp;"】"))</f>
        <v>【59.95】</v>
      </c>
      <c r="BF6" s="36" t="str">
        <f>IF(BF7="",NA(),BF7)</f>
        <v>-</v>
      </c>
      <c r="BG6" s="36" t="str">
        <f t="shared" ref="BG6:BO6" si="7">IF(BG7="",NA(),BG7)</f>
        <v>-</v>
      </c>
      <c r="BH6" s="36" t="str">
        <f t="shared" si="7"/>
        <v>-</v>
      </c>
      <c r="BI6" s="36" t="str">
        <f t="shared" si="7"/>
        <v>-</v>
      </c>
      <c r="BJ6" s="36">
        <f t="shared" si="7"/>
        <v>944.46</v>
      </c>
      <c r="BK6" s="36" t="str">
        <f t="shared" si="7"/>
        <v>-</v>
      </c>
      <c r="BL6" s="36" t="str">
        <f t="shared" si="7"/>
        <v>-</v>
      </c>
      <c r="BM6" s="36" t="str">
        <f t="shared" si="7"/>
        <v>-</v>
      </c>
      <c r="BN6" s="36" t="str">
        <f t="shared" si="7"/>
        <v>-</v>
      </c>
      <c r="BO6" s="36">
        <f t="shared" si="7"/>
        <v>1053.93</v>
      </c>
      <c r="BP6" s="35" t="str">
        <f>IF(BP7="","",IF(BP7="-","【-】","【"&amp;SUBSTITUTE(TEXT(BP7,"#,##0.00"),"-","△")&amp;"】"))</f>
        <v>【728.30】</v>
      </c>
      <c r="BQ6" s="36" t="str">
        <f>IF(BQ7="",NA(),BQ7)</f>
        <v>-</v>
      </c>
      <c r="BR6" s="36" t="str">
        <f t="shared" ref="BR6:BZ6" si="8">IF(BR7="",NA(),BR7)</f>
        <v>-</v>
      </c>
      <c r="BS6" s="36" t="str">
        <f t="shared" si="8"/>
        <v>-</v>
      </c>
      <c r="BT6" s="36" t="str">
        <f t="shared" si="8"/>
        <v>-</v>
      </c>
      <c r="BU6" s="36">
        <f t="shared" si="8"/>
        <v>66.930000000000007</v>
      </c>
      <c r="BV6" s="36" t="str">
        <f t="shared" si="8"/>
        <v>-</v>
      </c>
      <c r="BW6" s="36" t="str">
        <f t="shared" si="8"/>
        <v>-</v>
      </c>
      <c r="BX6" s="36" t="str">
        <f t="shared" si="8"/>
        <v>-</v>
      </c>
      <c r="BY6" s="36" t="str">
        <f t="shared" si="8"/>
        <v>-</v>
      </c>
      <c r="BZ6" s="36">
        <f t="shared" si="8"/>
        <v>85.23</v>
      </c>
      <c r="CA6" s="35" t="str">
        <f>IF(CA7="","",IF(CA7="-","【-】","【"&amp;SUBSTITUTE(TEXT(CA7,"#,##0.00"),"-","△")&amp;"】"))</f>
        <v>【100.04】</v>
      </c>
      <c r="CB6" s="36" t="str">
        <f>IF(CB7="",NA(),CB7)</f>
        <v>-</v>
      </c>
      <c r="CC6" s="36" t="str">
        <f t="shared" ref="CC6:CK6" si="9">IF(CC7="",NA(),CC7)</f>
        <v>-</v>
      </c>
      <c r="CD6" s="36" t="str">
        <f t="shared" si="9"/>
        <v>-</v>
      </c>
      <c r="CE6" s="36" t="str">
        <f t="shared" si="9"/>
        <v>-</v>
      </c>
      <c r="CF6" s="36">
        <f t="shared" si="9"/>
        <v>232.7</v>
      </c>
      <c r="CG6" s="36" t="str">
        <f t="shared" si="9"/>
        <v>-</v>
      </c>
      <c r="CH6" s="36" t="str">
        <f t="shared" si="9"/>
        <v>-</v>
      </c>
      <c r="CI6" s="36" t="str">
        <f t="shared" si="9"/>
        <v>-</v>
      </c>
      <c r="CJ6" s="36" t="str">
        <f t="shared" si="9"/>
        <v>-</v>
      </c>
      <c r="CK6" s="36">
        <f t="shared" si="9"/>
        <v>185.7</v>
      </c>
      <c r="CL6" s="35" t="str">
        <f>IF(CL7="","",IF(CL7="-","【-】","【"&amp;SUBSTITUTE(TEXT(CL7,"#,##0.00"),"-","△")&amp;"】"))</f>
        <v>【137.82】</v>
      </c>
      <c r="CM6" s="36" t="str">
        <f>IF(CM7="",NA(),CM7)</f>
        <v>-</v>
      </c>
      <c r="CN6" s="36" t="str">
        <f t="shared" ref="CN6:CV6" si="10">IF(CN7="",NA(),CN7)</f>
        <v>-</v>
      </c>
      <c r="CO6" s="36" t="str">
        <f t="shared" si="10"/>
        <v>-</v>
      </c>
      <c r="CP6" s="36" t="str">
        <f t="shared" si="10"/>
        <v>-</v>
      </c>
      <c r="CQ6" s="36">
        <f t="shared" si="10"/>
        <v>91.53</v>
      </c>
      <c r="CR6" s="36" t="str">
        <f t="shared" si="10"/>
        <v>-</v>
      </c>
      <c r="CS6" s="36" t="str">
        <f t="shared" si="10"/>
        <v>-</v>
      </c>
      <c r="CT6" s="36" t="str">
        <f t="shared" si="10"/>
        <v>-</v>
      </c>
      <c r="CU6" s="36" t="str">
        <f t="shared" si="10"/>
        <v>-</v>
      </c>
      <c r="CV6" s="36">
        <f t="shared" si="10"/>
        <v>61.03</v>
      </c>
      <c r="CW6" s="35" t="str">
        <f>IF(CW7="","",IF(CW7="-","【-】","【"&amp;SUBSTITUTE(TEXT(CW7,"#,##0.00"),"-","△")&amp;"】"))</f>
        <v>【60.09】</v>
      </c>
      <c r="CX6" s="36" t="str">
        <f>IF(CX7="",NA(),CX7)</f>
        <v>-</v>
      </c>
      <c r="CY6" s="36" t="str">
        <f t="shared" ref="CY6:DG6" si="11">IF(CY7="",NA(),CY7)</f>
        <v>-</v>
      </c>
      <c r="CZ6" s="36" t="str">
        <f t="shared" si="11"/>
        <v>-</v>
      </c>
      <c r="DA6" s="36" t="str">
        <f t="shared" si="11"/>
        <v>-</v>
      </c>
      <c r="DB6" s="36">
        <f t="shared" si="11"/>
        <v>93.21</v>
      </c>
      <c r="DC6" s="36" t="str">
        <f t="shared" si="11"/>
        <v>-</v>
      </c>
      <c r="DD6" s="36" t="str">
        <f t="shared" si="11"/>
        <v>-</v>
      </c>
      <c r="DE6" s="36" t="str">
        <f t="shared" si="11"/>
        <v>-</v>
      </c>
      <c r="DF6" s="36" t="str">
        <f t="shared" si="11"/>
        <v>-</v>
      </c>
      <c r="DG6" s="36">
        <f t="shared" si="11"/>
        <v>86.83</v>
      </c>
      <c r="DH6" s="35" t="str">
        <f>IF(DH7="","",IF(DH7="-","【-】","【"&amp;SUBSTITUTE(TEXT(DH7,"#,##0.00"),"-","△")&amp;"】"))</f>
        <v>【94.90】</v>
      </c>
      <c r="DI6" s="36" t="str">
        <f>IF(DI7="",NA(),DI7)</f>
        <v>-</v>
      </c>
      <c r="DJ6" s="36" t="str">
        <f t="shared" ref="DJ6:DR6" si="12">IF(DJ7="",NA(),DJ7)</f>
        <v>-</v>
      </c>
      <c r="DK6" s="36" t="str">
        <f t="shared" si="12"/>
        <v>-</v>
      </c>
      <c r="DL6" s="36" t="str">
        <f t="shared" si="12"/>
        <v>-</v>
      </c>
      <c r="DM6" s="36">
        <f t="shared" si="12"/>
        <v>2.93</v>
      </c>
      <c r="DN6" s="36" t="str">
        <f t="shared" si="12"/>
        <v>-</v>
      </c>
      <c r="DO6" s="36" t="str">
        <f t="shared" si="12"/>
        <v>-</v>
      </c>
      <c r="DP6" s="36" t="str">
        <f t="shared" si="12"/>
        <v>-</v>
      </c>
      <c r="DQ6" s="36" t="str">
        <f t="shared" si="12"/>
        <v>-</v>
      </c>
      <c r="DR6" s="36">
        <f t="shared" si="12"/>
        <v>14.26</v>
      </c>
      <c r="DS6" s="35" t="str">
        <f>IF(DS7="","",IF(DS7="-","【-】","【"&amp;SUBSTITUTE(TEXT(DS7,"#,##0.00"),"-","△")&amp;"】"))</f>
        <v>【37.36】</v>
      </c>
      <c r="DT6" s="36" t="str">
        <f>IF(DT7="",NA(),DT7)</f>
        <v>-</v>
      </c>
      <c r="DU6" s="36" t="str">
        <f t="shared" ref="DU6:EC6" si="13">IF(DU7="",NA(),DU7)</f>
        <v>-</v>
      </c>
      <c r="DV6" s="36" t="str">
        <f t="shared" si="13"/>
        <v>-</v>
      </c>
      <c r="DW6" s="36" t="str">
        <f t="shared" si="13"/>
        <v>-</v>
      </c>
      <c r="DX6" s="35">
        <f t="shared" si="13"/>
        <v>0</v>
      </c>
      <c r="DY6" s="36" t="str">
        <f t="shared" si="13"/>
        <v>-</v>
      </c>
      <c r="DZ6" s="36" t="str">
        <f t="shared" si="13"/>
        <v>-</v>
      </c>
      <c r="EA6" s="36" t="str">
        <f t="shared" si="13"/>
        <v>-</v>
      </c>
      <c r="EB6" s="36" t="str">
        <f t="shared" si="13"/>
        <v>-</v>
      </c>
      <c r="EC6" s="36">
        <f t="shared" si="13"/>
        <v>0.01</v>
      </c>
      <c r="ED6" s="35" t="str">
        <f>IF(ED7="","",IF(ED7="-","【-】","【"&amp;SUBSTITUTE(TEXT(ED7,"#,##0.00"),"-","△")&amp;"】"))</f>
        <v>【4.96】</v>
      </c>
      <c r="EE6" s="36" t="str">
        <f>IF(EE7="",NA(),EE7)</f>
        <v>-</v>
      </c>
      <c r="EF6" s="36" t="str">
        <f t="shared" ref="EF6:EN6" si="14">IF(EF7="",NA(),EF7)</f>
        <v>-</v>
      </c>
      <c r="EG6" s="36" t="str">
        <f t="shared" si="14"/>
        <v>-</v>
      </c>
      <c r="EH6" s="36" t="str">
        <f t="shared" si="14"/>
        <v>-</v>
      </c>
      <c r="EI6" s="36">
        <f t="shared" si="14"/>
        <v>0.25</v>
      </c>
      <c r="EJ6" s="36" t="str">
        <f t="shared" si="14"/>
        <v>-</v>
      </c>
      <c r="EK6" s="36" t="str">
        <f t="shared" si="14"/>
        <v>-</v>
      </c>
      <c r="EL6" s="36" t="str">
        <f t="shared" si="14"/>
        <v>-</v>
      </c>
      <c r="EM6" s="36" t="str">
        <f t="shared" si="14"/>
        <v>-</v>
      </c>
      <c r="EN6" s="36">
        <f t="shared" si="14"/>
        <v>0.01</v>
      </c>
      <c r="EO6" s="35" t="str">
        <f>IF(EO7="","",IF(EO7="-","【-】","【"&amp;SUBSTITUTE(TEXT(EO7,"#,##0.00"),"-","△")&amp;"】"))</f>
        <v>【0.27】</v>
      </c>
    </row>
    <row r="7" spans="1:148" s="37" customFormat="1" x14ac:dyDescent="0.2">
      <c r="A7" s="29"/>
      <c r="B7" s="38">
        <v>2016</v>
      </c>
      <c r="C7" s="38">
        <v>252115</v>
      </c>
      <c r="D7" s="38">
        <v>46</v>
      </c>
      <c r="E7" s="38">
        <v>17</v>
      </c>
      <c r="F7" s="38">
        <v>1</v>
      </c>
      <c r="G7" s="38">
        <v>0</v>
      </c>
      <c r="H7" s="38" t="s">
        <v>108</v>
      </c>
      <c r="I7" s="38" t="s">
        <v>109</v>
      </c>
      <c r="J7" s="38" t="s">
        <v>110</v>
      </c>
      <c r="K7" s="38" t="s">
        <v>111</v>
      </c>
      <c r="L7" s="38" t="s">
        <v>112</v>
      </c>
      <c r="M7" s="38"/>
      <c r="N7" s="39" t="s">
        <v>113</v>
      </c>
      <c r="O7" s="39">
        <v>45.91</v>
      </c>
      <c r="P7" s="39">
        <v>95.9</v>
      </c>
      <c r="Q7" s="39">
        <v>85.73</v>
      </c>
      <c r="R7" s="39">
        <v>2433</v>
      </c>
      <c r="S7" s="39">
        <v>55104</v>
      </c>
      <c r="T7" s="39">
        <v>70.400000000000006</v>
      </c>
      <c r="U7" s="39">
        <v>782.73</v>
      </c>
      <c r="V7" s="39">
        <v>52540</v>
      </c>
      <c r="W7" s="39">
        <v>16.579999999999998</v>
      </c>
      <c r="X7" s="39">
        <v>3168.88</v>
      </c>
      <c r="Y7" s="39" t="s">
        <v>113</v>
      </c>
      <c r="Z7" s="39" t="s">
        <v>113</v>
      </c>
      <c r="AA7" s="39" t="s">
        <v>113</v>
      </c>
      <c r="AB7" s="39" t="s">
        <v>113</v>
      </c>
      <c r="AC7" s="39">
        <v>101.25</v>
      </c>
      <c r="AD7" s="39" t="s">
        <v>113</v>
      </c>
      <c r="AE7" s="39" t="s">
        <v>113</v>
      </c>
      <c r="AF7" s="39" t="s">
        <v>113</v>
      </c>
      <c r="AG7" s="39" t="s">
        <v>113</v>
      </c>
      <c r="AH7" s="39">
        <v>105.73</v>
      </c>
      <c r="AI7" s="39">
        <v>108.57</v>
      </c>
      <c r="AJ7" s="39" t="s">
        <v>113</v>
      </c>
      <c r="AK7" s="39" t="s">
        <v>113</v>
      </c>
      <c r="AL7" s="39" t="s">
        <v>113</v>
      </c>
      <c r="AM7" s="39" t="s">
        <v>113</v>
      </c>
      <c r="AN7" s="39">
        <v>0</v>
      </c>
      <c r="AO7" s="39" t="s">
        <v>113</v>
      </c>
      <c r="AP7" s="39" t="s">
        <v>113</v>
      </c>
      <c r="AQ7" s="39" t="s">
        <v>113</v>
      </c>
      <c r="AR7" s="39" t="s">
        <v>113</v>
      </c>
      <c r="AS7" s="39">
        <v>14.68</v>
      </c>
      <c r="AT7" s="39">
        <v>4.38</v>
      </c>
      <c r="AU7" s="39" t="s">
        <v>113</v>
      </c>
      <c r="AV7" s="39" t="s">
        <v>113</v>
      </c>
      <c r="AW7" s="39" t="s">
        <v>113</v>
      </c>
      <c r="AX7" s="39" t="s">
        <v>113</v>
      </c>
      <c r="AY7" s="39">
        <v>20.57</v>
      </c>
      <c r="AZ7" s="39" t="s">
        <v>113</v>
      </c>
      <c r="BA7" s="39" t="s">
        <v>113</v>
      </c>
      <c r="BB7" s="39" t="s">
        <v>113</v>
      </c>
      <c r="BC7" s="39" t="s">
        <v>113</v>
      </c>
      <c r="BD7" s="39">
        <v>50.78</v>
      </c>
      <c r="BE7" s="39">
        <v>59.95</v>
      </c>
      <c r="BF7" s="39" t="s">
        <v>113</v>
      </c>
      <c r="BG7" s="39" t="s">
        <v>113</v>
      </c>
      <c r="BH7" s="39" t="s">
        <v>113</v>
      </c>
      <c r="BI7" s="39" t="s">
        <v>113</v>
      </c>
      <c r="BJ7" s="39">
        <v>944.46</v>
      </c>
      <c r="BK7" s="39" t="s">
        <v>113</v>
      </c>
      <c r="BL7" s="39" t="s">
        <v>113</v>
      </c>
      <c r="BM7" s="39" t="s">
        <v>113</v>
      </c>
      <c r="BN7" s="39" t="s">
        <v>113</v>
      </c>
      <c r="BO7" s="39">
        <v>1053.93</v>
      </c>
      <c r="BP7" s="39">
        <v>728.3</v>
      </c>
      <c r="BQ7" s="39" t="s">
        <v>113</v>
      </c>
      <c r="BR7" s="39" t="s">
        <v>113</v>
      </c>
      <c r="BS7" s="39" t="s">
        <v>113</v>
      </c>
      <c r="BT7" s="39" t="s">
        <v>113</v>
      </c>
      <c r="BU7" s="39">
        <v>66.930000000000007</v>
      </c>
      <c r="BV7" s="39" t="s">
        <v>113</v>
      </c>
      <c r="BW7" s="39" t="s">
        <v>113</v>
      </c>
      <c r="BX7" s="39" t="s">
        <v>113</v>
      </c>
      <c r="BY7" s="39" t="s">
        <v>113</v>
      </c>
      <c r="BZ7" s="39">
        <v>85.23</v>
      </c>
      <c r="CA7" s="39">
        <v>100.04</v>
      </c>
      <c r="CB7" s="39" t="s">
        <v>113</v>
      </c>
      <c r="CC7" s="39" t="s">
        <v>113</v>
      </c>
      <c r="CD7" s="39" t="s">
        <v>113</v>
      </c>
      <c r="CE7" s="39" t="s">
        <v>113</v>
      </c>
      <c r="CF7" s="39">
        <v>232.7</v>
      </c>
      <c r="CG7" s="39" t="s">
        <v>113</v>
      </c>
      <c r="CH7" s="39" t="s">
        <v>113</v>
      </c>
      <c r="CI7" s="39" t="s">
        <v>113</v>
      </c>
      <c r="CJ7" s="39" t="s">
        <v>113</v>
      </c>
      <c r="CK7" s="39">
        <v>185.7</v>
      </c>
      <c r="CL7" s="39">
        <v>137.82</v>
      </c>
      <c r="CM7" s="39" t="s">
        <v>113</v>
      </c>
      <c r="CN7" s="39" t="s">
        <v>113</v>
      </c>
      <c r="CO7" s="39" t="s">
        <v>113</v>
      </c>
      <c r="CP7" s="39" t="s">
        <v>113</v>
      </c>
      <c r="CQ7" s="39">
        <v>91.53</v>
      </c>
      <c r="CR7" s="39" t="s">
        <v>113</v>
      </c>
      <c r="CS7" s="39" t="s">
        <v>113</v>
      </c>
      <c r="CT7" s="39" t="s">
        <v>113</v>
      </c>
      <c r="CU7" s="39" t="s">
        <v>113</v>
      </c>
      <c r="CV7" s="39">
        <v>61.03</v>
      </c>
      <c r="CW7" s="39">
        <v>60.09</v>
      </c>
      <c r="CX7" s="39" t="s">
        <v>113</v>
      </c>
      <c r="CY7" s="39" t="s">
        <v>113</v>
      </c>
      <c r="CZ7" s="39" t="s">
        <v>113</v>
      </c>
      <c r="DA7" s="39" t="s">
        <v>113</v>
      </c>
      <c r="DB7" s="39">
        <v>93.21</v>
      </c>
      <c r="DC7" s="39" t="s">
        <v>113</v>
      </c>
      <c r="DD7" s="39" t="s">
        <v>113</v>
      </c>
      <c r="DE7" s="39" t="s">
        <v>113</v>
      </c>
      <c r="DF7" s="39" t="s">
        <v>113</v>
      </c>
      <c r="DG7" s="39">
        <v>86.83</v>
      </c>
      <c r="DH7" s="39">
        <v>94.9</v>
      </c>
      <c r="DI7" s="39" t="s">
        <v>113</v>
      </c>
      <c r="DJ7" s="39" t="s">
        <v>113</v>
      </c>
      <c r="DK7" s="39" t="s">
        <v>113</v>
      </c>
      <c r="DL7" s="39" t="s">
        <v>113</v>
      </c>
      <c r="DM7" s="39">
        <v>2.93</v>
      </c>
      <c r="DN7" s="39" t="s">
        <v>113</v>
      </c>
      <c r="DO7" s="39" t="s">
        <v>113</v>
      </c>
      <c r="DP7" s="39" t="s">
        <v>113</v>
      </c>
      <c r="DQ7" s="39" t="s">
        <v>113</v>
      </c>
      <c r="DR7" s="39">
        <v>14.26</v>
      </c>
      <c r="DS7" s="39">
        <v>37.36</v>
      </c>
      <c r="DT7" s="39" t="s">
        <v>113</v>
      </c>
      <c r="DU7" s="39" t="s">
        <v>113</v>
      </c>
      <c r="DV7" s="39" t="s">
        <v>113</v>
      </c>
      <c r="DW7" s="39" t="s">
        <v>113</v>
      </c>
      <c r="DX7" s="39">
        <v>0</v>
      </c>
      <c r="DY7" s="39" t="s">
        <v>113</v>
      </c>
      <c r="DZ7" s="39" t="s">
        <v>113</v>
      </c>
      <c r="EA7" s="39" t="s">
        <v>113</v>
      </c>
      <c r="EB7" s="39" t="s">
        <v>113</v>
      </c>
      <c r="EC7" s="39">
        <v>0.01</v>
      </c>
      <c r="ED7" s="39">
        <v>4.96</v>
      </c>
      <c r="EE7" s="39" t="s">
        <v>113</v>
      </c>
      <c r="EF7" s="39" t="s">
        <v>113</v>
      </c>
      <c r="EG7" s="39" t="s">
        <v>113</v>
      </c>
      <c r="EH7" s="39" t="s">
        <v>113</v>
      </c>
      <c r="EI7" s="39">
        <v>0.25</v>
      </c>
      <c r="EJ7" s="39" t="s">
        <v>113</v>
      </c>
      <c r="EK7" s="39" t="s">
        <v>113</v>
      </c>
      <c r="EL7" s="39" t="s">
        <v>113</v>
      </c>
      <c r="EM7" s="39" t="s">
        <v>113</v>
      </c>
      <c r="EN7" s="39">
        <v>0.01</v>
      </c>
      <c r="EO7" s="39">
        <v>0.27</v>
      </c>
    </row>
    <row r="8" spans="1:148" x14ac:dyDescent="0.2">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x14ac:dyDescent="0.2">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x14ac:dyDescent="0.2">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k00170</cp:lastModifiedBy>
  <cp:lastPrinted>2018-02-07T07:17:51Z</cp:lastPrinted>
  <dcterms:created xsi:type="dcterms:W3CDTF">2017-12-25T01:52:06Z</dcterms:created>
  <dcterms:modified xsi:type="dcterms:W3CDTF">2018-02-20T00:23:10Z</dcterms:modified>
  <cp:category/>
</cp:coreProperties>
</file>