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T8"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<sst xmlns="http://schemas.openxmlformats.org/spreadsheetml/2006/main" count="240" uniqueCount="126">
  <si>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</si>
  <si>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</si>
  <si>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</si>
  <si>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</si>
  <si>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</si>
  <si>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</si>
  <si>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</si>
  <si>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</si>
  <si>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</si>
  <si>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</si>
  <si>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</si>
  <si>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</si>
  <si>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</si>
  <si>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</si>
  <si>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</si>
  <si>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</si>
  <si>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</si>
  <si>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</si>
  <si>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</si>
  <si>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</si>
  <si>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</si>
  <si>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</si>
  <si>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</si>
  <si>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</si>
  <si>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</si>
  <si>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</si>
  <si>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</si>
  <si>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</si>
  <si>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</si>
  <si>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</si>
  <si>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</si>
  <si>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</si>
  <si>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</si>
  <si>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</si>
  <si>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</si>
  <si>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</si>
  <si>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</si>
  <si>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</si>
  <si>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</si>
  <si>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</si>
  <si>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</si>
  <si>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</si>
  <si>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</si>
  <si>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</si>
  <si>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</si>
  <si>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</si>
  <si>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</si>
  <si>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</si>
  <si>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</si>
  <si>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</si>
  <si>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</si>
  <si>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</si>
  <si>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</si>
  <si>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</si>
  <si>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</si>
  <si>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</si>
  <si>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</si>
  <si>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</si>
  <si>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</si>
  <si>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</si>
  <si>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</si>
  <si>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</si>
  <si>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</si>
  <si>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</si>
  <si>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</si>
  <si>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</si>
  <si>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</si>
  <si>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</si>
  <si>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</si>
  <si>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</si>
  <si>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</si>
  <si>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</si>
  <si>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</si>
  <si>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</si>
  <si>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</si>
  <si>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</si>
  <si>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</si>
  <si>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</si>
  <si>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</si>
  <si>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</si>
  <si>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</si>
  <si>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</si>
  <si>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</si>
  <si>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</si>
  <si>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</si>
  <si>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</si>
  <si>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</si>
  <si>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</si>
  <si>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</si>
  <si>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</si>
  <si>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</si>
  <si>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</si>
  <si>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</si>
  <si>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</si>
  <si>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</si>
  <si>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</si>
  <si>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</si>
  <si>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</si>
  <si>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</si>
  <si>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</si>
  <si>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</si>
  <si>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</si>
  <si>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</si>
  <si>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</si>
  <si>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</si>
  <si>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</si>
  <si>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</si>
  <si>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</si>
  <si>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</si>
  <si>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</si>
  <si>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野洲市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</si>
  <si>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</si>
  <si>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</si>
  <si>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</si>
  <si>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</si>
  <si>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</si>
  <si>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</si>
  <si>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</si>
  <si>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</si>
  <si>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</si>
  <si>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</si>
  <si>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</si>
  <si>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管渠改善率は数値なしとなっており、更新した管路はないが、今後、更新が必要となる管渠等の増加が見込まれる。</t>
    <phoneticPr fontId="7"/>
  </si>
  <si>
    <t>　類似団体と比較しても、健全な事業運営を行っている面はあるが、維持管理費の削減に余地を残すため、将来の事業継続に向け、経営改善が必要なことを踏まえ、平成３１年度末までに公共下水道へ接続する予定である。
　</t>
    <rPh sb="1" eb="3">
      <t>ルイジ</t>
    </rPh>
    <rPh sb="3" eb="5">
      <t>ダンタイ</t>
    </rPh>
    <rPh sb="6" eb="8">
      <t>ヒカク</t>
    </rPh>
    <rPh sb="12" eb="14">
      <t>ケンゼン</t>
    </rPh>
    <rPh sb="15" eb="17">
      <t>ジギョウ</t>
    </rPh>
    <rPh sb="17" eb="19">
      <t>ウンエイ</t>
    </rPh>
    <rPh sb="20" eb="21">
      <t>オコナ</t>
    </rPh>
    <rPh sb="25" eb="26">
      <t>メン</t>
    </rPh>
    <rPh sb="31" eb="33">
      <t>イジ</t>
    </rPh>
    <rPh sb="33" eb="36">
      <t>カンリヒ</t>
    </rPh>
    <rPh sb="37" eb="39">
      <t>サクゲン</t>
    </rPh>
    <rPh sb="40" eb="42">
      <t>ヨチ</t>
    </rPh>
    <rPh sb="43" eb="44">
      <t>ノコ</t>
    </rPh>
    <rPh sb="48" eb="50">
      <t>ショウライ</t>
    </rPh>
    <rPh sb="51" eb="53">
      <t>ジギョウ</t>
    </rPh>
    <rPh sb="53" eb="55">
      <t>ケイゾク</t>
    </rPh>
    <rPh sb="56" eb="57">
      <t>ム</t>
    </rPh>
    <rPh sb="59" eb="61">
      <t>ケイエイ</t>
    </rPh>
    <rPh sb="61" eb="63">
      <t>カイゼン</t>
    </rPh>
    <rPh sb="64" eb="66">
      <t>ヒツヨウ</t>
    </rPh>
    <rPh sb="70" eb="71">
      <t>フ</t>
    </rPh>
    <rPh sb="74" eb="76">
      <t>ヘイセイ</t>
    </rPh>
    <rPh sb="78" eb="80">
      <t>ネンド</t>
    </rPh>
    <rPh sb="80" eb="81">
      <t>マツ</t>
    </rPh>
    <rPh sb="84" eb="86">
      <t>コウキョウ</t>
    </rPh>
    <rPh sb="86" eb="89">
      <t>ゲスイドウ</t>
    </rPh>
    <rPh sb="90" eb="92">
      <t>セツゾク</t>
    </rPh>
    <rPh sb="94" eb="96">
      <t>ヨテイ</t>
    </rPh>
    <phoneticPr fontId="7"/>
  </si>
  <si>
    <t>非設置</t>
    <rPh sb="0" eb="1">
      <t>ヒ</t>
    </rPh>
    <rPh sb="1" eb="3">
      <t>セッチ</t>
    </rPh>
    <phoneticPr fontId="4"/>
  </si>
  <si>
    <t>　収益的収支比率は100％を割り込んでおり、人口自体が減っていることが大きな要因である。
　企業債残高対事業規模比率は増加しているが、類似団体との比較では低い値となっている。
　経費回収率は、類似団体と比較して高い水準であるが100％を下回っており使用料収入以外の収入に依存している状況が顕著である。
　汚水処理原価は下降しており、類似団体との比較でも低い値となっている。
　施設利用率は、類似団体と比較して高い水準である。
　水洗化率は類似団体と比較し高い水準であり、普及が進んでいる。</t>
    <rPh sb="1" eb="4">
      <t>シュウエキテキ</t>
    </rPh>
    <rPh sb="4" eb="6">
      <t>シュウシ</t>
    </rPh>
    <rPh sb="6" eb="8">
      <t>ヒリツ</t>
    </rPh>
    <rPh sb="14" eb="15">
      <t>ワ</t>
    </rPh>
    <rPh sb="16" eb="17">
      <t>コ</t>
    </rPh>
    <rPh sb="22" eb="24">
      <t>ジンコウ</t>
    </rPh>
    <rPh sb="24" eb="26">
      <t>ジタイ</t>
    </rPh>
    <rPh sb="27" eb="28">
      <t>ヘ</t>
    </rPh>
    <rPh sb="35" eb="36">
      <t>オオ</t>
    </rPh>
    <rPh sb="38" eb="40">
      <t>ヨウイン</t>
    </rPh>
    <rPh sb="46" eb="48">
      <t>キギョウ</t>
    </rPh>
    <rPh sb="48" eb="49">
      <t>サイ</t>
    </rPh>
    <rPh sb="49" eb="51">
      <t>ザンダカ</t>
    </rPh>
    <rPh sb="51" eb="52">
      <t>タイ</t>
    </rPh>
    <rPh sb="52" eb="54">
      <t>ジギョウ</t>
    </rPh>
    <rPh sb="54" eb="56">
      <t>キボ</t>
    </rPh>
    <rPh sb="56" eb="58">
      <t>ヒリツ</t>
    </rPh>
    <rPh sb="59" eb="61">
      <t>ゾウカ</t>
    </rPh>
    <rPh sb="67" eb="69">
      <t>ルイジ</t>
    </rPh>
    <rPh sb="69" eb="71">
      <t>ダンタイ</t>
    </rPh>
    <rPh sb="73" eb="75">
      <t>ヒカク</t>
    </rPh>
    <rPh sb="77" eb="78">
      <t>ヒク</t>
    </rPh>
    <rPh sb="79" eb="80">
      <t>アタイ</t>
    </rPh>
    <rPh sb="89" eb="91">
      <t>ケイヒ</t>
    </rPh>
    <rPh sb="91" eb="93">
      <t>カイシュウ</t>
    </rPh>
    <rPh sb="93" eb="94">
      <t>リツ</t>
    </rPh>
    <rPh sb="96" eb="98">
      <t>ルイジ</t>
    </rPh>
    <rPh sb="98" eb="100">
      <t>ダンタイ</t>
    </rPh>
    <rPh sb="101" eb="103">
      <t>ヒカク</t>
    </rPh>
    <rPh sb="105" eb="106">
      <t>タカ</t>
    </rPh>
    <rPh sb="107" eb="109">
      <t>スイジュン</t>
    </rPh>
    <rPh sb="118" eb="120">
      <t>シタマワ</t>
    </rPh>
    <rPh sb="124" eb="126">
      <t>シヨウ</t>
    </rPh>
    <rPh sb="126" eb="127">
      <t>リョウ</t>
    </rPh>
    <rPh sb="127" eb="129">
      <t>シュウニュウ</t>
    </rPh>
    <rPh sb="129" eb="131">
      <t>イガイ</t>
    </rPh>
    <rPh sb="132" eb="134">
      <t>シュウニュウ</t>
    </rPh>
    <rPh sb="135" eb="137">
      <t>イゾン</t>
    </rPh>
    <rPh sb="141" eb="143">
      <t>ジョウキョウ</t>
    </rPh>
    <rPh sb="144" eb="146">
      <t>ケンチョ</t>
    </rPh>
    <rPh sb="152" eb="154">
      <t>オスイ</t>
    </rPh>
    <rPh sb="154" eb="156">
      <t>ショリ</t>
    </rPh>
    <rPh sb="156" eb="158">
      <t>ゲンカ</t>
    </rPh>
    <rPh sb="159" eb="161">
      <t>カコウ</t>
    </rPh>
    <rPh sb="166" eb="168">
      <t>ルイジ</t>
    </rPh>
    <rPh sb="168" eb="170">
      <t>ダンタイ</t>
    </rPh>
    <rPh sb="172" eb="174">
      <t>ヒカク</t>
    </rPh>
    <rPh sb="176" eb="177">
      <t>ヒク</t>
    </rPh>
    <rPh sb="178" eb="179">
      <t>アタイ</t>
    </rPh>
    <rPh sb="188" eb="190">
      <t>シセツ</t>
    </rPh>
    <rPh sb="190" eb="193">
      <t>リヨウリツ</t>
    </rPh>
    <rPh sb="214" eb="217">
      <t>スイセンカ</t>
    </rPh>
    <rPh sb="217" eb="218">
      <t>リツ</t>
    </rPh>
    <rPh sb="219" eb="221">
      <t>ルイジ</t>
    </rPh>
    <rPh sb="221" eb="223">
      <t>ダンタイ</t>
    </rPh>
    <rPh sb="224" eb="226">
      <t>ヒカク</t>
    </rPh>
    <rPh sb="227" eb="228">
      <t>タカ</t>
    </rPh>
    <rPh sb="229" eb="231">
      <t>スイジュン</t>
    </rPh>
    <rPh sb="235" eb="237">
      <t>フキュウ</t>
    </rPh>
    <rPh sb="238" eb="239">
      <t>スス</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</si>
</sst>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8" applyFont="1" applyBorder="1" applyAlignment="1" applyProtection="1">
      <alignment horizontal="left" vertical="top" wrapText="1"/>
      <protection locked="0"/>
    </xf>
    <xf numFmtId="0" fontId="5" fillId="0" borderId="0" xfId="8" applyFont="1" applyBorder="1" applyAlignment="1" applyProtection="1">
      <alignment horizontal="left" vertical="top" wrapText="1"/>
      <protection locked="0"/>
    </xf>
    <xf numFmtId="0" fontId="5" fillId="0" borderId="7" xfId="8" applyFont="1" applyBorder="1" applyAlignment="1" applyProtection="1">
      <alignment horizontal="left" vertical="top" wrapText="1"/>
      <protection locked="0"/>
    </xf>
    <xf numFmtId="0" fontId="5" fillId="0" borderId="8" xfId="8" applyFont="1" applyBorder="1" applyAlignment="1" applyProtection="1">
      <alignment horizontal="left" vertical="top" wrapText="1"/>
      <protection locked="0"/>
    </xf>
    <xf numFmtId="0" fontId="5" fillId="0" borderId="1" xfId="8" applyFont="1" applyBorder="1" applyAlignment="1" applyProtection="1">
      <alignment horizontal="left" vertical="top" wrapText="1"/>
      <protection locked="0"/>
    </xf>
    <xf numFmtId="0" fontId="5" fillId="0" borderId="9" xfId="8"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6419840"/>
        <c:axId val="7642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ser>
        <c:dLbls>
          <c:showLegendKey val="0"/>
          <c:showVal val="0"/>
          <c:showCatName val="0"/>
          <c:showSerName val="0"/>
          <c:showPercent val="0"/>
          <c:showBubbleSize val="0"/>
        </c:dLbls>
        <c:marker val="1"/>
        <c:smooth val="0"/>
        <c:axId val="76419840"/>
        <c:axId val="76421760"/>
      </c:lineChart>
      <c:dateAx>
        <c:axId val="76419840"/>
        <c:scaling>
          <c:orientation val="minMax"/>
        </c:scaling>
        <c:delete val="1"/>
        <c:axPos val="b"/>
        <c:numFmt formatCode="ge" sourceLinked="1"/>
        <c:majorTickMark val="none"/>
        <c:minorTickMark val="none"/>
        <c:tickLblPos val="none"/>
        <c:crossAx val="76421760"/>
        <c:crosses val="autoZero"/>
        <c:auto val="1"/>
        <c:lblOffset val="100"/>
        <c:baseTimeUnit val="years"/>
      </c:dateAx>
      <c:valAx>
        <c:axId val="7642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41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68.97</c:v>
                </c:pt>
                <c:pt idx="1">
                  <c:v>70.569999999999993</c:v>
                </c:pt>
                <c:pt idx="2">
                  <c:v>68.89</c:v>
                </c:pt>
                <c:pt idx="3">
                  <c:v>68.72</c:v>
                </c:pt>
                <c:pt idx="4">
                  <c:v>68.400000000000006</c:v>
                </c:pt>
              </c:numCache>
            </c:numRef>
          </c:val>
        </c:ser>
        <c:dLbls>
          <c:showLegendKey val="0"/>
          <c:showVal val="0"/>
          <c:showCatName val="0"/>
          <c:showSerName val="0"/>
          <c:showPercent val="0"/>
          <c:showBubbleSize val="0"/>
        </c:dLbls>
        <c:gapWidth val="150"/>
        <c:axId val="80153216"/>
        <c:axId val="8017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ser>
        <c:dLbls>
          <c:showLegendKey val="0"/>
          <c:showVal val="0"/>
          <c:showCatName val="0"/>
          <c:showSerName val="0"/>
          <c:showPercent val="0"/>
          <c:showBubbleSize val="0"/>
        </c:dLbls>
        <c:marker val="1"/>
        <c:smooth val="0"/>
        <c:axId val="80153216"/>
        <c:axId val="80179968"/>
      </c:lineChart>
      <c:dateAx>
        <c:axId val="80153216"/>
        <c:scaling>
          <c:orientation val="minMax"/>
        </c:scaling>
        <c:delete val="1"/>
        <c:axPos val="b"/>
        <c:numFmt formatCode="ge" sourceLinked="1"/>
        <c:majorTickMark val="none"/>
        <c:minorTickMark val="none"/>
        <c:tickLblPos val="none"/>
        <c:crossAx val="80179968"/>
        <c:crosses val="autoZero"/>
        <c:auto val="1"/>
        <c:lblOffset val="100"/>
        <c:baseTimeUnit val="years"/>
      </c:dateAx>
      <c:valAx>
        <c:axId val="8017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5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98.99</c:v>
                </c:pt>
                <c:pt idx="1">
                  <c:v>99.18</c:v>
                </c:pt>
                <c:pt idx="2">
                  <c:v>98.88</c:v>
                </c:pt>
                <c:pt idx="3">
                  <c:v>98.99</c:v>
                </c:pt>
                <c:pt idx="4">
                  <c:v>98.97</c:v>
                </c:pt>
              </c:numCache>
            </c:numRef>
          </c:val>
        </c:ser>
        <c:dLbls>
          <c:showLegendKey val="0"/>
          <c:showVal val="0"/>
          <c:showCatName val="0"/>
          <c:showSerName val="0"/>
          <c:showPercent val="0"/>
          <c:showBubbleSize val="0"/>
        </c:dLbls>
        <c:gapWidth val="150"/>
        <c:axId val="80212736"/>
        <c:axId val="80214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ser>
        <c:dLbls>
          <c:showLegendKey val="0"/>
          <c:showVal val="0"/>
          <c:showCatName val="0"/>
          <c:showSerName val="0"/>
          <c:showPercent val="0"/>
          <c:showBubbleSize val="0"/>
        </c:dLbls>
        <c:marker val="1"/>
        <c:smooth val="0"/>
        <c:axId val="80212736"/>
        <c:axId val="80214656"/>
      </c:lineChart>
      <c:dateAx>
        <c:axId val="80212736"/>
        <c:scaling>
          <c:orientation val="minMax"/>
        </c:scaling>
        <c:delete val="1"/>
        <c:axPos val="b"/>
        <c:numFmt formatCode="ge" sourceLinked="1"/>
        <c:majorTickMark val="none"/>
        <c:minorTickMark val="none"/>
        <c:tickLblPos val="none"/>
        <c:crossAx val="80214656"/>
        <c:crosses val="autoZero"/>
        <c:auto val="1"/>
        <c:lblOffset val="100"/>
        <c:baseTimeUnit val="years"/>
      </c:dateAx>
      <c:valAx>
        <c:axId val="8021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21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54.09</c:v>
                </c:pt>
                <c:pt idx="1">
                  <c:v>95.2</c:v>
                </c:pt>
                <c:pt idx="2">
                  <c:v>77.430000000000007</c:v>
                </c:pt>
                <c:pt idx="3">
                  <c:v>78.930000000000007</c:v>
                </c:pt>
                <c:pt idx="4">
                  <c:v>83.37</c:v>
                </c:pt>
              </c:numCache>
            </c:numRef>
          </c:val>
        </c:ser>
        <c:dLbls>
          <c:showLegendKey val="0"/>
          <c:showVal val="0"/>
          <c:showCatName val="0"/>
          <c:showSerName val="0"/>
          <c:showPercent val="0"/>
          <c:showBubbleSize val="0"/>
        </c:dLbls>
        <c:gapWidth val="150"/>
        <c:axId val="76464512"/>
        <c:axId val="76466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6464512"/>
        <c:axId val="76466432"/>
      </c:lineChart>
      <c:dateAx>
        <c:axId val="76464512"/>
        <c:scaling>
          <c:orientation val="minMax"/>
        </c:scaling>
        <c:delete val="1"/>
        <c:axPos val="b"/>
        <c:numFmt formatCode="ge" sourceLinked="1"/>
        <c:majorTickMark val="none"/>
        <c:minorTickMark val="none"/>
        <c:tickLblPos val="none"/>
        <c:crossAx val="76466432"/>
        <c:crosses val="autoZero"/>
        <c:auto val="1"/>
        <c:lblOffset val="100"/>
        <c:baseTimeUnit val="years"/>
      </c:dateAx>
      <c:valAx>
        <c:axId val="7646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46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6500992"/>
        <c:axId val="7650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6500992"/>
        <c:axId val="76502912"/>
      </c:lineChart>
      <c:dateAx>
        <c:axId val="76500992"/>
        <c:scaling>
          <c:orientation val="minMax"/>
        </c:scaling>
        <c:delete val="1"/>
        <c:axPos val="b"/>
        <c:numFmt formatCode="ge" sourceLinked="1"/>
        <c:majorTickMark val="none"/>
        <c:minorTickMark val="none"/>
        <c:tickLblPos val="none"/>
        <c:crossAx val="76502912"/>
        <c:crosses val="autoZero"/>
        <c:auto val="1"/>
        <c:lblOffset val="100"/>
        <c:baseTimeUnit val="years"/>
      </c:dateAx>
      <c:valAx>
        <c:axId val="7650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0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6545408"/>
        <c:axId val="79959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6545408"/>
        <c:axId val="79959552"/>
      </c:lineChart>
      <c:dateAx>
        <c:axId val="76545408"/>
        <c:scaling>
          <c:orientation val="minMax"/>
        </c:scaling>
        <c:delete val="1"/>
        <c:axPos val="b"/>
        <c:numFmt formatCode="ge" sourceLinked="1"/>
        <c:majorTickMark val="none"/>
        <c:minorTickMark val="none"/>
        <c:tickLblPos val="none"/>
        <c:crossAx val="79959552"/>
        <c:crosses val="autoZero"/>
        <c:auto val="1"/>
        <c:lblOffset val="100"/>
        <c:baseTimeUnit val="years"/>
      </c:dateAx>
      <c:valAx>
        <c:axId val="7995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4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9992320"/>
        <c:axId val="79994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9992320"/>
        <c:axId val="79994240"/>
      </c:lineChart>
      <c:dateAx>
        <c:axId val="79992320"/>
        <c:scaling>
          <c:orientation val="minMax"/>
        </c:scaling>
        <c:delete val="1"/>
        <c:axPos val="b"/>
        <c:numFmt formatCode="ge" sourceLinked="1"/>
        <c:majorTickMark val="none"/>
        <c:minorTickMark val="none"/>
        <c:tickLblPos val="none"/>
        <c:crossAx val="79994240"/>
        <c:crosses val="autoZero"/>
        <c:auto val="1"/>
        <c:lblOffset val="100"/>
        <c:baseTimeUnit val="years"/>
      </c:dateAx>
      <c:valAx>
        <c:axId val="7999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99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303232"/>
        <c:axId val="8030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303232"/>
        <c:axId val="80305152"/>
      </c:lineChart>
      <c:dateAx>
        <c:axId val="80303232"/>
        <c:scaling>
          <c:orientation val="minMax"/>
        </c:scaling>
        <c:delete val="1"/>
        <c:axPos val="b"/>
        <c:numFmt formatCode="ge" sourceLinked="1"/>
        <c:majorTickMark val="none"/>
        <c:minorTickMark val="none"/>
        <c:tickLblPos val="none"/>
        <c:crossAx val="80305152"/>
        <c:crosses val="autoZero"/>
        <c:auto val="1"/>
        <c:lblOffset val="100"/>
        <c:baseTimeUnit val="years"/>
      </c:dateAx>
      <c:valAx>
        <c:axId val="8030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0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695.49</c:v>
                </c:pt>
                <c:pt idx="1">
                  <c:v>647.35</c:v>
                </c:pt>
                <c:pt idx="2">
                  <c:v>628.49</c:v>
                </c:pt>
                <c:pt idx="3">
                  <c:v>628.47</c:v>
                </c:pt>
                <c:pt idx="4">
                  <c:v>743.2</c:v>
                </c:pt>
              </c:numCache>
            </c:numRef>
          </c:val>
        </c:ser>
        <c:dLbls>
          <c:showLegendKey val="0"/>
          <c:showVal val="0"/>
          <c:showCatName val="0"/>
          <c:showSerName val="0"/>
          <c:showPercent val="0"/>
          <c:showBubbleSize val="0"/>
        </c:dLbls>
        <c:gapWidth val="150"/>
        <c:axId val="80335232"/>
        <c:axId val="80337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ser>
        <c:dLbls>
          <c:showLegendKey val="0"/>
          <c:showVal val="0"/>
          <c:showCatName val="0"/>
          <c:showSerName val="0"/>
          <c:showPercent val="0"/>
          <c:showBubbleSize val="0"/>
        </c:dLbls>
        <c:marker val="1"/>
        <c:smooth val="0"/>
        <c:axId val="80335232"/>
        <c:axId val="80337152"/>
      </c:lineChart>
      <c:dateAx>
        <c:axId val="80335232"/>
        <c:scaling>
          <c:orientation val="minMax"/>
        </c:scaling>
        <c:delete val="1"/>
        <c:axPos val="b"/>
        <c:numFmt formatCode="ge" sourceLinked="1"/>
        <c:majorTickMark val="none"/>
        <c:minorTickMark val="none"/>
        <c:tickLblPos val="none"/>
        <c:crossAx val="80337152"/>
        <c:crosses val="autoZero"/>
        <c:auto val="1"/>
        <c:lblOffset val="100"/>
        <c:baseTimeUnit val="years"/>
      </c:dateAx>
      <c:valAx>
        <c:axId val="8033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33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63.45</c:v>
                </c:pt>
                <c:pt idx="1">
                  <c:v>77.040000000000006</c:v>
                </c:pt>
                <c:pt idx="2">
                  <c:v>69.75</c:v>
                </c:pt>
                <c:pt idx="3">
                  <c:v>68.25</c:v>
                </c:pt>
                <c:pt idx="4">
                  <c:v>69.92</c:v>
                </c:pt>
              </c:numCache>
            </c:numRef>
          </c:val>
        </c:ser>
        <c:dLbls>
          <c:showLegendKey val="0"/>
          <c:showVal val="0"/>
          <c:showCatName val="0"/>
          <c:showSerName val="0"/>
          <c:showPercent val="0"/>
          <c:showBubbleSize val="0"/>
        </c:dLbls>
        <c:gapWidth val="150"/>
        <c:axId val="80109568"/>
        <c:axId val="8011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ser>
        <c:dLbls>
          <c:showLegendKey val="0"/>
          <c:showVal val="0"/>
          <c:showCatName val="0"/>
          <c:showSerName val="0"/>
          <c:showPercent val="0"/>
          <c:showBubbleSize val="0"/>
        </c:dLbls>
        <c:marker val="1"/>
        <c:smooth val="0"/>
        <c:axId val="80109568"/>
        <c:axId val="80111488"/>
      </c:lineChart>
      <c:dateAx>
        <c:axId val="80109568"/>
        <c:scaling>
          <c:orientation val="minMax"/>
        </c:scaling>
        <c:delete val="1"/>
        <c:axPos val="b"/>
        <c:numFmt formatCode="ge" sourceLinked="1"/>
        <c:majorTickMark val="none"/>
        <c:minorTickMark val="none"/>
        <c:tickLblPos val="none"/>
        <c:crossAx val="80111488"/>
        <c:crosses val="autoZero"/>
        <c:auto val="1"/>
        <c:lblOffset val="100"/>
        <c:baseTimeUnit val="years"/>
      </c:dateAx>
      <c:valAx>
        <c:axId val="8011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0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230.02</c:v>
                </c:pt>
                <c:pt idx="1">
                  <c:v>188.65</c:v>
                </c:pt>
                <c:pt idx="2">
                  <c:v>215.43</c:v>
                </c:pt>
                <c:pt idx="3">
                  <c:v>218.79</c:v>
                </c:pt>
                <c:pt idx="4">
                  <c:v>177.32</c:v>
                </c:pt>
              </c:numCache>
            </c:numRef>
          </c:val>
        </c:ser>
        <c:dLbls>
          <c:showLegendKey val="0"/>
          <c:showVal val="0"/>
          <c:showCatName val="0"/>
          <c:showSerName val="0"/>
          <c:showPercent val="0"/>
          <c:showBubbleSize val="0"/>
        </c:dLbls>
        <c:gapWidth val="150"/>
        <c:axId val="80137216"/>
        <c:axId val="8013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ser>
        <c:dLbls>
          <c:showLegendKey val="0"/>
          <c:showVal val="0"/>
          <c:showCatName val="0"/>
          <c:showSerName val="0"/>
          <c:showPercent val="0"/>
          <c:showBubbleSize val="0"/>
        </c:dLbls>
        <c:marker val="1"/>
        <c:smooth val="0"/>
        <c:axId val="80137216"/>
        <c:axId val="80139392"/>
      </c:lineChart>
      <c:dateAx>
        <c:axId val="80137216"/>
        <c:scaling>
          <c:orientation val="minMax"/>
        </c:scaling>
        <c:delete val="1"/>
        <c:axPos val="b"/>
        <c:numFmt formatCode="ge" sourceLinked="1"/>
        <c:majorTickMark val="none"/>
        <c:minorTickMark val="none"/>
        <c:tickLblPos val="none"/>
        <c:crossAx val="80139392"/>
        <c:crosses val="autoZero"/>
        <c:auto val="1"/>
        <c:lblOffset val="100"/>
        <c:baseTimeUnit val="years"/>
      </c:dateAx>
      <c:valAx>
        <c:axId val="8013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3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S13"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野洲市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
        <v>124</v>
      </c>
      <c r="AE8" s="73"/>
      <c r="AF8" s="73"/>
      <c r="AG8" s="73"/>
      <c r="AH8" s="73"/>
      <c r="AI8" s="73"/>
      <c r="AJ8" s="73"/>
      <c r="AK8" s="4"/>
      <c r="AL8" s="67">
        <f>データ!S6</f>
        <v>50972</v>
      </c>
      <c r="AM8" s="67"/>
      <c r="AN8" s="67"/>
      <c r="AO8" s="67"/>
      <c r="AP8" s="67"/>
      <c r="AQ8" s="67"/>
      <c r="AR8" s="67"/>
      <c r="AS8" s="67"/>
      <c r="AT8" s="66">
        <f>データ!T6</f>
        <v>80.14</v>
      </c>
      <c r="AU8" s="66"/>
      <c r="AV8" s="66"/>
      <c r="AW8" s="66"/>
      <c r="AX8" s="66"/>
      <c r="AY8" s="66"/>
      <c r="AZ8" s="66"/>
      <c r="BA8" s="66"/>
      <c r="BB8" s="66">
        <f>データ!U6</f>
        <v>636.04</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5.36</v>
      </c>
      <c r="Q10" s="66"/>
      <c r="R10" s="66"/>
      <c r="S10" s="66"/>
      <c r="T10" s="66"/>
      <c r="U10" s="66"/>
      <c r="V10" s="66"/>
      <c r="W10" s="66">
        <f>データ!Q6</f>
        <v>84.99</v>
      </c>
      <c r="X10" s="66"/>
      <c r="Y10" s="66"/>
      <c r="Z10" s="66"/>
      <c r="AA10" s="66"/>
      <c r="AB10" s="66"/>
      <c r="AC10" s="66"/>
      <c r="AD10" s="67">
        <f>データ!R6</f>
        <v>2867</v>
      </c>
      <c r="AE10" s="67"/>
      <c r="AF10" s="67"/>
      <c r="AG10" s="67"/>
      <c r="AH10" s="67"/>
      <c r="AI10" s="67"/>
      <c r="AJ10" s="67"/>
      <c r="AK10" s="2"/>
      <c r="AL10" s="67">
        <f>データ!V6</f>
        <v>2728</v>
      </c>
      <c r="AM10" s="67"/>
      <c r="AN10" s="67"/>
      <c r="AO10" s="67"/>
      <c r="AP10" s="67"/>
      <c r="AQ10" s="67"/>
      <c r="AR10" s="67"/>
      <c r="AS10" s="67"/>
      <c r="AT10" s="66">
        <f>データ!W6</f>
        <v>0.75</v>
      </c>
      <c r="AU10" s="66"/>
      <c r="AV10" s="66"/>
      <c r="AW10" s="66"/>
      <c r="AX10" s="66"/>
      <c r="AY10" s="66"/>
      <c r="AZ10" s="66"/>
      <c r="BA10" s="66"/>
      <c r="BB10" s="66">
        <f>データ!X6</f>
        <v>3637.33</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125</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122</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252107</v>
      </c>
      <c r="D6" s="33">
        <f t="shared" si="3"/>
        <v>47</v>
      </c>
      <c r="E6" s="33">
        <f t="shared" si="3"/>
        <v>17</v>
      </c>
      <c r="F6" s="33">
        <f t="shared" si="3"/>
        <v>5</v>
      </c>
      <c r="G6" s="33">
        <f t="shared" si="3"/>
        <v>0</v>
      </c>
      <c r="H6" s="33" t="str">
        <f t="shared" si="3"/>
        <v>滋賀県　野洲市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5.36</v>
      </c>
      <c r="Q6" s="34">
        <f t="shared" si="3"/>
        <v>84.99</v>
      </c>
      <c r="R6" s="34">
        <f t="shared" si="3"/>
        <v>2867</v>
      </c>
      <c r="S6" s="34">
        <f t="shared" si="3"/>
        <v>50972</v>
      </c>
      <c r="T6" s="34">
        <f t="shared" si="3"/>
        <v>80.14</v>
      </c>
      <c r="U6" s="34">
        <f t="shared" si="3"/>
        <v>636.04</v>
      </c>
      <c r="V6" s="34">
        <f t="shared" si="3"/>
        <v>2728</v>
      </c>
      <c r="W6" s="34">
        <f t="shared" si="3"/>
        <v>0.75</v>
      </c>
      <c r="X6" s="34">
        <f t="shared" si="3"/>
        <v>3637.33</v>
      </c>
      <c r="Y6" s="35">
        <f>IF(Y7="",NA(),Y7)</f>
        <v>54.09</v>
      </c>
      <c r="Z6" s="35">
        <f t="shared" ref="Z6:AH6" si="4">IF(Z7="",NA(),Z7)</f>
        <v>95.2</v>
      </c>
      <c r="AA6" s="35">
        <f t="shared" si="4"/>
        <v>77.430000000000007</v>
      </c>
      <c r="AB6" s="35">
        <f t="shared" si="4"/>
        <v>78.930000000000007</v>
      </c>
      <c r="AC6" s="35">
        <f t="shared" si="4"/>
        <v>83.37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695.49</v>
      </c>
      <c r="BG6" s="35">
        <f t="shared" ref="BG6:BO6" si="7">IF(BG7="",NA(),BG7)</f>
        <v>647.35</v>
      </c>
      <c r="BH6" s="35">
        <f t="shared" si="7"/>
        <v>628.49</v>
      </c>
      <c r="BI6" s="35">
        <f t="shared" si="7"/>
        <v>628.47</v>
      </c>
      <c r="BJ6" s="35">
        <f t="shared" si="7"/>
        <v>743.2</v>
      </c>
      <c r="BK6" s="35">
        <f t="shared" si="7"/>
        <v>1197.82</v>
      </c>
      <c r="BL6" s="35">
        <f t="shared" si="7"/>
        <v>1126.77</v>
      </c>
      <c r="BM6" s="35">
        <f t="shared" si="7"/>
        <v>1044.8</v>
      </c>
      <c r="BN6" s="35">
        <f t="shared" si="7"/>
        <v>1081.8</v>
      </c>
      <c r="BO6" s="35">
        <f t="shared" si="7"/>
        <v>974.93</v>
      </c>
      <c r="BP6" s="34" t="str">
        <f>IF(BP7="","",IF(BP7="-","【-】","【"&amp;SUBSTITUTE(TEXT(BP7,"#,##0.00"),"-","△")&amp;"】"))</f>
        <v>【914.53】</v>
      </c>
      <c r="BQ6" s="35">
        <f>IF(BQ7="",NA(),BQ7)</f>
        <v>63.45</v>
      </c>
      <c r="BR6" s="35">
        <f t="shared" ref="BR6:BZ6" si="8">IF(BR7="",NA(),BR7)</f>
        <v>77.040000000000006</v>
      </c>
      <c r="BS6" s="35">
        <f t="shared" si="8"/>
        <v>69.75</v>
      </c>
      <c r="BT6" s="35">
        <f t="shared" si="8"/>
        <v>68.25</v>
      </c>
      <c r="BU6" s="35">
        <f t="shared" si="8"/>
        <v>69.92</v>
      </c>
      <c r="BV6" s="35">
        <f t="shared" si="8"/>
        <v>51.03</v>
      </c>
      <c r="BW6" s="35">
        <f t="shared" si="8"/>
        <v>50.9</v>
      </c>
      <c r="BX6" s="35">
        <f t="shared" si="8"/>
        <v>50.82</v>
      </c>
      <c r="BY6" s="35">
        <f t="shared" si="8"/>
        <v>52.19</v>
      </c>
      <c r="BZ6" s="35">
        <f t="shared" si="8"/>
        <v>55.32</v>
      </c>
      <c r="CA6" s="34" t="str">
        <f>IF(CA7="","",IF(CA7="-","【-】","【"&amp;SUBSTITUTE(TEXT(CA7,"#,##0.00"),"-","△")&amp;"】"))</f>
        <v>【55.73】</v>
      </c>
      <c r="CB6" s="35">
        <f>IF(CB7="",NA(),CB7)</f>
        <v>230.02</v>
      </c>
      <c r="CC6" s="35">
        <f t="shared" ref="CC6:CK6" si="9">IF(CC7="",NA(),CC7)</f>
        <v>188.65</v>
      </c>
      <c r="CD6" s="35">
        <f t="shared" si="9"/>
        <v>215.43</v>
      </c>
      <c r="CE6" s="35">
        <f t="shared" si="9"/>
        <v>218.79</v>
      </c>
      <c r="CF6" s="35">
        <f t="shared" si="9"/>
        <v>177.32</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68.97</v>
      </c>
      <c r="CN6" s="35">
        <f t="shared" ref="CN6:CV6" si="10">IF(CN7="",NA(),CN7)</f>
        <v>70.569999999999993</v>
      </c>
      <c r="CO6" s="35">
        <f t="shared" si="10"/>
        <v>68.89</v>
      </c>
      <c r="CP6" s="35">
        <f t="shared" si="10"/>
        <v>68.72</v>
      </c>
      <c r="CQ6" s="35">
        <f t="shared" si="10"/>
        <v>68.400000000000006</v>
      </c>
      <c r="CR6" s="35">
        <f t="shared" si="10"/>
        <v>54.74</v>
      </c>
      <c r="CS6" s="35">
        <f t="shared" si="10"/>
        <v>53.78</v>
      </c>
      <c r="CT6" s="35">
        <f t="shared" si="10"/>
        <v>53.24</v>
      </c>
      <c r="CU6" s="35">
        <f t="shared" si="10"/>
        <v>52.31</v>
      </c>
      <c r="CV6" s="35">
        <f t="shared" si="10"/>
        <v>60.65</v>
      </c>
      <c r="CW6" s="34" t="str">
        <f>IF(CW7="","",IF(CW7="-","【-】","【"&amp;SUBSTITUTE(TEXT(CW7,"#,##0.00"),"-","△")&amp;"】"))</f>
        <v>【59.15】</v>
      </c>
      <c r="CX6" s="35">
        <f>IF(CX7="",NA(),CX7)</f>
        <v>98.99</v>
      </c>
      <c r="CY6" s="35">
        <f t="shared" ref="CY6:DG6" si="11">IF(CY7="",NA(),CY7)</f>
        <v>99.18</v>
      </c>
      <c r="CZ6" s="35">
        <f t="shared" si="11"/>
        <v>98.88</v>
      </c>
      <c r="DA6" s="35">
        <f t="shared" si="11"/>
        <v>98.99</v>
      </c>
      <c r="DB6" s="35">
        <f t="shared" si="11"/>
        <v>98.97</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c r="A7" s="28"/>
      <c r="B7" s="37">
        <v>2016</v>
      </c>
      <c r="C7" s="37">
        <v>252107</v>
      </c>
      <c r="D7" s="37">
        <v>47</v>
      </c>
      <c r="E7" s="37">
        <v>17</v>
      </c>
      <c r="F7" s="37">
        <v>5</v>
      </c>
      <c r="G7" s="37">
        <v>0</v>
      </c>
      <c r="H7" s="37" t="s">
        <v>110</v>
      </c>
      <c r="I7" s="37" t="s">
        <v>111</v>
      </c>
      <c r="J7" s="37" t="s">
        <v>112</v>
      </c>
      <c r="K7" s="37" t="s">
        <v>113</v>
      </c>
      <c r="L7" s="37" t="s">
        <v>114</v>
      </c>
      <c r="M7" s="37"/>
      <c r="N7" s="38" t="s">
        <v>115</v>
      </c>
      <c r="O7" s="38" t="s">
        <v>116</v>
      </c>
      <c r="P7" s="38">
        <v>5.36</v>
      </c>
      <c r="Q7" s="38">
        <v>84.99</v>
      </c>
      <c r="R7" s="38">
        <v>2867</v>
      </c>
      <c r="S7" s="38">
        <v>50972</v>
      </c>
      <c r="T7" s="38">
        <v>80.14</v>
      </c>
      <c r="U7" s="38">
        <v>636.04</v>
      </c>
      <c r="V7" s="38">
        <v>2728</v>
      </c>
      <c r="W7" s="38">
        <v>0.75</v>
      </c>
      <c r="X7" s="38">
        <v>3637.33</v>
      </c>
      <c r="Y7" s="38">
        <v>54.09</v>
      </c>
      <c r="Z7" s="38">
        <v>95.2</v>
      </c>
      <c r="AA7" s="38">
        <v>77.430000000000007</v>
      </c>
      <c r="AB7" s="38">
        <v>78.930000000000007</v>
      </c>
      <c r="AC7" s="38">
        <v>83.37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695.49</v>
      </c>
      <c r="BG7" s="38">
        <v>647.35</v>
      </c>
      <c r="BH7" s="38">
        <v>628.49</v>
      </c>
      <c r="BI7" s="38">
        <v>628.47</v>
      </c>
      <c r="BJ7" s="38">
        <v>743.2</v>
      </c>
      <c r="BK7" s="38">
        <v>1197.82</v>
      </c>
      <c r="BL7" s="38">
        <v>1126.77</v>
      </c>
      <c r="BM7" s="38">
        <v>1044.8</v>
      </c>
      <c r="BN7" s="38">
        <v>1081.8</v>
      </c>
      <c r="BO7" s="38">
        <v>974.93</v>
      </c>
      <c r="BP7" s="38">
        <v>914.53</v>
      </c>
      <c r="BQ7" s="38">
        <v>63.45</v>
      </c>
      <c r="BR7" s="38">
        <v>77.040000000000006</v>
      </c>
      <c r="BS7" s="38">
        <v>69.75</v>
      </c>
      <c r="BT7" s="38">
        <v>68.25</v>
      </c>
      <c r="BU7" s="38">
        <v>69.92</v>
      </c>
      <c r="BV7" s="38">
        <v>51.03</v>
      </c>
      <c r="BW7" s="38">
        <v>50.9</v>
      </c>
      <c r="BX7" s="38">
        <v>50.82</v>
      </c>
      <c r="BY7" s="38">
        <v>52.19</v>
      </c>
      <c r="BZ7" s="38">
        <v>55.32</v>
      </c>
      <c r="CA7" s="38">
        <v>55.73</v>
      </c>
      <c r="CB7" s="38">
        <v>230.02</v>
      </c>
      <c r="CC7" s="38">
        <v>188.65</v>
      </c>
      <c r="CD7" s="38">
        <v>215.43</v>
      </c>
      <c r="CE7" s="38">
        <v>218.79</v>
      </c>
      <c r="CF7" s="38">
        <v>177.32</v>
      </c>
      <c r="CG7" s="38">
        <v>289.60000000000002</v>
      </c>
      <c r="CH7" s="38">
        <v>293.27</v>
      </c>
      <c r="CI7" s="38">
        <v>300.52</v>
      </c>
      <c r="CJ7" s="38">
        <v>296.14</v>
      </c>
      <c r="CK7" s="38">
        <v>283.17</v>
      </c>
      <c r="CL7" s="38">
        <v>276.77999999999997</v>
      </c>
      <c r="CM7" s="38">
        <v>68.97</v>
      </c>
      <c r="CN7" s="38">
        <v>70.569999999999993</v>
      </c>
      <c r="CO7" s="38">
        <v>68.89</v>
      </c>
      <c r="CP7" s="38">
        <v>68.72</v>
      </c>
      <c r="CQ7" s="38">
        <v>68.400000000000006</v>
      </c>
      <c r="CR7" s="38">
        <v>54.74</v>
      </c>
      <c r="CS7" s="38">
        <v>53.78</v>
      </c>
      <c r="CT7" s="38">
        <v>53.24</v>
      </c>
      <c r="CU7" s="38">
        <v>52.31</v>
      </c>
      <c r="CV7" s="38">
        <v>60.65</v>
      </c>
      <c r="CW7" s="38">
        <v>59.15</v>
      </c>
      <c r="CX7" s="38">
        <v>98.99</v>
      </c>
      <c r="CY7" s="38">
        <v>99.18</v>
      </c>
      <c r="CZ7" s="38">
        <v>98.88</v>
      </c>
      <c r="DA7" s="38">
        <v>98.99</v>
      </c>
      <c r="DB7" s="38">
        <v>98.97</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2018-02-20T04:43:42Z</cp:lastPrinted>
  <dcterms:created xsi:type="dcterms:W3CDTF">2017-12-25T02:30:32Z</dcterms:created>
  <dcterms:modified xsi:type="dcterms:W3CDTF">2018-02-20T04:43:44Z</dcterms:modified>
  <cp:category/>
</cp:coreProperties>
</file>