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総務部\総務部 財政課\財政\照会回答（国県要望む）\２９年度\H30-1【29〆切】公営企業に係る経営比較分析表（平成28年度決算）の分析等について\05_県確認･修正回答\01_下水道課修正原稿\"/>
    </mc:Choice>
  </mc:AlternateContent>
  <workbookProtection workbookPassword="B319"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W10" i="4"/>
  <c r="P10" i="4"/>
  <c r="I10" i="4"/>
  <c r="B10" i="4"/>
  <c r="BB8" i="4"/>
  <c r="AT8" i="4"/>
  <c r="AL8" i="4"/>
  <c r="W8" i="4"/>
  <c r="P8" i="4"/>
  <c r="I8" i="4"/>
  <c r="B6"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<sst xmlns="http://schemas.openxmlformats.org/spreadsheetml/2006/main" count="240" uniqueCount="126">
  <si>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</si>
  <si>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</si>
  <si>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</si>
  <si>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</si>
  <si>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</si>
  <si>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</si>
  <si>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</si>
  <si>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</si>
  <si>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</si>
  <si>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</si>
  <si>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</si>
  <si>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</si>
  <si>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</si>
  <si>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</si>
  <si>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</si>
  <si>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</si>
  <si>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</si>
  <si>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</si>
  <si>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</si>
  <si>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</si>
  <si>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</si>
  <si>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</si>
  <si>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</si>
  <si>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</si>
  <si>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</si>
  <si>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</si>
  <si>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</si>
  <si>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</si>
  <si>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</si>
  <si>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</si>
  <si>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</si>
  <si>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</si>
  <si>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</si>
  <si>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</si>
  <si>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</si>
  <si>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</si>
  <si>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</si>
  <si>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</si>
  <si>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</si>
  <si>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</si>
  <si>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</si>
  <si>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</si>
  <si>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</si>
  <si>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</si>
  <si>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</si>
  <si>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</si>
  <si>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</si>
  <si>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</si>
  <si>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</si>
  <si>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</si>
  <si>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</si>
  <si>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</si>
  <si>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</si>
  <si>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</si>
  <si>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</si>
  <si>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</si>
  <si>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</si>
  <si>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</si>
  <si>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</si>
  <si>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</si>
  <si>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</si>
  <si>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</si>
  <si>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</si>
  <si>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</si>
  <si>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</si>
  <si>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</si>
  <si>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</si>
  <si>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</si>
  <si>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</si>
  <si>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</si>
  <si>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</si>
  <si>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</si>
  <si>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</si>
  <si>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</si>
  <si>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</si>
  <si>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</si>
  <si>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</si>
  <si>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</si>
  <si>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</si>
  <si>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</si>
  <si>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</si>
  <si>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</si>
  <si>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</si>
  <si>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</si>
  <si>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</si>
  <si>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</si>
  <si>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</si>
  <si>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</si>
  <si>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</si>
  <si>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</si>
  <si>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</si>
  <si>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</si>
  <si>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</si>
  <si>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</si>
  <si>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</si>
  <si>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</si>
  <si>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</si>
  <si>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</si>
  <si>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</si>
  <si>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</si>
  <si>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</si>
  <si>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</si>
  <si>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</si>
  <si>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</si>
  <si>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</si>
  <si>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</si>
  <si>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</si>
  <si>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</si>
  <si>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</si>
  <si>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</si>
  <si>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長浜市</t>
  </si>
  <si>
    <t>法非適用</t>
  </si>
  <si>
    <t>下水道事業</t>
  </si>
  <si>
    <t>公共下水道</t>
  </si>
  <si>
    <t>Bd2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</si>
  <si>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</si>
  <si>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</si>
  <si>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</si>
  <si>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</si>
  <si>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</si>
  <si>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</si>
  <si>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</si>
  <si>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現在のところ、供用開始から３０年を経過した管路は１％に満たないが、今後、流域下水道関連公共下水道事業として整備を進める中で、３０年を経過する管路の更新需要に対して、アセットマネジメント、ストックマネジメントを策定し、計画的に更新を行っていく予定である。
　なお、マンホールポンプについては、長寿命化計画（第１期）に基づき、順次更新を進めている。</t>
    <rPh sb="8" eb="10">
      <t>キョウヨウ</t>
    </rPh>
    <rPh sb="10" eb="12">
      <t>カイシ</t>
    </rPh>
    <rPh sb="71" eb="73">
      <t>カンロ</t>
    </rPh>
    <phoneticPr fontId="4"/>
  </si>
  <si>
    <t>　長浜市の公共下水道事業は、類似団体に比べ、全般的に良好な数値を示しているものの、一般排水、特定排水ともに有収水量が減少傾向にあり、使用料収入も伸び悩んでいることから、厳しい経営状況になることが予想される。
　このため、現在進めている農業集落排水施設の流域接続を順次実施することで、経営基盤の強化を図っていくとともに、料金改定も視野に入れ、経営状況の改善を図っていく。
　また、資本費平準化債の抑制により影響を受ける財源の確保については、地方財政計画に基づく繰出基準額までの一般会計繰入を要求するとともに、減債基金を運用することで対応していきたい。
　なお、公共下水道事業については、平成３０年度からの公営企業法（一部財務適用）の適用を目指し、現在移行事務を進めている。
　</t>
    <rPh sb="1" eb="4">
      <t>ナガハマシ</t>
    </rPh>
    <rPh sb="22" eb="25">
      <t>ゼンパンテキ</t>
    </rPh>
    <rPh sb="26" eb="28">
      <t>リョウコウ</t>
    </rPh>
    <rPh sb="29" eb="31">
      <t>スウチ</t>
    </rPh>
    <rPh sb="32" eb="33">
      <t>シメ</t>
    </rPh>
    <rPh sb="66" eb="69">
      <t>シヨウリョウ</t>
    </rPh>
    <rPh sb="69" eb="71">
      <t>シュウニュウ</t>
    </rPh>
    <rPh sb="72" eb="73">
      <t>ノ</t>
    </rPh>
    <rPh sb="74" eb="75">
      <t>ナヤ</t>
    </rPh>
    <rPh sb="84" eb="85">
      <t>キビ</t>
    </rPh>
    <rPh sb="89" eb="91">
      <t>ジョウキョウ</t>
    </rPh>
    <rPh sb="97" eb="99">
      <t>ヨソウ</t>
    </rPh>
    <rPh sb="110" eb="112">
      <t>ゲンザイ</t>
    </rPh>
    <rPh sb="112" eb="113">
      <t>スス</t>
    </rPh>
    <rPh sb="126" eb="128">
      <t>リュウイキ</t>
    </rPh>
    <phoneticPr fontId="4"/>
  </si>
  <si>
    <t>非設置</t>
    <rPh sb="0" eb="1">
      <t>ヒ</t>
    </rPh>
    <rPh sb="1" eb="3">
      <t>セッチ</t>
    </rPh>
    <phoneticPr fontId="4"/>
  </si>
  <si>
    <t>　収益的収支比率については、前年度に比べ使用料収入の減少と、企業債償還の増加により悪化した。現在、企業債償還が経営の硬直化の要因となっており、今後も更なる経営の改善が必要であると考える。
　企業債残高対事業規模比率については、昨年度より残高が減少しているものの、現在、雨水渠整備や農集施設の流域下水道への接続といった事業を進めていることから、その実施については、経営状況に鑑みて、平準化などを検討すべきと考える。
　経費回収率については、類似団体の平均は上回っているものの、人口や特定排水の減少による使用料収入の伸び悩みの克服が大きな課題である。
　汚水処理原価については、流域下水道における処理区域全体で計画水量を下回っていることから、類似団体の平均に比べ安価なものとなっているが、不明水量が年々増加傾向にあることから、今後、処理経費の拡大により高騰していくことが考えられる。
　施設利用率については、類似団体に比べ高い水準にあるが、今後、農集施設の接続分を加えるとさらに上昇するものと思われる。
　水洗化率については、類似団体に比べ、高い水準にあるが、高齢世帯などに普及の余地がある。</t>
    <rPh sb="14" eb="17">
      <t>ゼンネンド</t>
    </rPh>
    <rPh sb="18" eb="19">
      <t>クラ</t>
    </rPh>
    <rPh sb="20" eb="22">
      <t>シヨウ</t>
    </rPh>
    <rPh sb="22" eb="23">
      <t>リョウ</t>
    </rPh>
    <rPh sb="23" eb="25">
      <t>シュウニュウ</t>
    </rPh>
    <rPh sb="26" eb="28">
      <t>ゲンショウ</t>
    </rPh>
    <rPh sb="33" eb="35">
      <t>ショウカン</t>
    </rPh>
    <rPh sb="36" eb="38">
      <t>ゾウカ</t>
    </rPh>
    <rPh sb="41" eb="43">
      <t>アッカ</t>
    </rPh>
    <rPh sb="46" eb="48">
      <t>ゲンザイ</t>
    </rPh>
    <rPh sb="77" eb="79">
      <t>ケイエイ</t>
    </rPh>
    <rPh sb="105" eb="107">
      <t>ヒリツ</t>
    </rPh>
    <rPh sb="131" eb="133">
      <t>ゲンザイ</t>
    </rPh>
    <rPh sb="161" eb="162">
      <t>スス</t>
    </rPh>
    <rPh sb="261" eb="263">
      <t>コクフク</t>
    </rPh>
    <rPh sb="319" eb="321">
      <t>ルイジ</t>
    </rPh>
    <rPh sb="321" eb="323">
      <t>ダンタイ</t>
    </rPh>
    <rPh sb="324" eb="326">
      <t>ヘイキン</t>
    </rPh>
    <rPh sb="327" eb="328">
      <t>クラ</t>
    </rPh>
    <rPh sb="342" eb="344">
      <t>フメイ</t>
    </rPh>
    <rPh sb="345" eb="346">
      <t>リョウ</t>
    </rPh>
    <rPh sb="347" eb="349">
      <t>ネンネン</t>
    </rPh>
    <rPh sb="351" eb="353">
      <t>ケイコウ</t>
    </rPh>
    <rPh sb="361" eb="363">
      <t>コンゴ</t>
    </rPh>
    <rPh sb="369" eb="371">
      <t>カクダイ</t>
    </rPh>
    <rPh sb="402" eb="404">
      <t>ルイジ</t>
    </rPh>
    <rPh sb="404" eb="406">
      <t>ダンタイ</t>
    </rPh>
    <rPh sb="407" eb="408">
      <t>クラ</t>
    </rPh>
    <rPh sb="409" eb="410">
      <t>タカ</t>
    </rPh>
    <rPh sb="411" eb="413">
      <t>スイジュン</t>
    </rPh>
    <rPh sb="428" eb="429">
      <t>ブン</t>
    </rPh>
    <rPh sb="430" eb="431">
      <t>クワ</t>
    </rPh>
    <rPh sb="437" eb="439">
      <t>ジョウショウ</t>
    </rPh>
    <rPh sb="444" eb="445">
      <t>オモ</t>
    </rPh>
    <rPh sb="488" eb="490">
      <t>ヨチ</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</si>
</sst>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formatCode="#,##0.00;&quot;△&quot;#,##0.00;&quot;-&quot;">
                  <c:v>0.08</c:v>
                </c:pt>
              </c:numCache>
            </c:numRef>
          </c:val>
        </c:ser>
        <c:dLbls>
          <c:showLegendKey val="0"/>
          <c:showVal val="0"/>
          <c:showCatName val="0"/>
          <c:showSerName val="0"/>
          <c:showPercent val="0"/>
          <c:showBubbleSize val="0"/>
        </c:dLbls>
        <c:gapWidth val="150"/>
        <c:axId val="242501024"/>
        <c:axId val="242501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0.06</c:v>
                </c:pt>
                <c:pt idx="2">
                  <c:v>0.04</c:v>
                </c:pt>
                <c:pt idx="3">
                  <c:v>0.38</c:v>
                </c:pt>
                <c:pt idx="4">
                  <c:v>0.01</c:v>
                </c:pt>
              </c:numCache>
            </c:numRef>
          </c:val>
          <c:smooth val="0"/>
        </c:ser>
        <c:dLbls>
          <c:showLegendKey val="0"/>
          <c:showVal val="0"/>
          <c:showCatName val="0"/>
          <c:showSerName val="0"/>
          <c:showPercent val="0"/>
          <c:showBubbleSize val="0"/>
        </c:dLbls>
        <c:marker val="1"/>
        <c:smooth val="0"/>
        <c:axId val="242501024"/>
        <c:axId val="242501416"/>
      </c:lineChart>
      <c:dateAx>
        <c:axId val="242501024"/>
        <c:scaling>
          <c:orientation val="minMax"/>
        </c:scaling>
        <c:delete val="1"/>
        <c:axPos val="b"/>
        <c:numFmt formatCode="ge" sourceLinked="1"/>
        <c:majorTickMark val="none"/>
        <c:minorTickMark val="none"/>
        <c:tickLblPos val="none"/>
        <c:crossAx val="242501416"/>
        <c:crosses val="autoZero"/>
        <c:auto val="1"/>
        <c:lblOffset val="100"/>
        <c:baseTimeUnit val="years"/>
      </c:dateAx>
      <c:valAx>
        <c:axId val="242501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50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73.099999999999994</c:v>
                </c:pt>
                <c:pt idx="1">
                  <c:v>73.59</c:v>
                </c:pt>
                <c:pt idx="2">
                  <c:v>76.819999999999993</c:v>
                </c:pt>
                <c:pt idx="3">
                  <c:v>76.819999999999993</c:v>
                </c:pt>
                <c:pt idx="4">
                  <c:v>77.05</c:v>
                </c:pt>
              </c:numCache>
            </c:numRef>
          </c:val>
        </c:ser>
        <c:dLbls>
          <c:showLegendKey val="0"/>
          <c:showVal val="0"/>
          <c:showCatName val="0"/>
          <c:showSerName val="0"/>
          <c:showPercent val="0"/>
          <c:showBubbleSize val="0"/>
        </c:dLbls>
        <c:gapWidth val="150"/>
        <c:axId val="244696408"/>
        <c:axId val="24469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65.31</c:v>
                </c:pt>
                <c:pt idx="1">
                  <c:v>62.09</c:v>
                </c:pt>
                <c:pt idx="2">
                  <c:v>62.23</c:v>
                </c:pt>
                <c:pt idx="3">
                  <c:v>60</c:v>
                </c:pt>
                <c:pt idx="4">
                  <c:v>61.03</c:v>
                </c:pt>
              </c:numCache>
            </c:numRef>
          </c:val>
          <c:smooth val="0"/>
        </c:ser>
        <c:dLbls>
          <c:showLegendKey val="0"/>
          <c:showVal val="0"/>
          <c:showCatName val="0"/>
          <c:showSerName val="0"/>
          <c:showPercent val="0"/>
          <c:showBubbleSize val="0"/>
        </c:dLbls>
        <c:marker val="1"/>
        <c:smooth val="0"/>
        <c:axId val="244696408"/>
        <c:axId val="244696800"/>
      </c:lineChart>
      <c:dateAx>
        <c:axId val="244696408"/>
        <c:scaling>
          <c:orientation val="minMax"/>
        </c:scaling>
        <c:delete val="1"/>
        <c:axPos val="b"/>
        <c:numFmt formatCode="ge" sourceLinked="1"/>
        <c:majorTickMark val="none"/>
        <c:minorTickMark val="none"/>
        <c:tickLblPos val="none"/>
        <c:crossAx val="244696800"/>
        <c:crosses val="autoZero"/>
        <c:auto val="1"/>
        <c:lblOffset val="100"/>
        <c:baseTimeUnit val="years"/>
      </c:dateAx>
      <c:valAx>
        <c:axId val="24469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696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93.05</c:v>
                </c:pt>
                <c:pt idx="1">
                  <c:v>93.38</c:v>
                </c:pt>
                <c:pt idx="2">
                  <c:v>93.88</c:v>
                </c:pt>
                <c:pt idx="3">
                  <c:v>94.25</c:v>
                </c:pt>
                <c:pt idx="4">
                  <c:v>94.58</c:v>
                </c:pt>
              </c:numCache>
            </c:numRef>
          </c:val>
        </c:ser>
        <c:dLbls>
          <c:showLegendKey val="0"/>
          <c:showVal val="0"/>
          <c:showCatName val="0"/>
          <c:showSerName val="0"/>
          <c:showPercent val="0"/>
          <c:showBubbleSize val="0"/>
        </c:dLbls>
        <c:gapWidth val="150"/>
        <c:axId val="244960048"/>
        <c:axId val="244960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87.07</c:v>
                </c:pt>
                <c:pt idx="1">
                  <c:v>86.88</c:v>
                </c:pt>
                <c:pt idx="2">
                  <c:v>86.56</c:v>
                </c:pt>
                <c:pt idx="3">
                  <c:v>86.78</c:v>
                </c:pt>
                <c:pt idx="4">
                  <c:v>86.83</c:v>
                </c:pt>
              </c:numCache>
            </c:numRef>
          </c:val>
          <c:smooth val="0"/>
        </c:ser>
        <c:dLbls>
          <c:showLegendKey val="0"/>
          <c:showVal val="0"/>
          <c:showCatName val="0"/>
          <c:showSerName val="0"/>
          <c:showPercent val="0"/>
          <c:showBubbleSize val="0"/>
        </c:dLbls>
        <c:marker val="1"/>
        <c:smooth val="0"/>
        <c:axId val="244960048"/>
        <c:axId val="244960440"/>
      </c:lineChart>
      <c:dateAx>
        <c:axId val="244960048"/>
        <c:scaling>
          <c:orientation val="minMax"/>
        </c:scaling>
        <c:delete val="1"/>
        <c:axPos val="b"/>
        <c:numFmt formatCode="ge" sourceLinked="1"/>
        <c:majorTickMark val="none"/>
        <c:minorTickMark val="none"/>
        <c:tickLblPos val="none"/>
        <c:crossAx val="244960440"/>
        <c:crosses val="autoZero"/>
        <c:auto val="1"/>
        <c:lblOffset val="100"/>
        <c:baseTimeUnit val="years"/>
      </c:dateAx>
      <c:valAx>
        <c:axId val="244960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96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67.790000000000006</c:v>
                </c:pt>
                <c:pt idx="1">
                  <c:v>70.06</c:v>
                </c:pt>
                <c:pt idx="2">
                  <c:v>72.260000000000005</c:v>
                </c:pt>
                <c:pt idx="3">
                  <c:v>77.930000000000007</c:v>
                </c:pt>
                <c:pt idx="4">
                  <c:v>67.2</c:v>
                </c:pt>
              </c:numCache>
            </c:numRef>
          </c:val>
        </c:ser>
        <c:dLbls>
          <c:showLegendKey val="0"/>
          <c:showVal val="0"/>
          <c:showCatName val="0"/>
          <c:showSerName val="0"/>
          <c:showPercent val="0"/>
          <c:showBubbleSize val="0"/>
        </c:dLbls>
        <c:gapWidth val="150"/>
        <c:axId val="242502592"/>
        <c:axId val="242502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2502592"/>
        <c:axId val="242502984"/>
      </c:lineChart>
      <c:dateAx>
        <c:axId val="242502592"/>
        <c:scaling>
          <c:orientation val="minMax"/>
        </c:scaling>
        <c:delete val="1"/>
        <c:axPos val="b"/>
        <c:numFmt formatCode="ge" sourceLinked="1"/>
        <c:majorTickMark val="none"/>
        <c:minorTickMark val="none"/>
        <c:tickLblPos val="none"/>
        <c:crossAx val="242502984"/>
        <c:crosses val="autoZero"/>
        <c:auto val="1"/>
        <c:lblOffset val="100"/>
        <c:baseTimeUnit val="years"/>
      </c:dateAx>
      <c:valAx>
        <c:axId val="242502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5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42504160"/>
        <c:axId val="242504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2504160"/>
        <c:axId val="242504552"/>
      </c:lineChart>
      <c:dateAx>
        <c:axId val="242504160"/>
        <c:scaling>
          <c:orientation val="minMax"/>
        </c:scaling>
        <c:delete val="1"/>
        <c:axPos val="b"/>
        <c:numFmt formatCode="ge" sourceLinked="1"/>
        <c:majorTickMark val="none"/>
        <c:minorTickMark val="none"/>
        <c:tickLblPos val="none"/>
        <c:crossAx val="242504552"/>
        <c:crosses val="autoZero"/>
        <c:auto val="1"/>
        <c:lblOffset val="100"/>
        <c:baseTimeUnit val="years"/>
      </c:dateAx>
      <c:valAx>
        <c:axId val="242504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504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42505728"/>
        <c:axId val="242506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2505728"/>
        <c:axId val="242506120"/>
      </c:lineChart>
      <c:dateAx>
        <c:axId val="242505728"/>
        <c:scaling>
          <c:orientation val="minMax"/>
        </c:scaling>
        <c:delete val="1"/>
        <c:axPos val="b"/>
        <c:numFmt formatCode="ge" sourceLinked="1"/>
        <c:majorTickMark val="none"/>
        <c:minorTickMark val="none"/>
        <c:tickLblPos val="none"/>
        <c:crossAx val="242506120"/>
        <c:crosses val="autoZero"/>
        <c:auto val="1"/>
        <c:lblOffset val="100"/>
        <c:baseTimeUnit val="years"/>
      </c:dateAx>
      <c:valAx>
        <c:axId val="242506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505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42507296"/>
        <c:axId val="242507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2507296"/>
        <c:axId val="242507688"/>
      </c:lineChart>
      <c:dateAx>
        <c:axId val="242507296"/>
        <c:scaling>
          <c:orientation val="minMax"/>
        </c:scaling>
        <c:delete val="1"/>
        <c:axPos val="b"/>
        <c:numFmt formatCode="ge" sourceLinked="1"/>
        <c:majorTickMark val="none"/>
        <c:minorTickMark val="none"/>
        <c:tickLblPos val="none"/>
        <c:crossAx val="242507688"/>
        <c:crosses val="autoZero"/>
        <c:auto val="1"/>
        <c:lblOffset val="100"/>
        <c:baseTimeUnit val="years"/>
      </c:dateAx>
      <c:valAx>
        <c:axId val="242507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250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44690136"/>
        <c:axId val="24469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44690136"/>
        <c:axId val="244690528"/>
      </c:lineChart>
      <c:dateAx>
        <c:axId val="244690136"/>
        <c:scaling>
          <c:orientation val="minMax"/>
        </c:scaling>
        <c:delete val="1"/>
        <c:axPos val="b"/>
        <c:numFmt formatCode="ge" sourceLinked="1"/>
        <c:majorTickMark val="none"/>
        <c:minorTickMark val="none"/>
        <c:tickLblPos val="none"/>
        <c:crossAx val="244690528"/>
        <c:crosses val="autoZero"/>
        <c:auto val="1"/>
        <c:lblOffset val="100"/>
        <c:baseTimeUnit val="years"/>
      </c:dateAx>
      <c:valAx>
        <c:axId val="244690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690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1223.56</c:v>
                </c:pt>
                <c:pt idx="1">
                  <c:v>1165.98</c:v>
                </c:pt>
                <c:pt idx="2">
                  <c:v>1228.4000000000001</c:v>
                </c:pt>
                <c:pt idx="3">
                  <c:v>1111.21</c:v>
                </c:pt>
                <c:pt idx="4">
                  <c:v>1057.52</c:v>
                </c:pt>
              </c:numCache>
            </c:numRef>
          </c:val>
        </c:ser>
        <c:dLbls>
          <c:showLegendKey val="0"/>
          <c:showVal val="0"/>
          <c:showCatName val="0"/>
          <c:showSerName val="0"/>
          <c:showPercent val="0"/>
          <c:showBubbleSize val="0"/>
        </c:dLbls>
        <c:gapWidth val="150"/>
        <c:axId val="244691704"/>
        <c:axId val="244692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1189.0999999999999</c:v>
                </c:pt>
                <c:pt idx="1">
                  <c:v>1115.1099999999999</c:v>
                </c:pt>
                <c:pt idx="2">
                  <c:v>1010.51</c:v>
                </c:pt>
                <c:pt idx="3">
                  <c:v>1031.56</c:v>
                </c:pt>
                <c:pt idx="4">
                  <c:v>1053.93</c:v>
                </c:pt>
              </c:numCache>
            </c:numRef>
          </c:val>
          <c:smooth val="0"/>
        </c:ser>
        <c:dLbls>
          <c:showLegendKey val="0"/>
          <c:showVal val="0"/>
          <c:showCatName val="0"/>
          <c:showSerName val="0"/>
          <c:showPercent val="0"/>
          <c:showBubbleSize val="0"/>
        </c:dLbls>
        <c:marker val="1"/>
        <c:smooth val="0"/>
        <c:axId val="244691704"/>
        <c:axId val="244692096"/>
      </c:lineChart>
      <c:dateAx>
        <c:axId val="244691704"/>
        <c:scaling>
          <c:orientation val="minMax"/>
        </c:scaling>
        <c:delete val="1"/>
        <c:axPos val="b"/>
        <c:numFmt formatCode="ge" sourceLinked="1"/>
        <c:majorTickMark val="none"/>
        <c:minorTickMark val="none"/>
        <c:tickLblPos val="none"/>
        <c:crossAx val="244692096"/>
        <c:crosses val="autoZero"/>
        <c:auto val="1"/>
        <c:lblOffset val="100"/>
        <c:baseTimeUnit val="years"/>
      </c:dateAx>
      <c:valAx>
        <c:axId val="24469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691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93.86</c:v>
                </c:pt>
                <c:pt idx="1">
                  <c:v>93.21</c:v>
                </c:pt>
                <c:pt idx="2">
                  <c:v>94.26</c:v>
                </c:pt>
                <c:pt idx="3">
                  <c:v>96.39</c:v>
                </c:pt>
                <c:pt idx="4">
                  <c:v>94.3</c:v>
                </c:pt>
              </c:numCache>
            </c:numRef>
          </c:val>
        </c:ser>
        <c:dLbls>
          <c:showLegendKey val="0"/>
          <c:showVal val="0"/>
          <c:showCatName val="0"/>
          <c:showSerName val="0"/>
          <c:showPercent val="0"/>
          <c:showBubbleSize val="0"/>
        </c:dLbls>
        <c:gapWidth val="150"/>
        <c:axId val="244693272"/>
        <c:axId val="244693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78.78</c:v>
                </c:pt>
                <c:pt idx="1">
                  <c:v>79.540000000000006</c:v>
                </c:pt>
                <c:pt idx="2">
                  <c:v>83</c:v>
                </c:pt>
                <c:pt idx="3">
                  <c:v>84.32</c:v>
                </c:pt>
                <c:pt idx="4">
                  <c:v>85.23</c:v>
                </c:pt>
              </c:numCache>
            </c:numRef>
          </c:val>
          <c:smooth val="0"/>
        </c:ser>
        <c:dLbls>
          <c:showLegendKey val="0"/>
          <c:showVal val="0"/>
          <c:showCatName val="0"/>
          <c:showSerName val="0"/>
          <c:showPercent val="0"/>
          <c:showBubbleSize val="0"/>
        </c:dLbls>
        <c:marker val="1"/>
        <c:smooth val="0"/>
        <c:axId val="244693272"/>
        <c:axId val="244693664"/>
      </c:lineChart>
      <c:dateAx>
        <c:axId val="244693272"/>
        <c:scaling>
          <c:orientation val="minMax"/>
        </c:scaling>
        <c:delete val="1"/>
        <c:axPos val="b"/>
        <c:numFmt formatCode="ge" sourceLinked="1"/>
        <c:majorTickMark val="none"/>
        <c:minorTickMark val="none"/>
        <c:tickLblPos val="none"/>
        <c:crossAx val="244693664"/>
        <c:crosses val="autoZero"/>
        <c:auto val="1"/>
        <c:lblOffset val="100"/>
        <c:baseTimeUnit val="years"/>
      </c:dateAx>
      <c:valAx>
        <c:axId val="2446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693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174.36</c:v>
                </c:pt>
                <c:pt idx="1">
                  <c:v>177.2</c:v>
                </c:pt>
                <c:pt idx="2">
                  <c:v>188.28</c:v>
                </c:pt>
                <c:pt idx="3">
                  <c:v>175.01</c:v>
                </c:pt>
                <c:pt idx="4">
                  <c:v>179.46</c:v>
                </c:pt>
              </c:numCache>
            </c:numRef>
          </c:val>
        </c:ser>
        <c:dLbls>
          <c:showLegendKey val="0"/>
          <c:showVal val="0"/>
          <c:showCatName val="0"/>
          <c:showSerName val="0"/>
          <c:showPercent val="0"/>
          <c:showBubbleSize val="0"/>
        </c:dLbls>
        <c:gapWidth val="150"/>
        <c:axId val="244694840"/>
        <c:axId val="244695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199.32</c:v>
                </c:pt>
                <c:pt idx="1">
                  <c:v>199.36</c:v>
                </c:pt>
                <c:pt idx="2">
                  <c:v>193.74</c:v>
                </c:pt>
                <c:pt idx="3">
                  <c:v>188.12</c:v>
                </c:pt>
                <c:pt idx="4">
                  <c:v>185.7</c:v>
                </c:pt>
              </c:numCache>
            </c:numRef>
          </c:val>
          <c:smooth val="0"/>
        </c:ser>
        <c:dLbls>
          <c:showLegendKey val="0"/>
          <c:showVal val="0"/>
          <c:showCatName val="0"/>
          <c:showSerName val="0"/>
          <c:showPercent val="0"/>
          <c:showBubbleSize val="0"/>
        </c:dLbls>
        <c:marker val="1"/>
        <c:smooth val="0"/>
        <c:axId val="244694840"/>
        <c:axId val="244695232"/>
      </c:lineChart>
      <c:dateAx>
        <c:axId val="244694840"/>
        <c:scaling>
          <c:orientation val="minMax"/>
        </c:scaling>
        <c:delete val="1"/>
        <c:axPos val="b"/>
        <c:numFmt formatCode="ge" sourceLinked="1"/>
        <c:majorTickMark val="none"/>
        <c:minorTickMark val="none"/>
        <c:tickLblPos val="none"/>
        <c:crossAx val="244695232"/>
        <c:crosses val="autoZero"/>
        <c:auto val="1"/>
        <c:lblOffset val="100"/>
        <c:baseTimeUnit val="years"/>
      </c:dateAx>
      <c:valAx>
        <c:axId val="24469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44694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4"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滋賀県　長浜市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
        <v>124</v>
      </c>
      <c r="AE8" s="49"/>
      <c r="AF8" s="49"/>
      <c r="AG8" s="49"/>
      <c r="AH8" s="49"/>
      <c r="AI8" s="49"/>
      <c r="AJ8" s="49"/>
      <c r="AK8" s="4"/>
      <c r="AL8" s="50">
        <f>データ!S6</f>
        <v>120123</v>
      </c>
      <c r="AM8" s="50"/>
      <c r="AN8" s="50"/>
      <c r="AO8" s="50"/>
      <c r="AP8" s="50"/>
      <c r="AQ8" s="50"/>
      <c r="AR8" s="50"/>
      <c r="AS8" s="50"/>
      <c r="AT8" s="45">
        <f>データ!T6</f>
        <v>681.02</v>
      </c>
      <c r="AU8" s="45"/>
      <c r="AV8" s="45"/>
      <c r="AW8" s="45"/>
      <c r="AX8" s="45"/>
      <c r="AY8" s="45"/>
      <c r="AZ8" s="45"/>
      <c r="BA8" s="45"/>
      <c r="BB8" s="45">
        <f>データ!U6</f>
        <v>176.39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52.45</v>
      </c>
      <c r="Q10" s="45"/>
      <c r="R10" s="45"/>
      <c r="S10" s="45"/>
      <c r="T10" s="45"/>
      <c r="U10" s="45"/>
      <c r="V10" s="45"/>
      <c r="W10" s="45">
        <f>データ!Q6</f>
        <v>84.97</v>
      </c>
      <c r="X10" s="45"/>
      <c r="Y10" s="45"/>
      <c r="Z10" s="45"/>
      <c r="AA10" s="45"/>
      <c r="AB10" s="45"/>
      <c r="AC10" s="45"/>
      <c r="AD10" s="50">
        <f>データ!R6</f>
        <v>2780</v>
      </c>
      <c r="AE10" s="50"/>
      <c r="AF10" s="50"/>
      <c r="AG10" s="50"/>
      <c r="AH10" s="50"/>
      <c r="AI10" s="50"/>
      <c r="AJ10" s="50"/>
      <c r="AK10" s="2"/>
      <c r="AL10" s="50">
        <f>データ!V6</f>
        <v>62802</v>
      </c>
      <c r="AM10" s="50"/>
      <c r="AN10" s="50"/>
      <c r="AO10" s="50"/>
      <c r="AP10" s="50"/>
      <c r="AQ10" s="50"/>
      <c r="AR10" s="50"/>
      <c r="AS10" s="50"/>
      <c r="AT10" s="45">
        <f>データ!W6</f>
        <v>19.309999999999999</v>
      </c>
      <c r="AU10" s="45"/>
      <c r="AV10" s="45"/>
      <c r="AW10" s="45"/>
      <c r="AX10" s="45"/>
      <c r="AY10" s="45"/>
      <c r="AZ10" s="45"/>
      <c r="BA10" s="45"/>
      <c r="BB10" s="45">
        <f>データ!X6</f>
        <v>3252.3</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125</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6" t="s">
        <v>122</v>
      </c>
      <c r="BM47" s="77"/>
      <c r="BN47" s="77"/>
      <c r="BO47" s="77"/>
      <c r="BP47" s="77"/>
      <c r="BQ47" s="77"/>
      <c r="BR47" s="77"/>
      <c r="BS47" s="77"/>
      <c r="BT47" s="77"/>
      <c r="BU47" s="77"/>
      <c r="BV47" s="77"/>
      <c r="BW47" s="77"/>
      <c r="BX47" s="77"/>
      <c r="BY47" s="77"/>
      <c r="BZ47" s="78"/>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6"/>
      <c r="BM48" s="77"/>
      <c r="BN48" s="77"/>
      <c r="BO48" s="77"/>
      <c r="BP48" s="77"/>
      <c r="BQ48" s="77"/>
      <c r="BR48" s="77"/>
      <c r="BS48" s="77"/>
      <c r="BT48" s="77"/>
      <c r="BU48" s="77"/>
      <c r="BV48" s="77"/>
      <c r="BW48" s="77"/>
      <c r="BX48" s="77"/>
      <c r="BY48" s="77"/>
      <c r="BZ48" s="78"/>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6"/>
      <c r="BM49" s="77"/>
      <c r="BN49" s="77"/>
      <c r="BO49" s="77"/>
      <c r="BP49" s="77"/>
      <c r="BQ49" s="77"/>
      <c r="BR49" s="77"/>
      <c r="BS49" s="77"/>
      <c r="BT49" s="77"/>
      <c r="BU49" s="77"/>
      <c r="BV49" s="77"/>
      <c r="BW49" s="77"/>
      <c r="BX49" s="77"/>
      <c r="BY49" s="77"/>
      <c r="BZ49" s="78"/>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6"/>
      <c r="BM50" s="77"/>
      <c r="BN50" s="77"/>
      <c r="BO50" s="77"/>
      <c r="BP50" s="77"/>
      <c r="BQ50" s="77"/>
      <c r="BR50" s="77"/>
      <c r="BS50" s="77"/>
      <c r="BT50" s="77"/>
      <c r="BU50" s="77"/>
      <c r="BV50" s="77"/>
      <c r="BW50" s="77"/>
      <c r="BX50" s="77"/>
      <c r="BY50" s="77"/>
      <c r="BZ50" s="78"/>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6"/>
      <c r="BM51" s="77"/>
      <c r="BN51" s="77"/>
      <c r="BO51" s="77"/>
      <c r="BP51" s="77"/>
      <c r="BQ51" s="77"/>
      <c r="BR51" s="77"/>
      <c r="BS51" s="77"/>
      <c r="BT51" s="77"/>
      <c r="BU51" s="77"/>
      <c r="BV51" s="77"/>
      <c r="BW51" s="77"/>
      <c r="BX51" s="77"/>
      <c r="BY51" s="77"/>
      <c r="BZ51" s="78"/>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6"/>
      <c r="BM52" s="77"/>
      <c r="BN52" s="77"/>
      <c r="BO52" s="77"/>
      <c r="BP52" s="77"/>
      <c r="BQ52" s="77"/>
      <c r="BR52" s="77"/>
      <c r="BS52" s="77"/>
      <c r="BT52" s="77"/>
      <c r="BU52" s="77"/>
      <c r="BV52" s="77"/>
      <c r="BW52" s="77"/>
      <c r="BX52" s="77"/>
      <c r="BY52" s="77"/>
      <c r="BZ52" s="78"/>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6"/>
      <c r="BM53" s="77"/>
      <c r="BN53" s="77"/>
      <c r="BO53" s="77"/>
      <c r="BP53" s="77"/>
      <c r="BQ53" s="77"/>
      <c r="BR53" s="77"/>
      <c r="BS53" s="77"/>
      <c r="BT53" s="77"/>
      <c r="BU53" s="77"/>
      <c r="BV53" s="77"/>
      <c r="BW53" s="77"/>
      <c r="BX53" s="77"/>
      <c r="BY53" s="77"/>
      <c r="BZ53" s="78"/>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6"/>
      <c r="BM54" s="77"/>
      <c r="BN54" s="77"/>
      <c r="BO54" s="77"/>
      <c r="BP54" s="77"/>
      <c r="BQ54" s="77"/>
      <c r="BR54" s="77"/>
      <c r="BS54" s="77"/>
      <c r="BT54" s="77"/>
      <c r="BU54" s="77"/>
      <c r="BV54" s="77"/>
      <c r="BW54" s="77"/>
      <c r="BX54" s="77"/>
      <c r="BY54" s="77"/>
      <c r="BZ54" s="78"/>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6"/>
      <c r="BM55" s="77"/>
      <c r="BN55" s="77"/>
      <c r="BO55" s="77"/>
      <c r="BP55" s="77"/>
      <c r="BQ55" s="77"/>
      <c r="BR55" s="77"/>
      <c r="BS55" s="77"/>
      <c r="BT55" s="77"/>
      <c r="BU55" s="77"/>
      <c r="BV55" s="77"/>
      <c r="BW55" s="77"/>
      <c r="BX55" s="77"/>
      <c r="BY55" s="77"/>
      <c r="BZ55" s="78"/>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76"/>
      <c r="BM56" s="77"/>
      <c r="BN56" s="77"/>
      <c r="BO56" s="77"/>
      <c r="BP56" s="77"/>
      <c r="BQ56" s="77"/>
      <c r="BR56" s="77"/>
      <c r="BS56" s="77"/>
      <c r="BT56" s="77"/>
      <c r="BU56" s="77"/>
      <c r="BV56" s="77"/>
      <c r="BW56" s="77"/>
      <c r="BX56" s="77"/>
      <c r="BY56" s="77"/>
      <c r="BZ56" s="78"/>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76"/>
      <c r="BM57" s="77"/>
      <c r="BN57" s="77"/>
      <c r="BO57" s="77"/>
      <c r="BP57" s="77"/>
      <c r="BQ57" s="77"/>
      <c r="BR57" s="77"/>
      <c r="BS57" s="77"/>
      <c r="BT57" s="77"/>
      <c r="BU57" s="77"/>
      <c r="BV57" s="77"/>
      <c r="BW57" s="77"/>
      <c r="BX57" s="77"/>
      <c r="BY57" s="77"/>
      <c r="BZ57" s="78"/>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6"/>
      <c r="BM58" s="77"/>
      <c r="BN58" s="77"/>
      <c r="BO58" s="77"/>
      <c r="BP58" s="77"/>
      <c r="BQ58" s="77"/>
      <c r="BR58" s="77"/>
      <c r="BS58" s="77"/>
      <c r="BT58" s="77"/>
      <c r="BU58" s="77"/>
      <c r="BV58" s="77"/>
      <c r="BW58" s="77"/>
      <c r="BX58" s="77"/>
      <c r="BY58" s="77"/>
      <c r="BZ58" s="78"/>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6"/>
      <c r="BM59" s="77"/>
      <c r="BN59" s="77"/>
      <c r="BO59" s="77"/>
      <c r="BP59" s="77"/>
      <c r="BQ59" s="77"/>
      <c r="BR59" s="77"/>
      <c r="BS59" s="77"/>
      <c r="BT59" s="77"/>
      <c r="BU59" s="77"/>
      <c r="BV59" s="77"/>
      <c r="BW59" s="77"/>
      <c r="BX59" s="77"/>
      <c r="BY59" s="77"/>
      <c r="BZ59" s="78"/>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76"/>
      <c r="BM60" s="77"/>
      <c r="BN60" s="77"/>
      <c r="BO60" s="77"/>
      <c r="BP60" s="77"/>
      <c r="BQ60" s="77"/>
      <c r="BR60" s="77"/>
      <c r="BS60" s="77"/>
      <c r="BT60" s="77"/>
      <c r="BU60" s="77"/>
      <c r="BV60" s="77"/>
      <c r="BW60" s="77"/>
      <c r="BX60" s="77"/>
      <c r="BY60" s="77"/>
      <c r="BZ60" s="78"/>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76"/>
      <c r="BM61" s="77"/>
      <c r="BN61" s="77"/>
      <c r="BO61" s="77"/>
      <c r="BP61" s="77"/>
      <c r="BQ61" s="77"/>
      <c r="BR61" s="77"/>
      <c r="BS61" s="77"/>
      <c r="BT61" s="77"/>
      <c r="BU61" s="77"/>
      <c r="BV61" s="77"/>
      <c r="BW61" s="77"/>
      <c r="BX61" s="77"/>
      <c r="BY61" s="77"/>
      <c r="BZ61" s="78"/>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6"/>
      <c r="BM62" s="77"/>
      <c r="BN62" s="77"/>
      <c r="BO62" s="77"/>
      <c r="BP62" s="77"/>
      <c r="BQ62" s="77"/>
      <c r="BR62" s="77"/>
      <c r="BS62" s="77"/>
      <c r="BT62" s="77"/>
      <c r="BU62" s="77"/>
      <c r="BV62" s="77"/>
      <c r="BW62" s="77"/>
      <c r="BX62" s="77"/>
      <c r="BY62" s="77"/>
      <c r="BZ62" s="78"/>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9"/>
      <c r="BM63" s="80"/>
      <c r="BN63" s="80"/>
      <c r="BO63" s="80"/>
      <c r="BP63" s="80"/>
      <c r="BQ63" s="80"/>
      <c r="BR63" s="80"/>
      <c r="BS63" s="80"/>
      <c r="BT63" s="80"/>
      <c r="BU63" s="80"/>
      <c r="BV63" s="80"/>
      <c r="BW63" s="80"/>
      <c r="BX63" s="80"/>
      <c r="BY63" s="80"/>
      <c r="BZ63" s="81"/>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6" t="s">
        <v>123</v>
      </c>
      <c r="BM66" s="77"/>
      <c r="BN66" s="77"/>
      <c r="BO66" s="77"/>
      <c r="BP66" s="77"/>
      <c r="BQ66" s="77"/>
      <c r="BR66" s="77"/>
      <c r="BS66" s="77"/>
      <c r="BT66" s="77"/>
      <c r="BU66" s="77"/>
      <c r="BV66" s="77"/>
      <c r="BW66" s="77"/>
      <c r="BX66" s="77"/>
      <c r="BY66" s="77"/>
      <c r="BZ66" s="78"/>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6"/>
      <c r="BM67" s="77"/>
      <c r="BN67" s="77"/>
      <c r="BO67" s="77"/>
      <c r="BP67" s="77"/>
      <c r="BQ67" s="77"/>
      <c r="BR67" s="77"/>
      <c r="BS67" s="77"/>
      <c r="BT67" s="77"/>
      <c r="BU67" s="77"/>
      <c r="BV67" s="77"/>
      <c r="BW67" s="77"/>
      <c r="BX67" s="77"/>
      <c r="BY67" s="77"/>
      <c r="BZ67" s="78"/>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6"/>
      <c r="BM68" s="77"/>
      <c r="BN68" s="77"/>
      <c r="BO68" s="77"/>
      <c r="BP68" s="77"/>
      <c r="BQ68" s="77"/>
      <c r="BR68" s="77"/>
      <c r="BS68" s="77"/>
      <c r="BT68" s="77"/>
      <c r="BU68" s="77"/>
      <c r="BV68" s="77"/>
      <c r="BW68" s="77"/>
      <c r="BX68" s="77"/>
      <c r="BY68" s="77"/>
      <c r="BZ68" s="78"/>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6"/>
      <c r="BM69" s="77"/>
      <c r="BN69" s="77"/>
      <c r="BO69" s="77"/>
      <c r="BP69" s="77"/>
      <c r="BQ69" s="77"/>
      <c r="BR69" s="77"/>
      <c r="BS69" s="77"/>
      <c r="BT69" s="77"/>
      <c r="BU69" s="77"/>
      <c r="BV69" s="77"/>
      <c r="BW69" s="77"/>
      <c r="BX69" s="77"/>
      <c r="BY69" s="77"/>
      <c r="BZ69" s="78"/>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6"/>
      <c r="BM70" s="77"/>
      <c r="BN70" s="77"/>
      <c r="BO70" s="77"/>
      <c r="BP70" s="77"/>
      <c r="BQ70" s="77"/>
      <c r="BR70" s="77"/>
      <c r="BS70" s="77"/>
      <c r="BT70" s="77"/>
      <c r="BU70" s="77"/>
      <c r="BV70" s="77"/>
      <c r="BW70" s="77"/>
      <c r="BX70" s="77"/>
      <c r="BY70" s="77"/>
      <c r="BZ70" s="78"/>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6"/>
      <c r="BM71" s="77"/>
      <c r="BN71" s="77"/>
      <c r="BO71" s="77"/>
      <c r="BP71" s="77"/>
      <c r="BQ71" s="77"/>
      <c r="BR71" s="77"/>
      <c r="BS71" s="77"/>
      <c r="BT71" s="77"/>
      <c r="BU71" s="77"/>
      <c r="BV71" s="77"/>
      <c r="BW71" s="77"/>
      <c r="BX71" s="77"/>
      <c r="BY71" s="77"/>
      <c r="BZ71" s="78"/>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6"/>
      <c r="BM72" s="77"/>
      <c r="BN72" s="77"/>
      <c r="BO72" s="77"/>
      <c r="BP72" s="77"/>
      <c r="BQ72" s="77"/>
      <c r="BR72" s="77"/>
      <c r="BS72" s="77"/>
      <c r="BT72" s="77"/>
      <c r="BU72" s="77"/>
      <c r="BV72" s="77"/>
      <c r="BW72" s="77"/>
      <c r="BX72" s="77"/>
      <c r="BY72" s="77"/>
      <c r="BZ72" s="78"/>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6"/>
      <c r="BM73" s="77"/>
      <c r="BN73" s="77"/>
      <c r="BO73" s="77"/>
      <c r="BP73" s="77"/>
      <c r="BQ73" s="77"/>
      <c r="BR73" s="77"/>
      <c r="BS73" s="77"/>
      <c r="BT73" s="77"/>
      <c r="BU73" s="77"/>
      <c r="BV73" s="77"/>
      <c r="BW73" s="77"/>
      <c r="BX73" s="77"/>
      <c r="BY73" s="77"/>
      <c r="BZ73" s="78"/>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6"/>
      <c r="BM74" s="77"/>
      <c r="BN74" s="77"/>
      <c r="BO74" s="77"/>
      <c r="BP74" s="77"/>
      <c r="BQ74" s="77"/>
      <c r="BR74" s="77"/>
      <c r="BS74" s="77"/>
      <c r="BT74" s="77"/>
      <c r="BU74" s="77"/>
      <c r="BV74" s="77"/>
      <c r="BW74" s="77"/>
      <c r="BX74" s="77"/>
      <c r="BY74" s="77"/>
      <c r="BZ74" s="78"/>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6"/>
      <c r="BM75" s="77"/>
      <c r="BN75" s="77"/>
      <c r="BO75" s="77"/>
      <c r="BP75" s="77"/>
      <c r="BQ75" s="77"/>
      <c r="BR75" s="77"/>
      <c r="BS75" s="77"/>
      <c r="BT75" s="77"/>
      <c r="BU75" s="77"/>
      <c r="BV75" s="77"/>
      <c r="BW75" s="77"/>
      <c r="BX75" s="77"/>
      <c r="BY75" s="77"/>
      <c r="BZ75" s="78"/>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6"/>
      <c r="BM76" s="77"/>
      <c r="BN76" s="77"/>
      <c r="BO76" s="77"/>
      <c r="BP76" s="77"/>
      <c r="BQ76" s="77"/>
      <c r="BR76" s="77"/>
      <c r="BS76" s="77"/>
      <c r="BT76" s="77"/>
      <c r="BU76" s="77"/>
      <c r="BV76" s="77"/>
      <c r="BW76" s="77"/>
      <c r="BX76" s="77"/>
      <c r="BY76" s="77"/>
      <c r="BZ76" s="78"/>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6"/>
      <c r="BM77" s="77"/>
      <c r="BN77" s="77"/>
      <c r="BO77" s="77"/>
      <c r="BP77" s="77"/>
      <c r="BQ77" s="77"/>
      <c r="BR77" s="77"/>
      <c r="BS77" s="77"/>
      <c r="BT77" s="77"/>
      <c r="BU77" s="77"/>
      <c r="BV77" s="77"/>
      <c r="BW77" s="77"/>
      <c r="BX77" s="77"/>
      <c r="BY77" s="77"/>
      <c r="BZ77" s="78"/>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6"/>
      <c r="BM78" s="77"/>
      <c r="BN78" s="77"/>
      <c r="BO78" s="77"/>
      <c r="BP78" s="77"/>
      <c r="BQ78" s="77"/>
      <c r="BR78" s="77"/>
      <c r="BS78" s="77"/>
      <c r="BT78" s="77"/>
      <c r="BU78" s="77"/>
      <c r="BV78" s="77"/>
      <c r="BW78" s="77"/>
      <c r="BX78" s="77"/>
      <c r="BY78" s="77"/>
      <c r="BZ78" s="78"/>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76"/>
      <c r="BM79" s="77"/>
      <c r="BN79" s="77"/>
      <c r="BO79" s="77"/>
      <c r="BP79" s="77"/>
      <c r="BQ79" s="77"/>
      <c r="BR79" s="77"/>
      <c r="BS79" s="77"/>
      <c r="BT79" s="77"/>
      <c r="BU79" s="77"/>
      <c r="BV79" s="77"/>
      <c r="BW79" s="77"/>
      <c r="BX79" s="77"/>
      <c r="BY79" s="77"/>
      <c r="BZ79" s="78"/>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76"/>
      <c r="BM80" s="77"/>
      <c r="BN80" s="77"/>
      <c r="BO80" s="77"/>
      <c r="BP80" s="77"/>
      <c r="BQ80" s="77"/>
      <c r="BR80" s="77"/>
      <c r="BS80" s="77"/>
      <c r="BT80" s="77"/>
      <c r="BU80" s="77"/>
      <c r="BV80" s="77"/>
      <c r="BW80" s="77"/>
      <c r="BX80" s="77"/>
      <c r="BY80" s="77"/>
      <c r="BZ80" s="78"/>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6"/>
      <c r="BM81" s="77"/>
      <c r="BN81" s="77"/>
      <c r="BO81" s="77"/>
      <c r="BP81" s="77"/>
      <c r="BQ81" s="77"/>
      <c r="BR81" s="77"/>
      <c r="BS81" s="77"/>
      <c r="BT81" s="77"/>
      <c r="BU81" s="77"/>
      <c r="BV81" s="77"/>
      <c r="BW81" s="77"/>
      <c r="BX81" s="77"/>
      <c r="BY81" s="77"/>
      <c r="BZ81" s="78"/>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9"/>
      <c r="BM82" s="80"/>
      <c r="BN82" s="80"/>
      <c r="BO82" s="80"/>
      <c r="BP82" s="80"/>
      <c r="BQ82" s="80"/>
      <c r="BR82" s="80"/>
      <c r="BS82" s="80"/>
      <c r="BT82" s="80"/>
      <c r="BU82" s="80"/>
      <c r="BV82" s="80"/>
      <c r="BW82" s="80"/>
      <c r="BX82" s="80"/>
      <c r="BY82" s="80"/>
      <c r="BZ82" s="81"/>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83" t="s">
        <v>66</v>
      </c>
      <c r="I3" s="84"/>
      <c r="J3" s="84"/>
      <c r="K3" s="84"/>
      <c r="L3" s="84"/>
      <c r="M3" s="84"/>
      <c r="N3" s="84"/>
      <c r="O3" s="84"/>
      <c r="P3" s="84"/>
      <c r="Q3" s="84"/>
      <c r="R3" s="84"/>
      <c r="S3" s="84"/>
      <c r="T3" s="84"/>
      <c r="U3" s="84"/>
      <c r="V3" s="84"/>
      <c r="W3" s="84"/>
      <c r="X3" s="85"/>
      <c r="Y3" s="89" t="s">
        <v>67</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68</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5">
      <c r="A4" s="28" t="s">
        <v>69</v>
      </c>
      <c r="B4" s="30"/>
      <c r="C4" s="30"/>
      <c r="D4" s="30"/>
      <c r="E4" s="30"/>
      <c r="F4" s="30"/>
      <c r="G4" s="30"/>
      <c r="H4" s="86"/>
      <c r="I4" s="87"/>
      <c r="J4" s="87"/>
      <c r="K4" s="87"/>
      <c r="L4" s="87"/>
      <c r="M4" s="87"/>
      <c r="N4" s="87"/>
      <c r="O4" s="87"/>
      <c r="P4" s="87"/>
      <c r="Q4" s="87"/>
      <c r="R4" s="87"/>
      <c r="S4" s="87"/>
      <c r="T4" s="87"/>
      <c r="U4" s="87"/>
      <c r="V4" s="87"/>
      <c r="W4" s="87"/>
      <c r="X4" s="88"/>
      <c r="Y4" s="82" t="s">
        <v>70</v>
      </c>
      <c r="Z4" s="82"/>
      <c r="AA4" s="82"/>
      <c r="AB4" s="82"/>
      <c r="AC4" s="82"/>
      <c r="AD4" s="82"/>
      <c r="AE4" s="82"/>
      <c r="AF4" s="82"/>
      <c r="AG4" s="82"/>
      <c r="AH4" s="82"/>
      <c r="AI4" s="82"/>
      <c r="AJ4" s="82" t="s">
        <v>71</v>
      </c>
      <c r="AK4" s="82"/>
      <c r="AL4" s="82"/>
      <c r="AM4" s="82"/>
      <c r="AN4" s="82"/>
      <c r="AO4" s="82"/>
      <c r="AP4" s="82"/>
      <c r="AQ4" s="82"/>
      <c r="AR4" s="82"/>
      <c r="AS4" s="82"/>
      <c r="AT4" s="82"/>
      <c r="AU4" s="82" t="s">
        <v>72</v>
      </c>
      <c r="AV4" s="82"/>
      <c r="AW4" s="82"/>
      <c r="AX4" s="82"/>
      <c r="AY4" s="82"/>
      <c r="AZ4" s="82"/>
      <c r="BA4" s="82"/>
      <c r="BB4" s="82"/>
      <c r="BC4" s="82"/>
      <c r="BD4" s="82"/>
      <c r="BE4" s="82"/>
      <c r="BF4" s="82" t="s">
        <v>73</v>
      </c>
      <c r="BG4" s="82"/>
      <c r="BH4" s="82"/>
      <c r="BI4" s="82"/>
      <c r="BJ4" s="82"/>
      <c r="BK4" s="82"/>
      <c r="BL4" s="82"/>
      <c r="BM4" s="82"/>
      <c r="BN4" s="82"/>
      <c r="BO4" s="82"/>
      <c r="BP4" s="82"/>
      <c r="BQ4" s="82" t="s">
        <v>74</v>
      </c>
      <c r="BR4" s="82"/>
      <c r="BS4" s="82"/>
      <c r="BT4" s="82"/>
      <c r="BU4" s="82"/>
      <c r="BV4" s="82"/>
      <c r="BW4" s="82"/>
      <c r="BX4" s="82"/>
      <c r="BY4" s="82"/>
      <c r="BZ4" s="82"/>
      <c r="CA4" s="82"/>
      <c r="CB4" s="82" t="s">
        <v>75</v>
      </c>
      <c r="CC4" s="82"/>
      <c r="CD4" s="82"/>
      <c r="CE4" s="82"/>
      <c r="CF4" s="82"/>
      <c r="CG4" s="82"/>
      <c r="CH4" s="82"/>
      <c r="CI4" s="82"/>
      <c r="CJ4" s="82"/>
      <c r="CK4" s="82"/>
      <c r="CL4" s="82"/>
      <c r="CM4" s="82" t="s">
        <v>76</v>
      </c>
      <c r="CN4" s="82"/>
      <c r="CO4" s="82"/>
      <c r="CP4" s="82"/>
      <c r="CQ4" s="82"/>
      <c r="CR4" s="82"/>
      <c r="CS4" s="82"/>
      <c r="CT4" s="82"/>
      <c r="CU4" s="82"/>
      <c r="CV4" s="82"/>
      <c r="CW4" s="82"/>
      <c r="CX4" s="82" t="s">
        <v>77</v>
      </c>
      <c r="CY4" s="82"/>
      <c r="CZ4" s="82"/>
      <c r="DA4" s="82"/>
      <c r="DB4" s="82"/>
      <c r="DC4" s="82"/>
      <c r="DD4" s="82"/>
      <c r="DE4" s="82"/>
      <c r="DF4" s="82"/>
      <c r="DG4" s="82"/>
      <c r="DH4" s="82"/>
      <c r="DI4" s="82" t="s">
        <v>78</v>
      </c>
      <c r="DJ4" s="82"/>
      <c r="DK4" s="82"/>
      <c r="DL4" s="82"/>
      <c r="DM4" s="82"/>
      <c r="DN4" s="82"/>
      <c r="DO4" s="82"/>
      <c r="DP4" s="82"/>
      <c r="DQ4" s="82"/>
      <c r="DR4" s="82"/>
      <c r="DS4" s="82"/>
      <c r="DT4" s="82" t="s">
        <v>79</v>
      </c>
      <c r="DU4" s="82"/>
      <c r="DV4" s="82"/>
      <c r="DW4" s="82"/>
      <c r="DX4" s="82"/>
      <c r="DY4" s="82"/>
      <c r="DZ4" s="82"/>
      <c r="EA4" s="82"/>
      <c r="EB4" s="82"/>
      <c r="EC4" s="82"/>
      <c r="ED4" s="82"/>
      <c r="EE4" s="82" t="s">
        <v>80</v>
      </c>
      <c r="EF4" s="82"/>
      <c r="EG4" s="82"/>
      <c r="EH4" s="82"/>
      <c r="EI4" s="82"/>
      <c r="EJ4" s="82"/>
      <c r="EK4" s="82"/>
      <c r="EL4" s="82"/>
      <c r="EM4" s="82"/>
      <c r="EN4" s="82"/>
      <c r="EO4" s="82"/>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252034</v>
      </c>
      <c r="D6" s="33">
        <f t="shared" si="3"/>
        <v>47</v>
      </c>
      <c r="E6" s="33">
        <f t="shared" si="3"/>
        <v>17</v>
      </c>
      <c r="F6" s="33">
        <f t="shared" si="3"/>
        <v>1</v>
      </c>
      <c r="G6" s="33">
        <f t="shared" si="3"/>
        <v>0</v>
      </c>
      <c r="H6" s="33" t="str">
        <f t="shared" si="3"/>
        <v>滋賀県　長浜市</v>
      </c>
      <c r="I6" s="33" t="str">
        <f t="shared" si="3"/>
        <v>法非適用</v>
      </c>
      <c r="J6" s="33" t="str">
        <f t="shared" si="3"/>
        <v>下水道事業</v>
      </c>
      <c r="K6" s="33" t="str">
        <f t="shared" si="3"/>
        <v>公共下水道</v>
      </c>
      <c r="L6" s="33" t="str">
        <f t="shared" si="3"/>
        <v>Bd2</v>
      </c>
      <c r="M6" s="33">
        <f t="shared" si="3"/>
        <v>0</v>
      </c>
      <c r="N6" s="34" t="str">
        <f t="shared" si="3"/>
        <v>-</v>
      </c>
      <c r="O6" s="34" t="str">
        <f t="shared" si="3"/>
        <v>該当数値なし</v>
      </c>
      <c r="P6" s="34">
        <f t="shared" si="3"/>
        <v>52.45</v>
      </c>
      <c r="Q6" s="34">
        <f t="shared" si="3"/>
        <v>84.97</v>
      </c>
      <c r="R6" s="34">
        <f t="shared" si="3"/>
        <v>2780</v>
      </c>
      <c r="S6" s="34">
        <f t="shared" si="3"/>
        <v>120123</v>
      </c>
      <c r="T6" s="34">
        <f t="shared" si="3"/>
        <v>681.02</v>
      </c>
      <c r="U6" s="34">
        <f t="shared" si="3"/>
        <v>176.39</v>
      </c>
      <c r="V6" s="34">
        <f t="shared" si="3"/>
        <v>62802</v>
      </c>
      <c r="W6" s="34">
        <f t="shared" si="3"/>
        <v>19.309999999999999</v>
      </c>
      <c r="X6" s="34">
        <f t="shared" si="3"/>
        <v>3252.3</v>
      </c>
      <c r="Y6" s="35">
        <f>IF(Y7="",NA(),Y7)</f>
        <v>67.790000000000006</v>
      </c>
      <c r="Z6" s="35">
        <f t="shared" ref="Z6:AH6" si="4">IF(Z7="",NA(),Z7)</f>
        <v>70.06</v>
      </c>
      <c r="AA6" s="35">
        <f t="shared" si="4"/>
        <v>72.260000000000005</v>
      </c>
      <c r="AB6" s="35">
        <f t="shared" si="4"/>
        <v>77.930000000000007</v>
      </c>
      <c r="AC6" s="35">
        <f t="shared" si="4"/>
        <v>67.2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1223.56</v>
      </c>
      <c r="BG6" s="35">
        <f t="shared" ref="BG6:BO6" si="7">IF(BG7="",NA(),BG7)</f>
        <v>1165.98</v>
      </c>
      <c r="BH6" s="35">
        <f t="shared" si="7"/>
        <v>1228.4000000000001</v>
      </c>
      <c r="BI6" s="35">
        <f t="shared" si="7"/>
        <v>1111.21</v>
      </c>
      <c r="BJ6" s="35">
        <f t="shared" si="7"/>
        <v>1057.52</v>
      </c>
      <c r="BK6" s="35">
        <f t="shared" si="7"/>
        <v>1189.0999999999999</v>
      </c>
      <c r="BL6" s="35">
        <f t="shared" si="7"/>
        <v>1115.1099999999999</v>
      </c>
      <c r="BM6" s="35">
        <f t="shared" si="7"/>
        <v>1010.51</v>
      </c>
      <c r="BN6" s="35">
        <f t="shared" si="7"/>
        <v>1031.56</v>
      </c>
      <c r="BO6" s="35">
        <f t="shared" si="7"/>
        <v>1053.93</v>
      </c>
      <c r="BP6" s="34" t="str">
        <f>IF(BP7="","",IF(BP7="-","【-】","【"&amp;SUBSTITUTE(TEXT(BP7,"#,##0.00"),"-","△")&amp;"】"))</f>
        <v>【728.30】</v>
      </c>
      <c r="BQ6" s="35">
        <f>IF(BQ7="",NA(),BQ7)</f>
        <v>93.86</v>
      </c>
      <c r="BR6" s="35">
        <f t="shared" ref="BR6:BZ6" si="8">IF(BR7="",NA(),BR7)</f>
        <v>93.21</v>
      </c>
      <c r="BS6" s="35">
        <f t="shared" si="8"/>
        <v>94.26</v>
      </c>
      <c r="BT6" s="35">
        <f t="shared" si="8"/>
        <v>96.39</v>
      </c>
      <c r="BU6" s="35">
        <f t="shared" si="8"/>
        <v>94.3</v>
      </c>
      <c r="BV6" s="35">
        <f t="shared" si="8"/>
        <v>78.78</v>
      </c>
      <c r="BW6" s="35">
        <f t="shared" si="8"/>
        <v>79.540000000000006</v>
      </c>
      <c r="BX6" s="35">
        <f t="shared" si="8"/>
        <v>83</v>
      </c>
      <c r="BY6" s="35">
        <f t="shared" si="8"/>
        <v>84.32</v>
      </c>
      <c r="BZ6" s="35">
        <f t="shared" si="8"/>
        <v>85.23</v>
      </c>
      <c r="CA6" s="34" t="str">
        <f>IF(CA7="","",IF(CA7="-","【-】","【"&amp;SUBSTITUTE(TEXT(CA7,"#,##0.00"),"-","△")&amp;"】"))</f>
        <v>【100.04】</v>
      </c>
      <c r="CB6" s="35">
        <f>IF(CB7="",NA(),CB7)</f>
        <v>174.36</v>
      </c>
      <c r="CC6" s="35">
        <f t="shared" ref="CC6:CK6" si="9">IF(CC7="",NA(),CC7)</f>
        <v>177.2</v>
      </c>
      <c r="CD6" s="35">
        <f t="shared" si="9"/>
        <v>188.28</v>
      </c>
      <c r="CE6" s="35">
        <f t="shared" si="9"/>
        <v>175.01</v>
      </c>
      <c r="CF6" s="35">
        <f t="shared" si="9"/>
        <v>179.46</v>
      </c>
      <c r="CG6" s="35">
        <f t="shared" si="9"/>
        <v>199.32</v>
      </c>
      <c r="CH6" s="35">
        <f t="shared" si="9"/>
        <v>199.36</v>
      </c>
      <c r="CI6" s="35">
        <f t="shared" si="9"/>
        <v>193.74</v>
      </c>
      <c r="CJ6" s="35">
        <f t="shared" si="9"/>
        <v>188.12</v>
      </c>
      <c r="CK6" s="35">
        <f t="shared" si="9"/>
        <v>185.7</v>
      </c>
      <c r="CL6" s="34" t="str">
        <f>IF(CL7="","",IF(CL7="-","【-】","【"&amp;SUBSTITUTE(TEXT(CL7,"#,##0.00"),"-","△")&amp;"】"))</f>
        <v>【137.82】</v>
      </c>
      <c r="CM6" s="35">
        <f>IF(CM7="",NA(),CM7)</f>
        <v>73.099999999999994</v>
      </c>
      <c r="CN6" s="35">
        <f t="shared" ref="CN6:CV6" si="10">IF(CN7="",NA(),CN7)</f>
        <v>73.59</v>
      </c>
      <c r="CO6" s="35">
        <f t="shared" si="10"/>
        <v>76.819999999999993</v>
      </c>
      <c r="CP6" s="35">
        <f t="shared" si="10"/>
        <v>76.819999999999993</v>
      </c>
      <c r="CQ6" s="35">
        <f t="shared" si="10"/>
        <v>77.05</v>
      </c>
      <c r="CR6" s="35">
        <f t="shared" si="10"/>
        <v>65.31</v>
      </c>
      <c r="CS6" s="35">
        <f t="shared" si="10"/>
        <v>62.09</v>
      </c>
      <c r="CT6" s="35">
        <f t="shared" si="10"/>
        <v>62.23</v>
      </c>
      <c r="CU6" s="35">
        <f t="shared" si="10"/>
        <v>60</v>
      </c>
      <c r="CV6" s="35">
        <f t="shared" si="10"/>
        <v>61.03</v>
      </c>
      <c r="CW6" s="34" t="str">
        <f>IF(CW7="","",IF(CW7="-","【-】","【"&amp;SUBSTITUTE(TEXT(CW7,"#,##0.00"),"-","△")&amp;"】"))</f>
        <v>【60.09】</v>
      </c>
      <c r="CX6" s="35">
        <f>IF(CX7="",NA(),CX7)</f>
        <v>93.05</v>
      </c>
      <c r="CY6" s="35">
        <f t="shared" ref="CY6:DG6" si="11">IF(CY7="",NA(),CY7)</f>
        <v>93.38</v>
      </c>
      <c r="CZ6" s="35">
        <f t="shared" si="11"/>
        <v>93.88</v>
      </c>
      <c r="DA6" s="35">
        <f t="shared" si="11"/>
        <v>94.25</v>
      </c>
      <c r="DB6" s="35">
        <f t="shared" si="11"/>
        <v>94.58</v>
      </c>
      <c r="DC6" s="35">
        <f t="shared" si="11"/>
        <v>87.07</v>
      </c>
      <c r="DD6" s="35">
        <f t="shared" si="11"/>
        <v>86.88</v>
      </c>
      <c r="DE6" s="35">
        <f t="shared" si="11"/>
        <v>86.56</v>
      </c>
      <c r="DF6" s="35">
        <f t="shared" si="11"/>
        <v>86.78</v>
      </c>
      <c r="DG6" s="35">
        <f t="shared" si="11"/>
        <v>86.83</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5">
        <f t="shared" si="14"/>
        <v>0.08</v>
      </c>
      <c r="EJ6" s="35">
        <f t="shared" si="14"/>
        <v>0.04</v>
      </c>
      <c r="EK6" s="35">
        <f t="shared" si="14"/>
        <v>0.06</v>
      </c>
      <c r="EL6" s="35">
        <f t="shared" si="14"/>
        <v>0.04</v>
      </c>
      <c r="EM6" s="35">
        <f t="shared" si="14"/>
        <v>0.38</v>
      </c>
      <c r="EN6" s="35">
        <f t="shared" si="14"/>
        <v>0.01</v>
      </c>
      <c r="EO6" s="34" t="str">
        <f>IF(EO7="","",IF(EO7="-","【-】","【"&amp;SUBSTITUTE(TEXT(EO7,"#,##0.00"),"-","△")&amp;"】"))</f>
        <v>【0.27】</v>
      </c>
    </row>
    <row r="7" spans="1:145" s="36" customFormat="1">
      <c r="A7" s="28"/>
      <c r="B7" s="37">
        <v>2016</v>
      </c>
      <c r="C7" s="37">
        <v>252034</v>
      </c>
      <c r="D7" s="37">
        <v>47</v>
      </c>
      <c r="E7" s="37">
        <v>17</v>
      </c>
      <c r="F7" s="37">
        <v>1</v>
      </c>
      <c r="G7" s="37">
        <v>0</v>
      </c>
      <c r="H7" s="37" t="s">
        <v>110</v>
      </c>
      <c r="I7" s="37" t="s">
        <v>111</v>
      </c>
      <c r="J7" s="37" t="s">
        <v>112</v>
      </c>
      <c r="K7" s="37" t="s">
        <v>113</v>
      </c>
      <c r="L7" s="37" t="s">
        <v>114</v>
      </c>
      <c r="M7" s="37"/>
      <c r="N7" s="38" t="s">
        <v>115</v>
      </c>
      <c r="O7" s="38" t="s">
        <v>116</v>
      </c>
      <c r="P7" s="38">
        <v>52.45</v>
      </c>
      <c r="Q7" s="38">
        <v>84.97</v>
      </c>
      <c r="R7" s="38">
        <v>2780</v>
      </c>
      <c r="S7" s="38">
        <v>120123</v>
      </c>
      <c r="T7" s="38">
        <v>681.02</v>
      </c>
      <c r="U7" s="38">
        <v>176.39</v>
      </c>
      <c r="V7" s="38">
        <v>62802</v>
      </c>
      <c r="W7" s="38">
        <v>19.309999999999999</v>
      </c>
      <c r="X7" s="38">
        <v>3252.3</v>
      </c>
      <c r="Y7" s="38">
        <v>67.790000000000006</v>
      </c>
      <c r="Z7" s="38">
        <v>70.06</v>
      </c>
      <c r="AA7" s="38">
        <v>72.260000000000005</v>
      </c>
      <c r="AB7" s="38">
        <v>77.930000000000007</v>
      </c>
      <c r="AC7" s="38">
        <v>67.2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1223.56</v>
      </c>
      <c r="BG7" s="38">
        <v>1165.98</v>
      </c>
      <c r="BH7" s="38">
        <v>1228.4000000000001</v>
      </c>
      <c r="BI7" s="38">
        <v>1111.21</v>
      </c>
      <c r="BJ7" s="38">
        <v>1057.52</v>
      </c>
      <c r="BK7" s="38">
        <v>1189.0999999999999</v>
      </c>
      <c r="BL7" s="38">
        <v>1115.1099999999999</v>
      </c>
      <c r="BM7" s="38">
        <v>1010.51</v>
      </c>
      <c r="BN7" s="38">
        <v>1031.56</v>
      </c>
      <c r="BO7" s="38">
        <v>1053.93</v>
      </c>
      <c r="BP7" s="38">
        <v>728.3</v>
      </c>
      <c r="BQ7" s="38">
        <v>93.86</v>
      </c>
      <c r="BR7" s="38">
        <v>93.21</v>
      </c>
      <c r="BS7" s="38">
        <v>94.26</v>
      </c>
      <c r="BT7" s="38">
        <v>96.39</v>
      </c>
      <c r="BU7" s="38">
        <v>94.3</v>
      </c>
      <c r="BV7" s="38">
        <v>78.78</v>
      </c>
      <c r="BW7" s="38">
        <v>79.540000000000006</v>
      </c>
      <c r="BX7" s="38">
        <v>83</v>
      </c>
      <c r="BY7" s="38">
        <v>84.32</v>
      </c>
      <c r="BZ7" s="38">
        <v>85.23</v>
      </c>
      <c r="CA7" s="38">
        <v>100.04</v>
      </c>
      <c r="CB7" s="38">
        <v>174.36</v>
      </c>
      <c r="CC7" s="38">
        <v>177.2</v>
      </c>
      <c r="CD7" s="38">
        <v>188.28</v>
      </c>
      <c r="CE7" s="38">
        <v>175.01</v>
      </c>
      <c r="CF7" s="38">
        <v>179.46</v>
      </c>
      <c r="CG7" s="38">
        <v>199.32</v>
      </c>
      <c r="CH7" s="38">
        <v>199.36</v>
      </c>
      <c r="CI7" s="38">
        <v>193.74</v>
      </c>
      <c r="CJ7" s="38">
        <v>188.12</v>
      </c>
      <c r="CK7" s="38">
        <v>185.7</v>
      </c>
      <c r="CL7" s="38">
        <v>137.82</v>
      </c>
      <c r="CM7" s="38">
        <v>73.099999999999994</v>
      </c>
      <c r="CN7" s="38">
        <v>73.59</v>
      </c>
      <c r="CO7" s="38">
        <v>76.819999999999993</v>
      </c>
      <c r="CP7" s="38">
        <v>76.819999999999993</v>
      </c>
      <c r="CQ7" s="38">
        <v>77.05</v>
      </c>
      <c r="CR7" s="38">
        <v>65.31</v>
      </c>
      <c r="CS7" s="38">
        <v>62.09</v>
      </c>
      <c r="CT7" s="38">
        <v>62.23</v>
      </c>
      <c r="CU7" s="38">
        <v>60</v>
      </c>
      <c r="CV7" s="38">
        <v>61.03</v>
      </c>
      <c r="CW7" s="38">
        <v>60.09</v>
      </c>
      <c r="CX7" s="38">
        <v>93.05</v>
      </c>
      <c r="CY7" s="38">
        <v>93.38</v>
      </c>
      <c r="CZ7" s="38">
        <v>93.88</v>
      </c>
      <c r="DA7" s="38">
        <v>94.25</v>
      </c>
      <c r="DB7" s="38">
        <v>94.58</v>
      </c>
      <c r="DC7" s="38">
        <v>87.07</v>
      </c>
      <c r="DD7" s="38">
        <v>86.88</v>
      </c>
      <c r="DE7" s="38">
        <v>86.56</v>
      </c>
      <c r="DF7" s="38">
        <v>86.78</v>
      </c>
      <c r="DG7" s="38">
        <v>86.83</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0.08</v>
      </c>
      <c r="EJ7" s="38">
        <v>0.04</v>
      </c>
      <c r="EK7" s="38">
        <v>0.06</v>
      </c>
      <c r="EL7" s="38">
        <v>0.04</v>
      </c>
      <c r="EM7" s="38">
        <v>0.38</v>
      </c>
      <c r="EN7" s="38">
        <v>0.01</v>
      </c>
      <c r="EO7" s="38">
        <v>0.27</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井益 加代</cp:lastModifiedBy>
  <cp:lastPrinted>2018-02-22T08:44:39Z</cp:lastPrinted>
  <dcterms:created xsi:type="dcterms:W3CDTF">2017-12-25T02:09:45Z</dcterms:created>
  <dcterms:modified xsi:type="dcterms:W3CDTF">2018-02-22T08:44:43Z</dcterms:modified>
  <cp:category/>
</cp:coreProperties>
</file>