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都市建設部\都市建設部 下水道課\A_料金総務グループ\A_00 各事業関連業務\A 00 決算統計関係\平成２８年度決算統計\Ｈ30.1.29決算状況調査\長浜市\"/>
    </mc:Choice>
  </mc:AlternateContent>
  <workbookProtection workbookPassword="B319" lockStructure="1"/>
  <bookViews>
    <workbookView xWindow="0" yWindow="0" windowWidth="20490" windowHeight="7770"/>
  </bookViews>
  <sheets>
    <sheet name="法非適用_水道事業" sheetId="4" r:id="rId1"/>
    <sheet name="データ" sheetId="5" state="hidden" r:id="rId2"/>
  </sheets>
  <calcPr calcId="152511"/>
</workbook>
</file>

<file path=xl/calcChain.xml><?xml version="1.0" encoding="utf-8"?>
<calcChain xmlns="http://schemas.openxmlformats.org/spreadsheetml/2006/main">
  <c r="EN6" i="5" l="1"/>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J85" i="4" s="1"/>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T10" i="4" s="1"/>
  <c r="U6" i="5"/>
  <c r="AL10" i="4" s="1"/>
  <c r="T6" i="5"/>
  <c r="BB8" i="4" s="1"/>
  <c r="S6" i="5"/>
  <c r="R6" i="5"/>
  <c r="Q6" i="5"/>
  <c r="P6" i="5"/>
  <c r="O6" i="5"/>
  <c r="N6" i="5"/>
  <c r="B10" i="4" s="1"/>
  <c r="M6" i="5"/>
  <c r="L6" i="5"/>
  <c r="W8" i="4" s="1"/>
  <c r="K6" i="5"/>
  <c r="J6" i="5"/>
  <c r="I6" i="5"/>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5" i="4"/>
  <c r="K85" i="4"/>
  <c r="I85" i="4"/>
  <c r="E85" i="4"/>
  <c r="BB10" i="4"/>
  <c r="W10" i="4"/>
  <c r="P10" i="4"/>
  <c r="I10" i="4"/>
  <c r="AT8" i="4"/>
  <c r="AL8" i="4"/>
  <c r="P8" i="4"/>
  <c r="I8" i="4"/>
  <c r="B8" i="4"/>
  <c r="C10" i="5" l="1"/>
  <c r="D10" i="5"/>
  <c r="E10" i="5"/>
  <c r="B10" i="5"/>
</calcChain>
</file>

<file path=xl/sharedStrings.xml><?xml version="1.0" encoding="utf-8"?>
<sst xmlns="http://schemas.openxmlformats.org/spreadsheetml/2006/main" count="237" uniqueCount="124">
  <si>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</si>
  <si>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</si>
  <si>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</si>
  <si>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</si>
  <si>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</si>
  <si>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2">
      <t>カンリ</t>
    </rPh>
    <rPh sb="2" eb="3">
      <t>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</si>
  <si>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</si>
  <si>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</si>
  <si>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</si>
  <si>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</si>
  <si>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</si>
  <si>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</si>
  <si>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</si>
  <si>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</si>
  <si>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</si>
  <si>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</si>
  <si>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現在給水人口(人)</t>
    <phoneticPr fontId="7"/>
  </si>
  <si>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7"/>
  </si>
  <si>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</si>
  <si>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</si>
  <si>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</si>
  <si>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</si>
  <si>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</si>
  <si>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</si>
  <si>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</si>
  <si>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</si>
  <si>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「単年度の収支」</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</si>
  <si>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</si>
  <si>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</si>
  <si>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</si>
  <si>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</si>
  <si>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</si>
  <si>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</si>
  <si>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</si>
  <si>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「供給した配水量の効率性」</t>
    <rPh sb="1" eb="3">
      <t>キョウキュウ</t>
    </rPh>
    <rPh sb="5" eb="7">
      <t>ハイスイ</t>
    </rPh>
    <rPh sb="7" eb="8">
      <t>リョウ</t>
    </rPh>
    <rPh sb="9" eb="11">
      <t>コウリツ</t>
    </rPh>
    <rPh sb="11" eb="12">
      <t>セイ</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</si>
  <si>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</si>
  <si>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</si>
  <si>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</si>
  <si>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「管路の経年化の状況」</t>
    <rPh sb="1" eb="3">
      <t>カンロ</t>
    </rPh>
    <rPh sb="4" eb="7">
      <t>ケイネンカ</t>
    </rPh>
    <rPh sb="8" eb="10">
      <t>ジョウキョウ</t>
    </rPh>
    <phoneticPr fontId="7"/>
  </si>
  <si>
    <t>「管路の更新投資の実施状況」</t>
    <rPh sb="1" eb="3">
      <t>カンロ</t>
    </rPh>
    <rPh sb="4" eb="6">
      <t>コウシン</t>
    </rPh>
    <rPh sb="6" eb="8">
      <t>トウシ</t>
    </rPh>
    <rPh sb="9" eb="11">
      <t>ジッシ</t>
    </rPh>
    <rPh sb="11" eb="13">
      <t>ジョウキョウ</t>
    </rPh>
    <phoneticPr fontId="7"/>
  </si>
  <si>
    <t>※　平成24年度から平成25年度における各指標の類似団体平均値は、当時の事業数を基に算出していますが、管路更新率については、平成26年度の事業数を基に類似団体平均値を算出しています。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カンロ</t>
    </rPh>
    <rPh sb="53" eb="55">
      <t>コウシン</t>
    </rPh>
    <rPh sb="55" eb="56">
      <t>リツ</t>
    </rPh>
    <rPh sb="62" eb="64">
      <t>ヘイセイ</t>
    </rPh>
    <rPh sb="66" eb="68">
      <t>ネンド</t>
    </rPh>
    <rPh sb="69" eb="71">
      <t>ジギョウ</t>
    </rPh>
    <rPh sb="71" eb="72">
      <t>スウ</t>
    </rPh>
    <rPh sb="73" eb="74">
      <t>モト</t>
    </rPh>
    <rPh sb="75" eb="77">
      <t>ルイジ</t>
    </rPh>
    <rPh sb="77" eb="79">
      <t>ダンタイ</t>
    </rPh>
    <rPh sb="79" eb="81">
      <t>ヘイキン</t>
    </rPh>
    <rPh sb="81" eb="82">
      <t>アタイ</t>
    </rPh>
    <rPh sb="83" eb="85">
      <t>サンシュツ</t>
    </rPh>
    <phoneticPr fontId="3"/>
  </si>
  <si>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</si>
  <si>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</si>
  <si>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</si>
  <si>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</si>
  <si>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</si>
  <si>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</si>
  <si>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</si>
  <si>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</si>
  <si>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</si>
  <si>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</si>
  <si>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</si>
  <si>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</si>
  <si>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t>
    <phoneticPr fontId="7"/>
  </si>
  <si>
    <t>-</t>
    <phoneticPr fontId="7"/>
  </si>
  <si>
    <t>水道事業(法非適用)</t>
    <rPh sb="0" eb="2">
      <t>スイドウ</t>
    </rPh>
    <rPh sb="2" eb="4">
      <t>ジギョウ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</si>
  <si>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</si>
  <si>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</si>
  <si>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</si>
  <si>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</si>
  <si>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</si>
  <si>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</si>
  <si>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</si>
  <si>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</si>
  <si>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</si>
  <si>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</si>
  <si>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</si>
  <si>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</si>
  <si>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①収益的収支比率(％)</t>
    <rPh sb="1" eb="4">
      <t>シュウエキテキ</t>
    </rPh>
    <phoneticPr fontId="7"/>
  </si>
  <si>
    <t>②累積欠損金比率(％)</t>
    <phoneticPr fontId="7"/>
  </si>
  <si>
    <t>③流動比率(％)</t>
    <rPh sb="1" eb="3">
      <t>リュウドウ</t>
    </rPh>
    <rPh sb="3" eb="5">
      <t>ヒリツ</t>
    </rPh>
    <phoneticPr fontId="7"/>
  </si>
  <si>
    <t>④企業債残高対給水収益比率(％)</t>
    <rPh sb="1" eb="4">
      <t>キギョウサイ</t>
    </rPh>
    <rPh sb="4" eb="6">
      <t>ザンダカ</t>
    </rPh>
    <rPh sb="6" eb="7">
      <t>タイ</t>
    </rPh>
    <rPh sb="7" eb="9">
      <t>キュウスイ</t>
    </rPh>
    <rPh sb="9" eb="11">
      <t>シュウエキ</t>
    </rPh>
    <rPh sb="11" eb="13">
      <t>ヒリツ</t>
    </rPh>
    <phoneticPr fontId="7"/>
  </si>
  <si>
    <t>⑤料金回収率(％)</t>
    <rPh sb="1" eb="3">
      <t>リョウキン</t>
    </rPh>
    <rPh sb="3" eb="5">
      <t>カイシュウ</t>
    </rPh>
    <rPh sb="5" eb="6">
      <t>リツ</t>
    </rPh>
    <phoneticPr fontId="7"/>
  </si>
  <si>
    <t>⑥給水原価(円)</t>
    <rPh sb="1" eb="3">
      <t>キュウスイ</t>
    </rPh>
    <rPh sb="3" eb="5">
      <t>ゲンカ</t>
    </rPh>
    <rPh sb="6" eb="7">
      <t>エン</t>
    </rPh>
    <phoneticPr fontId="7"/>
  </si>
  <si>
    <t>⑦施設利用率(％)</t>
    <rPh sb="1" eb="3">
      <t>シセツ</t>
    </rPh>
    <rPh sb="3" eb="6">
      <t>リヨウリツ</t>
    </rPh>
    <phoneticPr fontId="7"/>
  </si>
  <si>
    <t>⑧有収率(％)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</si>
  <si>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</si>
  <si>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②管路経年化率(％)</t>
    <rPh sb="1" eb="3">
      <t>カンロ</t>
    </rPh>
    <rPh sb="3" eb="6">
      <t>ケイネンカ</t>
    </rPh>
    <rPh sb="6" eb="7">
      <t>リツ</t>
    </rPh>
    <phoneticPr fontId="7"/>
  </si>
  <si>
    <t>③管路更新率(％)</t>
    <rPh sb="1" eb="3">
      <t>カンロ</t>
    </rPh>
    <rPh sb="3" eb="5">
      <t>コウシン</t>
    </rPh>
    <rPh sb="5" eb="6">
      <t>リツ</t>
    </rPh>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</si>
  <si>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</si>
  <si>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</si>
  <si>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</si>
  <si>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</si>
  <si>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</si>
  <si>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</si>
  <si>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管理者の情報</t>
    <rPh sb="0" eb="3">
      <t>カンリシャ</t>
    </rPh>
    <rPh sb="4" eb="6">
      <t>ジョウホウ</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</si>
  <si>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</si>
  <si>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</si>
  <si>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</si>
  <si>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</si>
  <si>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</si>
  <si>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</si>
  <si>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</si>
  <si>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給水人口</t>
  </si>
  <si>
    <t>給水区域面積</t>
  </si>
  <si>
    <t>給水人口密度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</si>
  <si>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</si>
  <si>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</si>
  <si>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</si>
  <si>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</si>
  <si>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</si>
  <si>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</si>
  <si>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</si>
  <si>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</si>
  <si>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</si>
  <si>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</si>
  <si>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</si>
  <si>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</si>
  <si>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滋賀県　長浜市</t>
  </si>
  <si>
    <t>法非適用</t>
  </si>
  <si>
    <t>水道事業</t>
  </si>
  <si>
    <t>簡易水道事業</t>
  </si>
  <si>
    <t>D2</t>
  </si>
  <si>
    <t>-</t>
  </si>
  <si>
    <t>該当数値なし</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</si>
  <si>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</si>
  <si>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</si>
  <si>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</si>
  <si>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</si>
  <si>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</si>
  <si>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　長浜市の簡易水道事業について、平成２８年度は余呉・木之本簡易水道事業と西浅井簡易水道事業の２事業を経営している。
　収益的収支比率については、平成２９年度に残る２つの簡易水道事業を長浜水道企業団へ経営統合するに当たり３月末の打切決算となったため、正確な値ではないが、今後は給水人口の減少による料金収入の減少が見込まれ悪化すると考える。
　企業債残高対給水収益比率については、現在、統合再編事業に伴う浄水場施設整備のために借入を行った企業債が影響し、大幅に増加している。
　料金回収率についても、打切り決算の影響で正確な値ではないが、給水人口の減少による料金収入の伸び悩みの克服が課題である。
　給水原価については、統合再編事業費の増加に伴い今後も高くなることが見込まれる。
　施設利用率については、給水区域の統合、施設の統廃合等認可の見直しを行い給水規模を縮小したことから、類似団体の平均を上回る数値となっているが、今後は給水人口の減少が予想され、利用率は悪化するものと考える。
　有収率については、長浜水道企業団への事業移管に備え、大規模な施設洗浄を行ったことにより昨年度と同様に減少した。</t>
    <rPh sb="1" eb="4">
      <t>ナガハマシ</t>
    </rPh>
    <rPh sb="5" eb="7">
      <t>カンイ</t>
    </rPh>
    <rPh sb="7" eb="9">
      <t>スイドウ</t>
    </rPh>
    <rPh sb="9" eb="11">
      <t>ジギョウ</t>
    </rPh>
    <rPh sb="16" eb="18">
      <t>ヘイセイ</t>
    </rPh>
    <rPh sb="20" eb="21">
      <t>ネン</t>
    </rPh>
    <rPh sb="21" eb="22">
      <t>ド</t>
    </rPh>
    <rPh sb="59" eb="62">
      <t>シュウエキテキ</t>
    </rPh>
    <rPh sb="62" eb="64">
      <t>シュウシ</t>
    </rPh>
    <rPh sb="64" eb="66">
      <t>ヒリツ</t>
    </rPh>
    <rPh sb="72" eb="74">
      <t>ヘイセイ</t>
    </rPh>
    <rPh sb="76" eb="78">
      <t>ネンド</t>
    </rPh>
    <rPh sb="79" eb="80">
      <t>ノコ</t>
    </rPh>
    <rPh sb="84" eb="86">
      <t>カンイ</t>
    </rPh>
    <rPh sb="86" eb="88">
      <t>スイドウ</t>
    </rPh>
    <rPh sb="88" eb="90">
      <t>ジギョウ</t>
    </rPh>
    <rPh sb="91" eb="93">
      <t>ナガハマ</t>
    </rPh>
    <rPh sb="93" eb="95">
      <t>スイドウ</t>
    </rPh>
    <rPh sb="95" eb="97">
      <t>キギョウ</t>
    </rPh>
    <rPh sb="97" eb="98">
      <t>ダン</t>
    </rPh>
    <rPh sb="99" eb="101">
      <t>ケイエイ</t>
    </rPh>
    <rPh sb="101" eb="103">
      <t>トウゴウ</t>
    </rPh>
    <rPh sb="106" eb="107">
      <t>ア</t>
    </rPh>
    <rPh sb="110" eb="112">
      <t>ガツマツ</t>
    </rPh>
    <rPh sb="113" eb="115">
      <t>ウチキ</t>
    </rPh>
    <rPh sb="115" eb="117">
      <t>ケッサン</t>
    </rPh>
    <rPh sb="124" eb="126">
      <t>セイカク</t>
    </rPh>
    <rPh sb="127" eb="128">
      <t>アタイ</t>
    </rPh>
    <rPh sb="134" eb="136">
      <t>コンゴ</t>
    </rPh>
    <rPh sb="142" eb="144">
      <t>ゲンショウ</t>
    </rPh>
    <rPh sb="147" eb="149">
      <t>リョウキン</t>
    </rPh>
    <rPh sb="149" eb="151">
      <t>シュウニュウ</t>
    </rPh>
    <rPh sb="152" eb="154">
      <t>ゲンショウ</t>
    </rPh>
    <rPh sb="155" eb="157">
      <t>ミコ</t>
    </rPh>
    <rPh sb="159" eb="161">
      <t>アッカ</t>
    </rPh>
    <rPh sb="164" eb="165">
      <t>カンガ</t>
    </rPh>
    <rPh sb="170" eb="172">
      <t>キギョウ</t>
    </rPh>
    <rPh sb="172" eb="173">
      <t>サイ</t>
    </rPh>
    <rPh sb="173" eb="175">
      <t>ザンダカ</t>
    </rPh>
    <rPh sb="175" eb="176">
      <t>タイ</t>
    </rPh>
    <rPh sb="176" eb="178">
      <t>キュウスイ</t>
    </rPh>
    <rPh sb="178" eb="180">
      <t>シュウエキ</t>
    </rPh>
    <rPh sb="180" eb="182">
      <t>ヒリツ</t>
    </rPh>
    <rPh sb="188" eb="190">
      <t>ゲンザイ</t>
    </rPh>
    <rPh sb="191" eb="193">
      <t>トウゴウ</t>
    </rPh>
    <rPh sb="193" eb="195">
      <t>サイヘン</t>
    </rPh>
    <rPh sb="195" eb="197">
      <t>ジギョウ</t>
    </rPh>
    <rPh sb="198" eb="199">
      <t>トモナ</t>
    </rPh>
    <rPh sb="205" eb="207">
      <t>セイビ</t>
    </rPh>
    <rPh sb="211" eb="213">
      <t>カリイレ</t>
    </rPh>
    <rPh sb="214" eb="215">
      <t>オコナ</t>
    </rPh>
    <rPh sb="217" eb="219">
      <t>キギョウ</t>
    </rPh>
    <rPh sb="219" eb="220">
      <t>サイ</t>
    </rPh>
    <rPh sb="221" eb="223">
      <t>エイキョウ</t>
    </rPh>
    <rPh sb="225" eb="227">
      <t>オオハバ</t>
    </rPh>
    <rPh sb="228" eb="230">
      <t>ゾウカ</t>
    </rPh>
    <rPh sb="237" eb="239">
      <t>リョウキン</t>
    </rPh>
    <rPh sb="239" eb="241">
      <t>カイシュウ</t>
    </rPh>
    <rPh sb="241" eb="242">
      <t>リツ</t>
    </rPh>
    <rPh sb="248" eb="250">
      <t>ウチキ</t>
    </rPh>
    <rPh sb="251" eb="253">
      <t>ケッサン</t>
    </rPh>
    <rPh sb="254" eb="256">
      <t>エイキョウ</t>
    </rPh>
    <rPh sb="257" eb="259">
      <t>セイカク</t>
    </rPh>
    <rPh sb="260" eb="261">
      <t>アタイ</t>
    </rPh>
    <rPh sb="287" eb="289">
      <t>コクフク</t>
    </rPh>
    <rPh sb="298" eb="300">
      <t>キュウスイ</t>
    </rPh>
    <rPh sb="300" eb="302">
      <t>ゲンカ</t>
    </rPh>
    <rPh sb="319" eb="320">
      <t>トモナ</t>
    </rPh>
    <rPh sb="339" eb="341">
      <t>シセツ</t>
    </rPh>
    <rPh sb="341" eb="343">
      <t>リヨウ</t>
    </rPh>
    <rPh sb="343" eb="344">
      <t>リツ</t>
    </rPh>
    <rPh sb="350" eb="352">
      <t>キュウスイ</t>
    </rPh>
    <rPh sb="352" eb="354">
      <t>クイキ</t>
    </rPh>
    <rPh sb="355" eb="357">
      <t>トウゴウ</t>
    </rPh>
    <rPh sb="358" eb="360">
      <t>シセツ</t>
    </rPh>
    <rPh sb="361" eb="364">
      <t>トウハイゴウ</t>
    </rPh>
    <rPh sb="364" eb="365">
      <t>トウ</t>
    </rPh>
    <rPh sb="365" eb="367">
      <t>ニンカ</t>
    </rPh>
    <rPh sb="368" eb="370">
      <t>ミナオ</t>
    </rPh>
    <rPh sb="372" eb="373">
      <t>オコナ</t>
    </rPh>
    <rPh sb="374" eb="376">
      <t>キュウスイ</t>
    </rPh>
    <rPh sb="376" eb="378">
      <t>キボ</t>
    </rPh>
    <rPh sb="379" eb="381">
      <t>シュクショウ</t>
    </rPh>
    <rPh sb="388" eb="390">
      <t>ルイジ</t>
    </rPh>
    <rPh sb="390" eb="392">
      <t>ダンタイ</t>
    </rPh>
    <rPh sb="393" eb="395">
      <t>ヘイキン</t>
    </rPh>
    <rPh sb="396" eb="398">
      <t>ウワマワ</t>
    </rPh>
    <rPh sb="399" eb="401">
      <t>スウチ</t>
    </rPh>
    <rPh sb="409" eb="411">
      <t>コンゴ</t>
    </rPh>
    <rPh sb="412" eb="414">
      <t>キュウスイ</t>
    </rPh>
    <rPh sb="414" eb="416">
      <t>ジンコウ</t>
    </rPh>
    <rPh sb="417" eb="419">
      <t>ゲンショウ</t>
    </rPh>
    <rPh sb="420" eb="422">
      <t>ヨソウ</t>
    </rPh>
    <rPh sb="425" eb="428">
      <t>リヨウリツ</t>
    </rPh>
    <rPh sb="429" eb="431">
      <t>アッカ</t>
    </rPh>
    <rPh sb="436" eb="437">
      <t>カンガ</t>
    </rPh>
    <rPh sb="442" eb="445">
      <t>ユウシュウリツ</t>
    </rPh>
    <rPh sb="451" eb="453">
      <t>ナガハマ</t>
    </rPh>
    <rPh sb="453" eb="455">
      <t>スイドウ</t>
    </rPh>
    <rPh sb="455" eb="457">
      <t>キギョウ</t>
    </rPh>
    <rPh sb="457" eb="458">
      <t>ダン</t>
    </rPh>
    <rPh sb="460" eb="462">
      <t>ジギョウ</t>
    </rPh>
    <rPh sb="462" eb="464">
      <t>イカン</t>
    </rPh>
    <rPh sb="465" eb="466">
      <t>ソナ</t>
    </rPh>
    <rPh sb="468" eb="471">
      <t>ダイキボ</t>
    </rPh>
    <rPh sb="472" eb="474">
      <t>シセツ</t>
    </rPh>
    <rPh sb="485" eb="487">
      <t>サクネン</t>
    </rPh>
    <rPh sb="487" eb="488">
      <t>ド</t>
    </rPh>
    <rPh sb="489" eb="491">
      <t>ドウヨウ</t>
    </rPh>
    <rPh sb="492" eb="494">
      <t>ゲンショウ</t>
    </rPh>
    <phoneticPr fontId="4"/>
  </si>
  <si>
    <t>　統合再編事業において、取水、浄水施設など、安全な水質の確保のための整備を進めているが、管路については、下水道管敷設時に更新を行っているため、現在のところ敷設後３０年を経過したものはない。
　このことから管路の更新については、今後、事業移管先である長浜水道企業団の経営状況に鑑みて、アセットマネジメント、ストックマネジメントを策定し、計画的に行っていく予定である。</t>
    <rPh sb="1" eb="3">
      <t>トウゴウ</t>
    </rPh>
    <rPh sb="3" eb="5">
      <t>サイヘン</t>
    </rPh>
    <rPh sb="5" eb="7">
      <t>ジギョウ</t>
    </rPh>
    <rPh sb="12" eb="14">
      <t>シュスイ</t>
    </rPh>
    <rPh sb="15" eb="17">
      <t>ジョウスイ</t>
    </rPh>
    <rPh sb="17" eb="19">
      <t>シセツ</t>
    </rPh>
    <rPh sb="22" eb="24">
      <t>アンゼン</t>
    </rPh>
    <rPh sb="25" eb="27">
      <t>スイシツ</t>
    </rPh>
    <rPh sb="28" eb="30">
      <t>カクホ</t>
    </rPh>
    <rPh sb="34" eb="36">
      <t>セイビ</t>
    </rPh>
    <rPh sb="37" eb="38">
      <t>スス</t>
    </rPh>
    <rPh sb="44" eb="46">
      <t>カンロ</t>
    </rPh>
    <rPh sb="52" eb="55">
      <t>ゲスイドウ</t>
    </rPh>
    <rPh sb="55" eb="56">
      <t>カン</t>
    </rPh>
    <rPh sb="56" eb="58">
      <t>フセツ</t>
    </rPh>
    <rPh sb="58" eb="59">
      <t>ジ</t>
    </rPh>
    <rPh sb="60" eb="62">
      <t>コウシン</t>
    </rPh>
    <rPh sb="63" eb="64">
      <t>オコナ</t>
    </rPh>
    <rPh sb="71" eb="73">
      <t>ゲンザイ</t>
    </rPh>
    <rPh sb="77" eb="79">
      <t>フセツ</t>
    </rPh>
    <rPh sb="79" eb="80">
      <t>ゴ</t>
    </rPh>
    <rPh sb="82" eb="83">
      <t>ネン</t>
    </rPh>
    <rPh sb="84" eb="86">
      <t>ケイカ</t>
    </rPh>
    <rPh sb="102" eb="104">
      <t>カンロ</t>
    </rPh>
    <rPh sb="105" eb="107">
      <t>コウシン</t>
    </rPh>
    <rPh sb="113" eb="115">
      <t>コンゴ</t>
    </rPh>
    <rPh sb="116" eb="118">
      <t>ジギョウ</t>
    </rPh>
    <rPh sb="118" eb="120">
      <t>イカン</t>
    </rPh>
    <rPh sb="120" eb="121">
      <t>サキ</t>
    </rPh>
    <rPh sb="124" eb="126">
      <t>ナガハマ</t>
    </rPh>
    <rPh sb="126" eb="128">
      <t>スイドウ</t>
    </rPh>
    <rPh sb="128" eb="130">
      <t>キギョウ</t>
    </rPh>
    <rPh sb="130" eb="131">
      <t>ダン</t>
    </rPh>
    <rPh sb="132" eb="134">
      <t>ケイエイ</t>
    </rPh>
    <rPh sb="134" eb="136">
      <t>ジョウキョウ</t>
    </rPh>
    <rPh sb="137" eb="138">
      <t>カンガ</t>
    </rPh>
    <rPh sb="167" eb="170">
      <t>ケイカクテキ</t>
    </rPh>
    <rPh sb="171" eb="172">
      <t>オコナ</t>
    </rPh>
    <rPh sb="176" eb="178">
      <t>ヨテイ</t>
    </rPh>
    <phoneticPr fontId="4"/>
  </si>
  <si>
    <t>非設置</t>
    <rPh sb="0" eb="1">
      <t>ヒ</t>
    </rPh>
    <rPh sb="1" eb="3">
      <t>セッチ</t>
    </rPh>
    <phoneticPr fontId="4"/>
  </si>
  <si>
    <t>　長浜市では、平成２３年度に策定した地域水道ビジョンに基づき、平成２９年度に残る２つの簡易水道事業を長浜水道企業団へ事業移管することになる。今後は、長浜水道企業団で事業運営を行うが、過疎化等によって給水人口が減少し料金収入が伸び悩んでいることに加え、統合再編事業費の増加による影響で、厳しい経営状況になることが予想される。
　しかしながら、料金改定も実施したばかりで、すぐにはできないことから、新規建設事業等を抑制することで、経営状況の悪化を防ぐ必要がある。</t>
    <rPh sb="1" eb="3">
      <t>ナガハマ</t>
    </rPh>
    <rPh sb="3" eb="4">
      <t>シ</t>
    </rPh>
    <rPh sb="27" eb="28">
      <t>モト</t>
    </rPh>
    <rPh sb="31" eb="33">
      <t>ヘイセイ</t>
    </rPh>
    <rPh sb="35" eb="36">
      <t>ネン</t>
    </rPh>
    <rPh sb="36" eb="37">
      <t>ド</t>
    </rPh>
    <rPh sb="38" eb="39">
      <t>ノコ</t>
    </rPh>
    <rPh sb="43" eb="45">
      <t>カンイ</t>
    </rPh>
    <rPh sb="45" eb="47">
      <t>スイドウ</t>
    </rPh>
    <rPh sb="47" eb="49">
      <t>ジギョウ</t>
    </rPh>
    <rPh sb="50" eb="52">
      <t>ナガハマ</t>
    </rPh>
    <rPh sb="52" eb="54">
      <t>スイドウ</t>
    </rPh>
    <rPh sb="54" eb="56">
      <t>キギョウ</t>
    </rPh>
    <rPh sb="56" eb="57">
      <t>ダン</t>
    </rPh>
    <rPh sb="58" eb="60">
      <t>ジギョウ</t>
    </rPh>
    <rPh sb="60" eb="62">
      <t>イカン</t>
    </rPh>
    <rPh sb="74" eb="76">
      <t>ナガハマ</t>
    </rPh>
    <rPh sb="76" eb="78">
      <t>スイドウ</t>
    </rPh>
    <rPh sb="78" eb="80">
      <t>キギョウ</t>
    </rPh>
    <rPh sb="80" eb="81">
      <t>ダン</t>
    </rPh>
    <rPh sb="82" eb="84">
      <t>ジギョウ</t>
    </rPh>
    <rPh sb="84" eb="86">
      <t>ウンエイ</t>
    </rPh>
    <rPh sb="87" eb="88">
      <t>オコナ</t>
    </rPh>
    <rPh sb="91" eb="94">
      <t>カソカ</t>
    </rPh>
    <rPh sb="94" eb="95">
      <t>トウ</t>
    </rPh>
    <rPh sb="99" eb="101">
      <t>キュウスイ</t>
    </rPh>
    <rPh sb="101" eb="103">
      <t>ジンコウ</t>
    </rPh>
    <rPh sb="104" eb="106">
      <t>ゲンショウ</t>
    </rPh>
    <rPh sb="107" eb="109">
      <t>リョウキン</t>
    </rPh>
    <rPh sb="109" eb="111">
      <t>シュウニュウ</t>
    </rPh>
    <rPh sb="112" eb="113">
      <t>ノ</t>
    </rPh>
    <rPh sb="114" eb="115">
      <t>ナヤ</t>
    </rPh>
    <rPh sb="122" eb="123">
      <t>クワ</t>
    </rPh>
    <rPh sb="125" eb="127">
      <t>トウゴウ</t>
    </rPh>
    <rPh sb="127" eb="129">
      <t>サイヘン</t>
    </rPh>
    <rPh sb="129" eb="131">
      <t>ジギョウ</t>
    </rPh>
    <rPh sb="131" eb="132">
      <t>ヒ</t>
    </rPh>
    <rPh sb="133" eb="135">
      <t>ゾウカ</t>
    </rPh>
    <rPh sb="138" eb="140">
      <t>エイキョウ</t>
    </rPh>
    <rPh sb="142" eb="143">
      <t>キビ</t>
    </rPh>
    <rPh sb="145" eb="147">
      <t>ケイエイ</t>
    </rPh>
    <rPh sb="147" eb="149">
      <t>ジョウキョウ</t>
    </rPh>
    <rPh sb="155" eb="157">
      <t>ヨソウ</t>
    </rPh>
    <rPh sb="170" eb="172">
      <t>リョウキン</t>
    </rPh>
    <rPh sb="172" eb="174">
      <t>カイテイ</t>
    </rPh>
    <rPh sb="175" eb="177">
      <t>ジッシ</t>
    </rPh>
    <rPh sb="197" eb="199">
      <t>シンキ</t>
    </rPh>
    <rPh sb="199" eb="201">
      <t>ケンセツ</t>
    </rPh>
    <rPh sb="201" eb="203">
      <t>ジギョウ</t>
    </rPh>
    <rPh sb="203" eb="204">
      <t>トウ</t>
    </rPh>
    <rPh sb="205" eb="207">
      <t>ヨクセイ</t>
    </rPh>
    <rPh sb="213" eb="215">
      <t>ケイエイ</t>
    </rPh>
    <rPh sb="215" eb="217">
      <t>ジョウキョウ</t>
    </rPh>
    <rPh sb="218" eb="220">
      <t>アッカ</t>
    </rPh>
    <rPh sb="221" eb="222">
      <t>フセ</t>
    </rPh>
    <rPh sb="223" eb="225">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</si>
</sst>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6" formatCode="&quot;¥&quot;#,##0;[Red]&quot;¥&quot;\-#,##0"/>
    <numFmt numFmtId="176" formatCode="#,##0;&quot;△&quot;#,##0"/>
    <numFmt numFmtId="177" formatCode="#,##0.00;&quot;△&quot;#,##0.00"/>
    <numFmt numFmtId="178" formatCode="#,##0.00;&quot;△&quot;#,##0.00;&quot;-&quot;"/>
    <numFmt numFmtId="179" formatCode="ge"/>
  </numFmts>
  <fonts count="22"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theme="0"/>
      <name val="ＭＳ Ｐゴシック"/>
      <family val="2"/>
      <charset val="128"/>
    </font>
    <font>
      <sz val="11"/>
      <name val="ＭＳ Ｐ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8">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2" fillId="0" borderId="0">
      <alignment vertical="center"/>
    </xf>
    <xf numFmtId="0" fontId="18" fillId="0" borderId="0"/>
    <xf numFmtId="0" fontId="16" fillId="0" borderId="0"/>
    <xf numFmtId="0" fontId="19" fillId="0" borderId="0">
      <alignment vertical="center"/>
    </xf>
    <xf numFmtId="0" fontId="14" fillId="0" borderId="0">
      <alignment vertical="center"/>
    </xf>
    <xf numFmtId="0" fontId="18" fillId="0" borderId="0"/>
    <xf numFmtId="0" fontId="1" fillId="0" borderId="0">
      <alignment vertical="center"/>
    </xf>
    <xf numFmtId="0" fontId="16" fillId="0" borderId="0"/>
    <xf numFmtId="0" fontId="20" fillId="0" borderId="0">
      <alignment vertical="center"/>
    </xf>
    <xf numFmtId="0" fontId="21" fillId="0" borderId="0"/>
  </cellStyleXfs>
  <cellXfs count="87">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lignment vertical="center"/>
    </xf>
    <xf numFmtId="0" fontId="17" fillId="0" borderId="0" xfId="1" applyFont="1" applyProtection="1">
      <alignment vertical="center"/>
      <protection hidden="1"/>
    </xf>
    <xf numFmtId="0" fontId="17"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40" fontId="2" fillId="0" borderId="0" xfId="1" applyNumberFormat="1">
      <alignment vertical="center"/>
    </xf>
    <xf numFmtId="0" fontId="2" fillId="2" borderId="2" xfId="1" applyFill="1" applyBorder="1">
      <alignment vertical="center"/>
    </xf>
    <xf numFmtId="179" fontId="2" fillId="0" borderId="2"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shrinkToFit="1"/>
      <protection hidden="1"/>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shrinkToFit="1"/>
      <protection hidden="1"/>
    </xf>
    <xf numFmtId="0" fontId="5" fillId="0" borderId="13" xfId="1" applyNumberFormat="1" applyFont="1" applyBorder="1" applyAlignment="1" applyProtection="1">
      <alignment horizontal="center" vertical="center" shrinkToFit="1"/>
      <protection locked="0"/>
    </xf>
    <xf numFmtId="0" fontId="5" fillId="0" borderId="14" xfId="1" applyNumberFormat="1" applyFont="1" applyBorder="1" applyAlignment="1" applyProtection="1">
      <alignment horizontal="center" vertical="center" shrinkToFit="1"/>
      <protection locked="0"/>
    </xf>
    <xf numFmtId="0" fontId="5" fillId="0" borderId="15" xfId="1" applyNumberFormat="1" applyFont="1" applyBorder="1" applyAlignment="1" applyProtection="1">
      <alignment horizontal="center" vertical="center" shrinkToFit="1"/>
      <protection locked="0"/>
    </xf>
    <xf numFmtId="176" fontId="5" fillId="0" borderId="2" xfId="1" applyNumberFormat="1" applyFont="1" applyBorder="1" applyAlignment="1" applyProtection="1">
      <alignment horizontal="center" vertical="center" shrinkToFit="1"/>
      <protection hidden="1"/>
    </xf>
    <xf numFmtId="0" fontId="12" fillId="0" borderId="6" xfId="1" applyFont="1" applyBorder="1" applyAlignment="1">
      <alignment horizontal="center" vertical="center"/>
    </xf>
    <xf numFmtId="0" fontId="12" fillId="0" borderId="0" xfId="1" applyFont="1" applyBorder="1" applyAlignment="1">
      <alignment horizontal="center" vertical="center"/>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5" fillId="0" borderId="6"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7" xfId="1" applyFont="1" applyBorder="1" applyAlignment="1" applyProtection="1">
      <alignment horizontal="left" vertical="top" wrapText="1"/>
      <protection locked="0"/>
    </xf>
    <xf numFmtId="0" fontId="5" fillId="0" borderId="8"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9"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cellXfs>
  <cellStyles count="18">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3" xfId="13"/>
    <cellStyle name="標準 4" xfId="14"/>
    <cellStyle name="標準 5" xfId="15"/>
    <cellStyle name="標準 6" xfId="16"/>
    <cellStyle name="標準 7"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3"/>
          <c:y val="0.158069456690285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データ!$ED$6:$EH$6</c:f>
              <c:numCache>
                <c:formatCode>#,##0.00;"△"#,##0.00</c:formatCode>
                <c:ptCount val="5"/>
                <c:pt idx="0" formatCode="#,##0.00;&quot;△&quot;#,##0.00;&quot;-&quot;">
                  <c:v>0.08</c:v>
                </c:pt>
                <c:pt idx="1">
                  <c:v>0</c:v>
                </c:pt>
                <c:pt idx="2">
                  <c:v>0</c:v>
                </c:pt>
                <c:pt idx="3">
                  <c:v>0</c:v>
                </c:pt>
                <c:pt idx="4">
                  <c:v>0</c:v>
                </c:pt>
              </c:numCache>
            </c:numRef>
          </c:val>
        </c:ser>
        <c:dLbls>
          <c:showLegendKey val="0"/>
          <c:showVal val="0"/>
          <c:showCatName val="0"/>
          <c:showSerName val="0"/>
          <c:showPercent val="0"/>
          <c:showBubbleSize val="0"/>
        </c:dLbls>
        <c:gapWidth val="150"/>
        <c:axId val="482945184"/>
        <c:axId val="4829459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0.59</c:v>
                </c:pt>
                <c:pt idx="1">
                  <c:v>0.89</c:v>
                </c:pt>
                <c:pt idx="2">
                  <c:v>0.98</c:v>
                </c:pt>
                <c:pt idx="3">
                  <c:v>0.76</c:v>
                </c:pt>
                <c:pt idx="4">
                  <c:v>0.8</c:v>
                </c:pt>
              </c:numCache>
            </c:numRef>
          </c:val>
          <c:smooth val="0"/>
        </c:ser>
        <c:dLbls>
          <c:showLegendKey val="0"/>
          <c:showVal val="0"/>
          <c:showCatName val="0"/>
          <c:showSerName val="0"/>
          <c:showPercent val="0"/>
          <c:showBubbleSize val="0"/>
        </c:dLbls>
        <c:marker val="1"/>
        <c:smooth val="0"/>
        <c:axId val="482945184"/>
        <c:axId val="482945968"/>
      </c:lineChart>
      <c:dateAx>
        <c:axId val="482945184"/>
        <c:scaling>
          <c:orientation val="minMax"/>
        </c:scaling>
        <c:delete val="1"/>
        <c:axPos val="b"/>
        <c:numFmt formatCode="ge" sourceLinked="1"/>
        <c:majorTickMark val="none"/>
        <c:minorTickMark val="none"/>
        <c:tickLblPos val="none"/>
        <c:crossAx val="482945968"/>
        <c:crosses val="autoZero"/>
        <c:auto val="1"/>
        <c:lblOffset val="100"/>
        <c:baseTimeUnit val="years"/>
      </c:dateAx>
      <c:valAx>
        <c:axId val="482945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29451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66" l="0.70000000000000062" r="0.70000000000000062" t="0.7500000000000136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データ!$CL$6:$CP$6</c:f>
              <c:numCache>
                <c:formatCode>#,##0.00;"△"#,##0.00;"-"</c:formatCode>
                <c:ptCount val="5"/>
                <c:pt idx="0">
                  <c:v>73.56</c:v>
                </c:pt>
                <c:pt idx="1">
                  <c:v>52.07</c:v>
                </c:pt>
                <c:pt idx="2">
                  <c:v>80.61</c:v>
                </c:pt>
                <c:pt idx="3">
                  <c:v>82.04</c:v>
                </c:pt>
                <c:pt idx="4">
                  <c:v>81.02</c:v>
                </c:pt>
              </c:numCache>
            </c:numRef>
          </c:val>
        </c:ser>
        <c:dLbls>
          <c:showLegendKey val="0"/>
          <c:showVal val="0"/>
          <c:showCatName val="0"/>
          <c:showSerName val="0"/>
          <c:showPercent val="0"/>
          <c:showBubbleSize val="0"/>
        </c:dLbls>
        <c:gapWidth val="150"/>
        <c:axId val="477129944"/>
        <c:axId val="4771303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63.99</c:v>
                </c:pt>
                <c:pt idx="1">
                  <c:v>60.17</c:v>
                </c:pt>
                <c:pt idx="2">
                  <c:v>58.96</c:v>
                </c:pt>
                <c:pt idx="3">
                  <c:v>58.1</c:v>
                </c:pt>
                <c:pt idx="4">
                  <c:v>56.19</c:v>
                </c:pt>
              </c:numCache>
            </c:numRef>
          </c:val>
          <c:smooth val="0"/>
        </c:ser>
        <c:dLbls>
          <c:showLegendKey val="0"/>
          <c:showVal val="0"/>
          <c:showCatName val="0"/>
          <c:showSerName val="0"/>
          <c:showPercent val="0"/>
          <c:showBubbleSize val="0"/>
        </c:dLbls>
        <c:marker val="1"/>
        <c:smooth val="0"/>
        <c:axId val="477129944"/>
        <c:axId val="477130336"/>
      </c:lineChart>
      <c:dateAx>
        <c:axId val="477129944"/>
        <c:scaling>
          <c:orientation val="minMax"/>
        </c:scaling>
        <c:delete val="1"/>
        <c:axPos val="b"/>
        <c:numFmt formatCode="ge" sourceLinked="1"/>
        <c:majorTickMark val="none"/>
        <c:minorTickMark val="none"/>
        <c:tickLblPos val="none"/>
        <c:crossAx val="477130336"/>
        <c:crosses val="autoZero"/>
        <c:auto val="1"/>
        <c:lblOffset val="100"/>
        <c:baseTimeUnit val="years"/>
      </c:dateAx>
      <c:valAx>
        <c:axId val="4771303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771299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データ!$CW$6:$DA$6</c:f>
              <c:numCache>
                <c:formatCode>#,##0.00;"△"#,##0.00;"-"</c:formatCode>
                <c:ptCount val="5"/>
                <c:pt idx="0">
                  <c:v>77.900000000000006</c:v>
                </c:pt>
                <c:pt idx="1">
                  <c:v>79.45</c:v>
                </c:pt>
                <c:pt idx="2">
                  <c:v>76.959999999999994</c:v>
                </c:pt>
                <c:pt idx="3">
                  <c:v>70.239999999999995</c:v>
                </c:pt>
                <c:pt idx="4">
                  <c:v>69.31</c:v>
                </c:pt>
              </c:numCache>
            </c:numRef>
          </c:val>
        </c:ser>
        <c:dLbls>
          <c:showLegendKey val="0"/>
          <c:showVal val="0"/>
          <c:showCatName val="0"/>
          <c:showSerName val="0"/>
          <c:showPercent val="0"/>
          <c:showBubbleSize val="0"/>
        </c:dLbls>
        <c:gapWidth val="150"/>
        <c:axId val="477131512"/>
        <c:axId val="4771319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76.260000000000005</c:v>
                </c:pt>
                <c:pt idx="1">
                  <c:v>76.680000000000007</c:v>
                </c:pt>
                <c:pt idx="2">
                  <c:v>76.58</c:v>
                </c:pt>
                <c:pt idx="3">
                  <c:v>76.69</c:v>
                </c:pt>
                <c:pt idx="4">
                  <c:v>77.180000000000007</c:v>
                </c:pt>
              </c:numCache>
            </c:numRef>
          </c:val>
          <c:smooth val="0"/>
        </c:ser>
        <c:dLbls>
          <c:showLegendKey val="0"/>
          <c:showVal val="0"/>
          <c:showCatName val="0"/>
          <c:showSerName val="0"/>
          <c:showPercent val="0"/>
          <c:showBubbleSize val="0"/>
        </c:dLbls>
        <c:marker val="1"/>
        <c:smooth val="0"/>
        <c:axId val="477131512"/>
        <c:axId val="477131904"/>
      </c:lineChart>
      <c:dateAx>
        <c:axId val="477131512"/>
        <c:scaling>
          <c:orientation val="minMax"/>
        </c:scaling>
        <c:delete val="1"/>
        <c:axPos val="b"/>
        <c:numFmt formatCode="ge" sourceLinked="1"/>
        <c:majorTickMark val="none"/>
        <c:minorTickMark val="none"/>
        <c:tickLblPos val="none"/>
        <c:crossAx val="477131904"/>
        <c:crosses val="autoZero"/>
        <c:auto val="1"/>
        <c:lblOffset val="100"/>
        <c:baseTimeUnit val="years"/>
      </c:dateAx>
      <c:valAx>
        <c:axId val="4771319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771315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4"/>
          <c:y val="0.15806945669028538"/>
          <c:w val="0.8602616255212191"/>
          <c:h val="0.56370168884888283"/>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データ!$X$6:$AB$6</c:f>
              <c:numCache>
                <c:formatCode>#,##0.00;"△"#,##0.00;"-"</c:formatCode>
                <c:ptCount val="5"/>
                <c:pt idx="0">
                  <c:v>141.24</c:v>
                </c:pt>
                <c:pt idx="1">
                  <c:v>81.290000000000006</c:v>
                </c:pt>
                <c:pt idx="2">
                  <c:v>78.97</c:v>
                </c:pt>
                <c:pt idx="3">
                  <c:v>90.06</c:v>
                </c:pt>
                <c:pt idx="4">
                  <c:v>78.930000000000007</c:v>
                </c:pt>
              </c:numCache>
            </c:numRef>
          </c:val>
        </c:ser>
        <c:dLbls>
          <c:showLegendKey val="0"/>
          <c:showVal val="0"/>
          <c:showCatName val="0"/>
          <c:showSerName val="0"/>
          <c:showPercent val="0"/>
          <c:showBubbleSize val="0"/>
        </c:dLbls>
        <c:gapWidth val="150"/>
        <c:axId val="482943616"/>
        <c:axId val="4829428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75.91</c:v>
                </c:pt>
                <c:pt idx="1">
                  <c:v>75.709999999999994</c:v>
                </c:pt>
                <c:pt idx="2">
                  <c:v>75.09</c:v>
                </c:pt>
                <c:pt idx="3">
                  <c:v>75.34</c:v>
                </c:pt>
                <c:pt idx="4">
                  <c:v>76.650000000000006</c:v>
                </c:pt>
              </c:numCache>
            </c:numRef>
          </c:val>
          <c:smooth val="0"/>
        </c:ser>
        <c:dLbls>
          <c:showLegendKey val="0"/>
          <c:showVal val="0"/>
          <c:showCatName val="0"/>
          <c:showSerName val="0"/>
          <c:showPercent val="0"/>
          <c:showBubbleSize val="0"/>
        </c:dLbls>
        <c:marker val="1"/>
        <c:smooth val="0"/>
        <c:axId val="482943616"/>
        <c:axId val="482942832"/>
      </c:lineChart>
      <c:dateAx>
        <c:axId val="482943616"/>
        <c:scaling>
          <c:orientation val="minMax"/>
        </c:scaling>
        <c:delete val="1"/>
        <c:axPos val="b"/>
        <c:numFmt formatCode="ge" sourceLinked="1"/>
        <c:majorTickMark val="none"/>
        <c:minorTickMark val="none"/>
        <c:tickLblPos val="none"/>
        <c:crossAx val="482942832"/>
        <c:crosses val="autoZero"/>
        <c:auto val="1"/>
        <c:lblOffset val="100"/>
        <c:baseTimeUnit val="years"/>
      </c:dateAx>
      <c:valAx>
        <c:axId val="4829428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29436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1" l="0.70000000000000062" r="0.70000000000000062" t="0.750000000000013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482941656"/>
        <c:axId val="4829396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482941656"/>
        <c:axId val="482939696"/>
      </c:lineChart>
      <c:dateAx>
        <c:axId val="482941656"/>
        <c:scaling>
          <c:orientation val="minMax"/>
        </c:scaling>
        <c:delete val="1"/>
        <c:axPos val="b"/>
        <c:numFmt formatCode="ge" sourceLinked="1"/>
        <c:majorTickMark val="none"/>
        <c:minorTickMark val="none"/>
        <c:tickLblPos val="none"/>
        <c:crossAx val="482939696"/>
        <c:crosses val="autoZero"/>
        <c:auto val="1"/>
        <c:lblOffset val="100"/>
        <c:baseTimeUnit val="years"/>
      </c:dateAx>
      <c:valAx>
        <c:axId val="4829396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29416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2"/>
          <c:y val="0.158069456690285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398964104"/>
        <c:axId val="3989644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398964104"/>
        <c:axId val="398964496"/>
      </c:lineChart>
      <c:dateAx>
        <c:axId val="398964104"/>
        <c:scaling>
          <c:orientation val="minMax"/>
        </c:scaling>
        <c:delete val="1"/>
        <c:axPos val="b"/>
        <c:numFmt formatCode="ge" sourceLinked="1"/>
        <c:majorTickMark val="none"/>
        <c:minorTickMark val="none"/>
        <c:tickLblPos val="none"/>
        <c:crossAx val="398964496"/>
        <c:crosses val="autoZero"/>
        <c:auto val="1"/>
        <c:lblOffset val="100"/>
        <c:baseTimeUnit val="years"/>
      </c:dateAx>
      <c:valAx>
        <c:axId val="398964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8964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54" l="0.70000000000000062" r="0.70000000000000062" t="0.7500000000000135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398970376"/>
        <c:axId val="3989699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398970376"/>
        <c:axId val="398969984"/>
      </c:lineChart>
      <c:dateAx>
        <c:axId val="398970376"/>
        <c:scaling>
          <c:orientation val="minMax"/>
        </c:scaling>
        <c:delete val="1"/>
        <c:axPos val="b"/>
        <c:numFmt formatCode="ge" sourceLinked="1"/>
        <c:majorTickMark val="none"/>
        <c:minorTickMark val="none"/>
        <c:tickLblPos val="none"/>
        <c:crossAx val="398969984"/>
        <c:crosses val="autoZero"/>
        <c:auto val="1"/>
        <c:lblOffset val="100"/>
        <c:baseTimeUnit val="years"/>
      </c:dateAx>
      <c:valAx>
        <c:axId val="3989699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8970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398968416"/>
        <c:axId val="3989680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398968416"/>
        <c:axId val="398968024"/>
      </c:lineChart>
      <c:dateAx>
        <c:axId val="398968416"/>
        <c:scaling>
          <c:orientation val="minMax"/>
        </c:scaling>
        <c:delete val="1"/>
        <c:axPos val="b"/>
        <c:numFmt formatCode="ge" sourceLinked="1"/>
        <c:majorTickMark val="none"/>
        <c:minorTickMark val="none"/>
        <c:tickLblPos val="none"/>
        <c:crossAx val="398968024"/>
        <c:crosses val="autoZero"/>
        <c:auto val="1"/>
        <c:lblOffset val="100"/>
        <c:baseTimeUnit val="years"/>
      </c:dateAx>
      <c:valAx>
        <c:axId val="3989680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89684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データ!$BE$6:$BI$6</c:f>
              <c:numCache>
                <c:formatCode>#,##0.00;"△"#,##0.00;"-"</c:formatCode>
                <c:ptCount val="5"/>
                <c:pt idx="0">
                  <c:v>1002.74</c:v>
                </c:pt>
                <c:pt idx="1">
                  <c:v>924.15</c:v>
                </c:pt>
                <c:pt idx="2">
                  <c:v>925.54</c:v>
                </c:pt>
                <c:pt idx="3">
                  <c:v>1362.54</c:v>
                </c:pt>
                <c:pt idx="4">
                  <c:v>1604.44</c:v>
                </c:pt>
              </c:numCache>
            </c:numRef>
          </c:val>
        </c:ser>
        <c:dLbls>
          <c:showLegendKey val="0"/>
          <c:showVal val="0"/>
          <c:showCatName val="0"/>
          <c:showSerName val="0"/>
          <c:showPercent val="0"/>
          <c:showBubbleSize val="0"/>
        </c:dLbls>
        <c:gapWidth val="150"/>
        <c:axId val="398966064"/>
        <c:axId val="3989656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1321.78</c:v>
                </c:pt>
                <c:pt idx="1">
                  <c:v>1167.7</c:v>
                </c:pt>
                <c:pt idx="2">
                  <c:v>1228.58</c:v>
                </c:pt>
                <c:pt idx="3">
                  <c:v>1280.18</c:v>
                </c:pt>
                <c:pt idx="4">
                  <c:v>1346.23</c:v>
                </c:pt>
              </c:numCache>
            </c:numRef>
          </c:val>
          <c:smooth val="0"/>
        </c:ser>
        <c:dLbls>
          <c:showLegendKey val="0"/>
          <c:showVal val="0"/>
          <c:showCatName val="0"/>
          <c:showSerName val="0"/>
          <c:showPercent val="0"/>
          <c:showBubbleSize val="0"/>
        </c:dLbls>
        <c:marker val="1"/>
        <c:smooth val="0"/>
        <c:axId val="398966064"/>
        <c:axId val="398965672"/>
      </c:lineChart>
      <c:dateAx>
        <c:axId val="398966064"/>
        <c:scaling>
          <c:orientation val="minMax"/>
        </c:scaling>
        <c:delete val="1"/>
        <c:axPos val="b"/>
        <c:numFmt formatCode="ge" sourceLinked="1"/>
        <c:majorTickMark val="none"/>
        <c:minorTickMark val="none"/>
        <c:tickLblPos val="none"/>
        <c:crossAx val="398965672"/>
        <c:crosses val="autoZero"/>
        <c:auto val="1"/>
        <c:lblOffset val="100"/>
        <c:baseTimeUnit val="years"/>
      </c:dateAx>
      <c:valAx>
        <c:axId val="3989656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89660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データ!$BP$6:$BT$6</c:f>
              <c:numCache>
                <c:formatCode>#,##0.00;"△"#,##0.00;"-"</c:formatCode>
                <c:ptCount val="5"/>
                <c:pt idx="0">
                  <c:v>79.84</c:v>
                </c:pt>
                <c:pt idx="1">
                  <c:v>70.36</c:v>
                </c:pt>
                <c:pt idx="2">
                  <c:v>70.27</c:v>
                </c:pt>
                <c:pt idx="3">
                  <c:v>74.239999999999995</c:v>
                </c:pt>
                <c:pt idx="4">
                  <c:v>52.05</c:v>
                </c:pt>
              </c:numCache>
            </c:numRef>
          </c:val>
        </c:ser>
        <c:dLbls>
          <c:showLegendKey val="0"/>
          <c:showVal val="0"/>
          <c:showCatName val="0"/>
          <c:showSerName val="0"/>
          <c:showPercent val="0"/>
          <c:showBubbleSize val="0"/>
        </c:dLbls>
        <c:gapWidth val="150"/>
        <c:axId val="398968808"/>
        <c:axId val="4771283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54.57</c:v>
                </c:pt>
                <c:pt idx="1">
                  <c:v>54.43</c:v>
                </c:pt>
                <c:pt idx="2">
                  <c:v>53.81</c:v>
                </c:pt>
                <c:pt idx="3">
                  <c:v>53.62</c:v>
                </c:pt>
                <c:pt idx="4">
                  <c:v>53.41</c:v>
                </c:pt>
              </c:numCache>
            </c:numRef>
          </c:val>
          <c:smooth val="0"/>
        </c:ser>
        <c:dLbls>
          <c:showLegendKey val="0"/>
          <c:showVal val="0"/>
          <c:showCatName val="0"/>
          <c:showSerName val="0"/>
          <c:showPercent val="0"/>
          <c:showBubbleSize val="0"/>
        </c:dLbls>
        <c:marker val="1"/>
        <c:smooth val="0"/>
        <c:axId val="398968808"/>
        <c:axId val="477128376"/>
      </c:lineChart>
      <c:dateAx>
        <c:axId val="398968808"/>
        <c:scaling>
          <c:orientation val="minMax"/>
        </c:scaling>
        <c:delete val="1"/>
        <c:axPos val="b"/>
        <c:numFmt formatCode="ge" sourceLinked="1"/>
        <c:majorTickMark val="none"/>
        <c:minorTickMark val="none"/>
        <c:tickLblPos val="none"/>
        <c:crossAx val="477128376"/>
        <c:crosses val="autoZero"/>
        <c:auto val="1"/>
        <c:lblOffset val="100"/>
        <c:baseTimeUnit val="years"/>
      </c:dateAx>
      <c:valAx>
        <c:axId val="4771283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89688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chemeClr val="bg1">
              <a:lumMod val="65000"/>
            </a:scheme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データ!$CA$6:$CE$6</c:f>
              <c:numCache>
                <c:formatCode>#,##0.00;"△"#,##0.00;"-"</c:formatCode>
                <c:ptCount val="5"/>
                <c:pt idx="0">
                  <c:v>127.67</c:v>
                </c:pt>
                <c:pt idx="1">
                  <c:v>185.63</c:v>
                </c:pt>
                <c:pt idx="2">
                  <c:v>192.23</c:v>
                </c:pt>
                <c:pt idx="3">
                  <c:v>179.22</c:v>
                </c:pt>
                <c:pt idx="4">
                  <c:v>220.4</c:v>
                </c:pt>
              </c:numCache>
            </c:numRef>
          </c:val>
        </c:ser>
        <c:dLbls>
          <c:showLegendKey val="0"/>
          <c:showVal val="0"/>
          <c:showCatName val="0"/>
          <c:showSerName val="0"/>
          <c:showPercent val="0"/>
          <c:showBubbleSize val="0"/>
        </c:dLbls>
        <c:gapWidth val="150"/>
        <c:axId val="477127592"/>
        <c:axId val="4771272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318.02999999999997</c:v>
                </c:pt>
                <c:pt idx="1">
                  <c:v>279.8</c:v>
                </c:pt>
                <c:pt idx="2">
                  <c:v>284.64999999999998</c:v>
                </c:pt>
                <c:pt idx="3">
                  <c:v>287.7</c:v>
                </c:pt>
                <c:pt idx="4">
                  <c:v>277.39999999999998</c:v>
                </c:pt>
              </c:numCache>
            </c:numRef>
          </c:val>
          <c:smooth val="0"/>
        </c:ser>
        <c:dLbls>
          <c:showLegendKey val="0"/>
          <c:showVal val="0"/>
          <c:showCatName val="0"/>
          <c:showSerName val="0"/>
          <c:showPercent val="0"/>
          <c:showBubbleSize val="0"/>
        </c:dLbls>
        <c:marker val="1"/>
        <c:smooth val="0"/>
        <c:axId val="477127592"/>
        <c:axId val="477127200"/>
      </c:lineChart>
      <c:dateAx>
        <c:axId val="477127592"/>
        <c:scaling>
          <c:orientation val="minMax"/>
        </c:scaling>
        <c:delete val="1"/>
        <c:axPos val="b"/>
        <c:numFmt formatCode="ge" sourceLinked="1"/>
        <c:majorTickMark val="none"/>
        <c:minorTickMark val="none"/>
        <c:tickLblPos val="none"/>
        <c:crossAx val="477127200"/>
        <c:crosses val="autoZero"/>
        <c:auto val="1"/>
        <c:lblOffset val="100"/>
        <c:baseTimeUnit val="years"/>
      </c:dateAx>
      <c:valAx>
        <c:axId val="4771272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77127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7D72534-C3D3-46FA-A84F-F8D71C5CC06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【76.78】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9F9F71-F502-48A9-888E-DDF0B24E9F1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47A666B-97E9-4982-8FAF-1578DF2F7513}"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91A7400-C653-4FDB-9EFC-354BF10106F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【1,280.76】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E3768B1-D82E-4F96-80F0-F5E6085471D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【74.94】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7EBEB09-6C4B-40F4-9CFF-232EDECA952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【56.28】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AE53A18-466F-4877-9910-905F8B7B2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【314.83】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8BA8BA9-A927-48D0-BA33-39089D1B1DB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【53.06】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161B9D7-3DC5-47A4-BC66-ABA062569087}"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4399EBE-B3A9-4B51-B905-CCA3D56F7129}"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145F531-B156-43F1-A992-19A833FF85F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W4" zoomScale="75" zoomScaleNormal="75" workbookViewId="0">
      <selection activeCell="BL66" sqref="BL66:BZ82"/>
    </sheetView>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44" t="str">
        <f>データ!H6</f>
        <v>滋賀県　長浜市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4"/>
      <c r="AE6" s="44"/>
      <c r="AF6" s="44"/>
      <c r="AG6" s="44"/>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2"/>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4"/>
      <c r="BK7" s="4"/>
      <c r="BL7" s="5" t="s">
        <v>9</v>
      </c>
      <c r="BM7" s="6"/>
      <c r="BN7" s="6"/>
      <c r="BO7" s="6"/>
      <c r="BP7" s="6"/>
      <c r="BQ7" s="6"/>
      <c r="BR7" s="6"/>
      <c r="BS7" s="6"/>
      <c r="BT7" s="6"/>
      <c r="BU7" s="6"/>
      <c r="BV7" s="6"/>
      <c r="BW7" s="6"/>
      <c r="BX7" s="6"/>
      <c r="BY7" s="7"/>
    </row>
    <row r="8" spans="1:78" ht="18.75" customHeight="1" x14ac:dyDescent="0.15">
      <c r="A8" s="2"/>
      <c r="B8" s="49" t="str">
        <f>データ!$I$6</f>
        <v>法非適用</v>
      </c>
      <c r="C8" s="49"/>
      <c r="D8" s="49"/>
      <c r="E8" s="49"/>
      <c r="F8" s="49"/>
      <c r="G8" s="49"/>
      <c r="H8" s="49"/>
      <c r="I8" s="49" t="str">
        <f>データ!$J$6</f>
        <v>水道事業</v>
      </c>
      <c r="J8" s="49"/>
      <c r="K8" s="49"/>
      <c r="L8" s="49"/>
      <c r="M8" s="49"/>
      <c r="N8" s="49"/>
      <c r="O8" s="49"/>
      <c r="P8" s="49" t="str">
        <f>データ!$K$6</f>
        <v>簡易水道事業</v>
      </c>
      <c r="Q8" s="49"/>
      <c r="R8" s="49"/>
      <c r="S8" s="49"/>
      <c r="T8" s="49"/>
      <c r="U8" s="49"/>
      <c r="V8" s="49"/>
      <c r="W8" s="49" t="str">
        <f>データ!$L$6</f>
        <v>D2</v>
      </c>
      <c r="X8" s="49"/>
      <c r="Y8" s="49"/>
      <c r="Z8" s="49"/>
      <c r="AA8" s="49"/>
      <c r="AB8" s="49"/>
      <c r="AC8" s="49"/>
      <c r="AD8" s="50" t="s">
        <v>122</v>
      </c>
      <c r="AE8" s="51"/>
      <c r="AF8" s="51"/>
      <c r="AG8" s="51"/>
      <c r="AH8" s="51"/>
      <c r="AI8" s="51"/>
      <c r="AJ8" s="52"/>
      <c r="AK8" s="2"/>
      <c r="AL8" s="53">
        <f>データ!$R$6</f>
        <v>120123</v>
      </c>
      <c r="AM8" s="53"/>
      <c r="AN8" s="53"/>
      <c r="AO8" s="53"/>
      <c r="AP8" s="53"/>
      <c r="AQ8" s="53"/>
      <c r="AR8" s="53"/>
      <c r="AS8" s="53"/>
      <c r="AT8" s="46">
        <f>データ!$S$6</f>
        <v>681.02</v>
      </c>
      <c r="AU8" s="46"/>
      <c r="AV8" s="46"/>
      <c r="AW8" s="46"/>
      <c r="AX8" s="46"/>
      <c r="AY8" s="46"/>
      <c r="AZ8" s="46"/>
      <c r="BA8" s="46"/>
      <c r="BB8" s="46">
        <f>データ!$T$6</f>
        <v>176.39</v>
      </c>
      <c r="BC8" s="46"/>
      <c r="BD8" s="46"/>
      <c r="BE8" s="46"/>
      <c r="BF8" s="46"/>
      <c r="BG8" s="46"/>
      <c r="BH8" s="46"/>
      <c r="BI8" s="46"/>
      <c r="BJ8" s="4"/>
      <c r="BK8" s="4"/>
      <c r="BL8" s="47" t="s">
        <v>10</v>
      </c>
      <c r="BM8" s="48"/>
      <c r="BN8" s="8" t="s">
        <v>11</v>
      </c>
      <c r="BO8" s="9"/>
      <c r="BP8" s="9"/>
      <c r="BQ8" s="9"/>
      <c r="BR8" s="9"/>
      <c r="BS8" s="9"/>
      <c r="BT8" s="9"/>
      <c r="BU8" s="9"/>
      <c r="BV8" s="9"/>
      <c r="BW8" s="9"/>
      <c r="BX8" s="9"/>
      <c r="BY8" s="10"/>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2"/>
      <c r="AE9" s="2"/>
      <c r="AF9" s="2"/>
      <c r="AG9" s="2"/>
      <c r="AH9" s="4"/>
      <c r="AI9" s="2"/>
      <c r="AJ9" s="2"/>
      <c r="AK9" s="2"/>
      <c r="AL9" s="45" t="s">
        <v>16</v>
      </c>
      <c r="AM9" s="45"/>
      <c r="AN9" s="45"/>
      <c r="AO9" s="45"/>
      <c r="AP9" s="45"/>
      <c r="AQ9" s="45"/>
      <c r="AR9" s="45"/>
      <c r="AS9" s="45"/>
      <c r="AT9" s="45" t="s">
        <v>17</v>
      </c>
      <c r="AU9" s="45"/>
      <c r="AV9" s="45"/>
      <c r="AW9" s="45"/>
      <c r="AX9" s="45"/>
      <c r="AY9" s="45"/>
      <c r="AZ9" s="45"/>
      <c r="BA9" s="45"/>
      <c r="BB9" s="45" t="s">
        <v>18</v>
      </c>
      <c r="BC9" s="45"/>
      <c r="BD9" s="45"/>
      <c r="BE9" s="45"/>
      <c r="BF9" s="45"/>
      <c r="BG9" s="45"/>
      <c r="BH9" s="45"/>
      <c r="BI9" s="45"/>
      <c r="BJ9" s="4"/>
      <c r="BK9" s="4"/>
      <c r="BL9" s="54" t="s">
        <v>19</v>
      </c>
      <c r="BM9" s="55"/>
      <c r="BN9" s="11" t="s">
        <v>20</v>
      </c>
      <c r="BO9" s="12"/>
      <c r="BP9" s="12"/>
      <c r="BQ9" s="12"/>
      <c r="BR9" s="12"/>
      <c r="BS9" s="12"/>
      <c r="BT9" s="12"/>
      <c r="BU9" s="12"/>
      <c r="BV9" s="12"/>
      <c r="BW9" s="12"/>
      <c r="BX9" s="12"/>
      <c r="BY9" s="13"/>
    </row>
    <row r="10" spans="1:78" ht="18.75" customHeight="1" x14ac:dyDescent="0.15">
      <c r="A10" s="2"/>
      <c r="B10" s="46" t="str">
        <f>データ!$N$6</f>
        <v>-</v>
      </c>
      <c r="C10" s="46"/>
      <c r="D10" s="46"/>
      <c r="E10" s="46"/>
      <c r="F10" s="46"/>
      <c r="G10" s="46"/>
      <c r="H10" s="46"/>
      <c r="I10" s="46" t="str">
        <f>データ!$O$6</f>
        <v>該当数値なし</v>
      </c>
      <c r="J10" s="46"/>
      <c r="K10" s="46"/>
      <c r="L10" s="46"/>
      <c r="M10" s="46"/>
      <c r="N10" s="46"/>
      <c r="O10" s="46"/>
      <c r="P10" s="46">
        <f>データ!$P$6</f>
        <v>6.52</v>
      </c>
      <c r="Q10" s="46"/>
      <c r="R10" s="46"/>
      <c r="S10" s="46"/>
      <c r="T10" s="46"/>
      <c r="U10" s="46"/>
      <c r="V10" s="46"/>
      <c r="W10" s="53">
        <f>データ!$Q$6</f>
        <v>2580</v>
      </c>
      <c r="X10" s="53"/>
      <c r="Y10" s="53"/>
      <c r="Z10" s="53"/>
      <c r="AA10" s="53"/>
      <c r="AB10" s="53"/>
      <c r="AC10" s="53"/>
      <c r="AD10" s="2"/>
      <c r="AE10" s="2"/>
      <c r="AF10" s="2"/>
      <c r="AG10" s="2"/>
      <c r="AH10" s="2"/>
      <c r="AI10" s="2"/>
      <c r="AJ10" s="2"/>
      <c r="AK10" s="2"/>
      <c r="AL10" s="53">
        <f>データ!$U$6</f>
        <v>7809</v>
      </c>
      <c r="AM10" s="53"/>
      <c r="AN10" s="53"/>
      <c r="AO10" s="53"/>
      <c r="AP10" s="53"/>
      <c r="AQ10" s="53"/>
      <c r="AR10" s="53"/>
      <c r="AS10" s="53"/>
      <c r="AT10" s="46">
        <f>データ!$V$6</f>
        <v>14.01</v>
      </c>
      <c r="AU10" s="46"/>
      <c r="AV10" s="46"/>
      <c r="AW10" s="46"/>
      <c r="AX10" s="46"/>
      <c r="AY10" s="46"/>
      <c r="AZ10" s="46"/>
      <c r="BA10" s="46"/>
      <c r="BB10" s="46">
        <f>データ!$W$6</f>
        <v>557.39</v>
      </c>
      <c r="BC10" s="46"/>
      <c r="BD10" s="46"/>
      <c r="BE10" s="46"/>
      <c r="BF10" s="46"/>
      <c r="BG10" s="46"/>
      <c r="BH10" s="46"/>
      <c r="BI10" s="46"/>
      <c r="BJ10" s="2"/>
      <c r="BK10" s="2"/>
      <c r="BL10" s="56" t="s">
        <v>21</v>
      </c>
      <c r="BM10" s="57"/>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8" t="s">
        <v>23</v>
      </c>
      <c r="BM11" s="58"/>
      <c r="BN11" s="58"/>
      <c r="BO11" s="58"/>
      <c r="BP11" s="58"/>
      <c r="BQ11" s="58"/>
      <c r="BR11" s="58"/>
      <c r="BS11" s="58"/>
      <c r="BT11" s="58"/>
      <c r="BU11" s="58"/>
      <c r="BV11" s="58"/>
      <c r="BW11" s="58"/>
      <c r="BX11" s="58"/>
      <c r="BY11" s="58"/>
      <c r="BZ11" s="58"/>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8"/>
      <c r="BM12" s="58"/>
      <c r="BN12" s="58"/>
      <c r="BO12" s="58"/>
      <c r="BP12" s="58"/>
      <c r="BQ12" s="58"/>
      <c r="BR12" s="58"/>
      <c r="BS12" s="58"/>
      <c r="BT12" s="58"/>
      <c r="BU12" s="58"/>
      <c r="BV12" s="58"/>
      <c r="BW12" s="58"/>
      <c r="BX12" s="58"/>
      <c r="BY12" s="58"/>
      <c r="BZ12" s="58"/>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9"/>
      <c r="BM13" s="59"/>
      <c r="BN13" s="59"/>
      <c r="BO13" s="59"/>
      <c r="BP13" s="59"/>
      <c r="BQ13" s="59"/>
      <c r="BR13" s="59"/>
      <c r="BS13" s="59"/>
      <c r="BT13" s="59"/>
      <c r="BU13" s="59"/>
      <c r="BV13" s="59"/>
      <c r="BW13" s="59"/>
      <c r="BX13" s="59"/>
      <c r="BY13" s="59"/>
      <c r="BZ13" s="59"/>
    </row>
    <row r="14" spans="1:78" ht="13.5" customHeight="1" x14ac:dyDescent="0.15">
      <c r="A14" s="2"/>
      <c r="B14" s="60" t="s">
        <v>24</v>
      </c>
      <c r="C14" s="61"/>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2"/>
      <c r="BK14" s="2"/>
      <c r="BL14" s="66" t="s">
        <v>25</v>
      </c>
      <c r="BM14" s="67"/>
      <c r="BN14" s="67"/>
      <c r="BO14" s="67"/>
      <c r="BP14" s="67"/>
      <c r="BQ14" s="67"/>
      <c r="BR14" s="67"/>
      <c r="BS14" s="67"/>
      <c r="BT14" s="67"/>
      <c r="BU14" s="67"/>
      <c r="BV14" s="67"/>
      <c r="BW14" s="67"/>
      <c r="BX14" s="67"/>
      <c r="BY14" s="67"/>
      <c r="BZ14" s="68"/>
    </row>
    <row r="15" spans="1:78" ht="13.5" customHeight="1" x14ac:dyDescent="0.15">
      <c r="A15" s="2"/>
      <c r="B15" s="63"/>
      <c r="C15" s="64"/>
      <c r="D15" s="64"/>
      <c r="E15" s="64"/>
      <c r="F15" s="64"/>
      <c r="G15" s="64"/>
      <c r="H15" s="64"/>
      <c r="I15" s="64"/>
      <c r="J15" s="64"/>
      <c r="K15" s="64"/>
      <c r="L15" s="64"/>
      <c r="M15" s="64"/>
      <c r="N15" s="64"/>
      <c r="O15" s="64"/>
      <c r="P15" s="64"/>
      <c r="Q15" s="64"/>
      <c r="R15" s="64"/>
      <c r="S15" s="64"/>
      <c r="T15" s="64"/>
      <c r="U15" s="64"/>
      <c r="V15" s="64"/>
      <c r="W15" s="64"/>
      <c r="X15" s="64"/>
      <c r="Y15" s="64"/>
      <c r="Z15" s="64"/>
      <c r="AA15" s="64"/>
      <c r="AB15" s="64"/>
      <c r="AC15" s="64"/>
      <c r="AD15" s="64"/>
      <c r="AE15" s="64"/>
      <c r="AF15" s="64"/>
      <c r="AG15" s="64"/>
      <c r="AH15" s="64"/>
      <c r="AI15" s="64"/>
      <c r="AJ15" s="64"/>
      <c r="AK15" s="64"/>
      <c r="AL15" s="64"/>
      <c r="AM15" s="64"/>
      <c r="AN15" s="64"/>
      <c r="AO15" s="64"/>
      <c r="AP15" s="64"/>
      <c r="AQ15" s="64"/>
      <c r="AR15" s="64"/>
      <c r="AS15" s="64"/>
      <c r="AT15" s="64"/>
      <c r="AU15" s="64"/>
      <c r="AV15" s="64"/>
      <c r="AW15" s="64"/>
      <c r="AX15" s="64"/>
      <c r="AY15" s="64"/>
      <c r="AZ15" s="64"/>
      <c r="BA15" s="64"/>
      <c r="BB15" s="64"/>
      <c r="BC15" s="64"/>
      <c r="BD15" s="64"/>
      <c r="BE15" s="64"/>
      <c r="BF15" s="64"/>
      <c r="BG15" s="64"/>
      <c r="BH15" s="64"/>
      <c r="BI15" s="64"/>
      <c r="BJ15" s="65"/>
      <c r="BK15" s="2"/>
      <c r="BL15" s="69"/>
      <c r="BM15" s="70"/>
      <c r="BN15" s="70"/>
      <c r="BO15" s="70"/>
      <c r="BP15" s="70"/>
      <c r="BQ15" s="70"/>
      <c r="BR15" s="70"/>
      <c r="BS15" s="70"/>
      <c r="BT15" s="70"/>
      <c r="BU15" s="70"/>
      <c r="BV15" s="70"/>
      <c r="BW15" s="70"/>
      <c r="BX15" s="70"/>
      <c r="BY15" s="70"/>
      <c r="BZ15" s="71"/>
    </row>
    <row r="16" spans="1:78" ht="13.5" customHeight="1" x14ac:dyDescent="0.15">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72" t="s">
        <v>120</v>
      </c>
      <c r="BM16" s="73"/>
      <c r="BN16" s="73"/>
      <c r="BO16" s="73"/>
      <c r="BP16" s="73"/>
      <c r="BQ16" s="73"/>
      <c r="BR16" s="73"/>
      <c r="BS16" s="73"/>
      <c r="BT16" s="73"/>
      <c r="BU16" s="73"/>
      <c r="BV16" s="73"/>
      <c r="BW16" s="73"/>
      <c r="BX16" s="73"/>
      <c r="BY16" s="73"/>
      <c r="BZ16" s="74"/>
    </row>
    <row r="17" spans="1:78" ht="13.5" customHeight="1" x14ac:dyDescent="0.15">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72"/>
      <c r="BM17" s="73"/>
      <c r="BN17" s="73"/>
      <c r="BO17" s="73"/>
      <c r="BP17" s="73"/>
      <c r="BQ17" s="73"/>
      <c r="BR17" s="73"/>
      <c r="BS17" s="73"/>
      <c r="BT17" s="73"/>
      <c r="BU17" s="73"/>
      <c r="BV17" s="73"/>
      <c r="BW17" s="73"/>
      <c r="BX17" s="73"/>
      <c r="BY17" s="73"/>
      <c r="BZ17" s="74"/>
    </row>
    <row r="18" spans="1:78" ht="13.5" customHeight="1" x14ac:dyDescent="0.15">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72"/>
      <c r="BM18" s="73"/>
      <c r="BN18" s="73"/>
      <c r="BO18" s="73"/>
      <c r="BP18" s="73"/>
      <c r="BQ18" s="73"/>
      <c r="BR18" s="73"/>
      <c r="BS18" s="73"/>
      <c r="BT18" s="73"/>
      <c r="BU18" s="73"/>
      <c r="BV18" s="73"/>
      <c r="BW18" s="73"/>
      <c r="BX18" s="73"/>
      <c r="BY18" s="73"/>
      <c r="BZ18" s="74"/>
    </row>
    <row r="19" spans="1:78" ht="13.5" customHeight="1" x14ac:dyDescent="0.15">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72"/>
      <c r="BM19" s="73"/>
      <c r="BN19" s="73"/>
      <c r="BO19" s="73"/>
      <c r="BP19" s="73"/>
      <c r="BQ19" s="73"/>
      <c r="BR19" s="73"/>
      <c r="BS19" s="73"/>
      <c r="BT19" s="73"/>
      <c r="BU19" s="73"/>
      <c r="BV19" s="73"/>
      <c r="BW19" s="73"/>
      <c r="BX19" s="73"/>
      <c r="BY19" s="73"/>
      <c r="BZ19" s="74"/>
    </row>
    <row r="20" spans="1:78" ht="13.5" customHeight="1" x14ac:dyDescent="0.15">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72"/>
      <c r="BM20" s="73"/>
      <c r="BN20" s="73"/>
      <c r="BO20" s="73"/>
      <c r="BP20" s="73"/>
      <c r="BQ20" s="73"/>
      <c r="BR20" s="73"/>
      <c r="BS20" s="73"/>
      <c r="BT20" s="73"/>
      <c r="BU20" s="73"/>
      <c r="BV20" s="73"/>
      <c r="BW20" s="73"/>
      <c r="BX20" s="73"/>
      <c r="BY20" s="73"/>
      <c r="BZ20" s="74"/>
    </row>
    <row r="21" spans="1:78" ht="13.5" customHeight="1" x14ac:dyDescent="0.15">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72"/>
      <c r="BM21" s="73"/>
      <c r="BN21" s="73"/>
      <c r="BO21" s="73"/>
      <c r="BP21" s="73"/>
      <c r="BQ21" s="73"/>
      <c r="BR21" s="73"/>
      <c r="BS21" s="73"/>
      <c r="BT21" s="73"/>
      <c r="BU21" s="73"/>
      <c r="BV21" s="73"/>
      <c r="BW21" s="73"/>
      <c r="BX21" s="73"/>
      <c r="BY21" s="73"/>
      <c r="BZ21" s="74"/>
    </row>
    <row r="22" spans="1:78" ht="13.5" customHeight="1" x14ac:dyDescent="0.15">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72"/>
      <c r="BM22" s="73"/>
      <c r="BN22" s="73"/>
      <c r="BO22" s="73"/>
      <c r="BP22" s="73"/>
      <c r="BQ22" s="73"/>
      <c r="BR22" s="73"/>
      <c r="BS22" s="73"/>
      <c r="BT22" s="73"/>
      <c r="BU22" s="73"/>
      <c r="BV22" s="73"/>
      <c r="BW22" s="73"/>
      <c r="BX22" s="73"/>
      <c r="BY22" s="73"/>
      <c r="BZ22" s="74"/>
    </row>
    <row r="23" spans="1:78" ht="13.5" customHeight="1" x14ac:dyDescent="0.15">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72"/>
      <c r="BM23" s="73"/>
      <c r="BN23" s="73"/>
      <c r="BO23" s="73"/>
      <c r="BP23" s="73"/>
      <c r="BQ23" s="73"/>
      <c r="BR23" s="73"/>
      <c r="BS23" s="73"/>
      <c r="BT23" s="73"/>
      <c r="BU23" s="73"/>
      <c r="BV23" s="73"/>
      <c r="BW23" s="73"/>
      <c r="BX23" s="73"/>
      <c r="BY23" s="73"/>
      <c r="BZ23" s="74"/>
    </row>
    <row r="24" spans="1:78" ht="13.5" customHeight="1" x14ac:dyDescent="0.15">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72"/>
      <c r="BM24" s="73"/>
      <c r="BN24" s="73"/>
      <c r="BO24" s="73"/>
      <c r="BP24" s="73"/>
      <c r="BQ24" s="73"/>
      <c r="BR24" s="73"/>
      <c r="BS24" s="73"/>
      <c r="BT24" s="73"/>
      <c r="BU24" s="73"/>
      <c r="BV24" s="73"/>
      <c r="BW24" s="73"/>
      <c r="BX24" s="73"/>
      <c r="BY24" s="73"/>
      <c r="BZ24" s="74"/>
    </row>
    <row r="25" spans="1:78" ht="13.5" customHeight="1" x14ac:dyDescent="0.15">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72"/>
      <c r="BM25" s="73"/>
      <c r="BN25" s="73"/>
      <c r="BO25" s="73"/>
      <c r="BP25" s="73"/>
      <c r="BQ25" s="73"/>
      <c r="BR25" s="73"/>
      <c r="BS25" s="73"/>
      <c r="BT25" s="73"/>
      <c r="BU25" s="73"/>
      <c r="BV25" s="73"/>
      <c r="BW25" s="73"/>
      <c r="BX25" s="73"/>
      <c r="BY25" s="73"/>
      <c r="BZ25" s="74"/>
    </row>
    <row r="26" spans="1:78" ht="13.5" customHeight="1" x14ac:dyDescent="0.15">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72"/>
      <c r="BM26" s="73"/>
      <c r="BN26" s="73"/>
      <c r="BO26" s="73"/>
      <c r="BP26" s="73"/>
      <c r="BQ26" s="73"/>
      <c r="BR26" s="73"/>
      <c r="BS26" s="73"/>
      <c r="BT26" s="73"/>
      <c r="BU26" s="73"/>
      <c r="BV26" s="73"/>
      <c r="BW26" s="73"/>
      <c r="BX26" s="73"/>
      <c r="BY26" s="73"/>
      <c r="BZ26" s="74"/>
    </row>
    <row r="27" spans="1:78" ht="13.5" customHeight="1" x14ac:dyDescent="0.15">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72"/>
      <c r="BM27" s="73"/>
      <c r="BN27" s="73"/>
      <c r="BO27" s="73"/>
      <c r="BP27" s="73"/>
      <c r="BQ27" s="73"/>
      <c r="BR27" s="73"/>
      <c r="BS27" s="73"/>
      <c r="BT27" s="73"/>
      <c r="BU27" s="73"/>
      <c r="BV27" s="73"/>
      <c r="BW27" s="73"/>
      <c r="BX27" s="73"/>
      <c r="BY27" s="73"/>
      <c r="BZ27" s="74"/>
    </row>
    <row r="28" spans="1:78" ht="13.5" customHeight="1" x14ac:dyDescent="0.15">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72"/>
      <c r="BM28" s="73"/>
      <c r="BN28" s="73"/>
      <c r="BO28" s="73"/>
      <c r="BP28" s="73"/>
      <c r="BQ28" s="73"/>
      <c r="BR28" s="73"/>
      <c r="BS28" s="73"/>
      <c r="BT28" s="73"/>
      <c r="BU28" s="73"/>
      <c r="BV28" s="73"/>
      <c r="BW28" s="73"/>
      <c r="BX28" s="73"/>
      <c r="BY28" s="73"/>
      <c r="BZ28" s="74"/>
    </row>
    <row r="29" spans="1:78" ht="13.5" customHeight="1" x14ac:dyDescent="0.15">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72"/>
      <c r="BM29" s="73"/>
      <c r="BN29" s="73"/>
      <c r="BO29" s="73"/>
      <c r="BP29" s="73"/>
      <c r="BQ29" s="73"/>
      <c r="BR29" s="73"/>
      <c r="BS29" s="73"/>
      <c r="BT29" s="73"/>
      <c r="BU29" s="73"/>
      <c r="BV29" s="73"/>
      <c r="BW29" s="73"/>
      <c r="BX29" s="73"/>
      <c r="BY29" s="73"/>
      <c r="BZ29" s="74"/>
    </row>
    <row r="30" spans="1:78" ht="13.5" customHeight="1" x14ac:dyDescent="0.15">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72"/>
      <c r="BM30" s="73"/>
      <c r="BN30" s="73"/>
      <c r="BO30" s="73"/>
      <c r="BP30" s="73"/>
      <c r="BQ30" s="73"/>
      <c r="BR30" s="73"/>
      <c r="BS30" s="73"/>
      <c r="BT30" s="73"/>
      <c r="BU30" s="73"/>
      <c r="BV30" s="73"/>
      <c r="BW30" s="73"/>
      <c r="BX30" s="73"/>
      <c r="BY30" s="73"/>
      <c r="BZ30" s="74"/>
    </row>
    <row r="31" spans="1:78" ht="13.5" customHeight="1" x14ac:dyDescent="0.15">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72"/>
      <c r="BM31" s="73"/>
      <c r="BN31" s="73"/>
      <c r="BO31" s="73"/>
      <c r="BP31" s="73"/>
      <c r="BQ31" s="73"/>
      <c r="BR31" s="73"/>
      <c r="BS31" s="73"/>
      <c r="BT31" s="73"/>
      <c r="BU31" s="73"/>
      <c r="BV31" s="73"/>
      <c r="BW31" s="73"/>
      <c r="BX31" s="73"/>
      <c r="BY31" s="73"/>
      <c r="BZ31" s="74"/>
    </row>
    <row r="32" spans="1:78" ht="13.5" customHeight="1" x14ac:dyDescent="0.15">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72"/>
      <c r="BM32" s="73"/>
      <c r="BN32" s="73"/>
      <c r="BO32" s="73"/>
      <c r="BP32" s="73"/>
      <c r="BQ32" s="73"/>
      <c r="BR32" s="73"/>
      <c r="BS32" s="73"/>
      <c r="BT32" s="73"/>
      <c r="BU32" s="73"/>
      <c r="BV32" s="73"/>
      <c r="BW32" s="73"/>
      <c r="BX32" s="73"/>
      <c r="BY32" s="73"/>
      <c r="BZ32" s="74"/>
    </row>
    <row r="33" spans="1:78" ht="13.5" customHeight="1" x14ac:dyDescent="0.15">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72"/>
      <c r="BM33" s="73"/>
      <c r="BN33" s="73"/>
      <c r="BO33" s="73"/>
      <c r="BP33" s="73"/>
      <c r="BQ33" s="73"/>
      <c r="BR33" s="73"/>
      <c r="BS33" s="73"/>
      <c r="BT33" s="73"/>
      <c r="BU33" s="73"/>
      <c r="BV33" s="73"/>
      <c r="BW33" s="73"/>
      <c r="BX33" s="73"/>
      <c r="BY33" s="73"/>
      <c r="BZ33" s="74"/>
    </row>
    <row r="34" spans="1:78" ht="13.5" customHeight="1" x14ac:dyDescent="0.15">
      <c r="A34" s="2"/>
      <c r="B34" s="17"/>
      <c r="C34" s="78" t="s">
        <v>26</v>
      </c>
      <c r="D34" s="78"/>
      <c r="E34" s="78"/>
      <c r="F34" s="78"/>
      <c r="G34" s="78"/>
      <c r="H34" s="78"/>
      <c r="I34" s="78"/>
      <c r="J34" s="78"/>
      <c r="K34" s="78"/>
      <c r="L34" s="78"/>
      <c r="M34" s="78"/>
      <c r="N34" s="78"/>
      <c r="O34" s="78"/>
      <c r="P34" s="78"/>
      <c r="Q34" s="20"/>
      <c r="R34" s="78" t="s">
        <v>27</v>
      </c>
      <c r="S34" s="78"/>
      <c r="T34" s="78"/>
      <c r="U34" s="78"/>
      <c r="V34" s="78"/>
      <c r="W34" s="78"/>
      <c r="X34" s="78"/>
      <c r="Y34" s="78"/>
      <c r="Z34" s="78"/>
      <c r="AA34" s="78"/>
      <c r="AB34" s="78"/>
      <c r="AC34" s="78"/>
      <c r="AD34" s="78"/>
      <c r="AE34" s="78"/>
      <c r="AF34" s="20"/>
      <c r="AG34" s="78" t="s">
        <v>28</v>
      </c>
      <c r="AH34" s="78"/>
      <c r="AI34" s="78"/>
      <c r="AJ34" s="78"/>
      <c r="AK34" s="78"/>
      <c r="AL34" s="78"/>
      <c r="AM34" s="78"/>
      <c r="AN34" s="78"/>
      <c r="AO34" s="78"/>
      <c r="AP34" s="78"/>
      <c r="AQ34" s="78"/>
      <c r="AR34" s="78"/>
      <c r="AS34" s="78"/>
      <c r="AT34" s="78"/>
      <c r="AU34" s="20"/>
      <c r="AV34" s="78" t="s">
        <v>29</v>
      </c>
      <c r="AW34" s="78"/>
      <c r="AX34" s="78"/>
      <c r="AY34" s="78"/>
      <c r="AZ34" s="78"/>
      <c r="BA34" s="78"/>
      <c r="BB34" s="78"/>
      <c r="BC34" s="78"/>
      <c r="BD34" s="78"/>
      <c r="BE34" s="78"/>
      <c r="BF34" s="78"/>
      <c r="BG34" s="78"/>
      <c r="BH34" s="78"/>
      <c r="BI34" s="78"/>
      <c r="BJ34" s="19"/>
      <c r="BK34" s="2"/>
      <c r="BL34" s="72"/>
      <c r="BM34" s="73"/>
      <c r="BN34" s="73"/>
      <c r="BO34" s="73"/>
      <c r="BP34" s="73"/>
      <c r="BQ34" s="73"/>
      <c r="BR34" s="73"/>
      <c r="BS34" s="73"/>
      <c r="BT34" s="73"/>
      <c r="BU34" s="73"/>
      <c r="BV34" s="73"/>
      <c r="BW34" s="73"/>
      <c r="BX34" s="73"/>
      <c r="BY34" s="73"/>
      <c r="BZ34" s="74"/>
    </row>
    <row r="35" spans="1:78" ht="13.5" customHeight="1" x14ac:dyDescent="0.15">
      <c r="A35" s="2"/>
      <c r="B35" s="17"/>
      <c r="C35" s="78"/>
      <c r="D35" s="78"/>
      <c r="E35" s="78"/>
      <c r="F35" s="78"/>
      <c r="G35" s="78"/>
      <c r="H35" s="78"/>
      <c r="I35" s="78"/>
      <c r="J35" s="78"/>
      <c r="K35" s="78"/>
      <c r="L35" s="78"/>
      <c r="M35" s="78"/>
      <c r="N35" s="78"/>
      <c r="O35" s="78"/>
      <c r="P35" s="78"/>
      <c r="Q35" s="20"/>
      <c r="R35" s="78"/>
      <c r="S35" s="78"/>
      <c r="T35" s="78"/>
      <c r="U35" s="78"/>
      <c r="V35" s="78"/>
      <c r="W35" s="78"/>
      <c r="X35" s="78"/>
      <c r="Y35" s="78"/>
      <c r="Z35" s="78"/>
      <c r="AA35" s="78"/>
      <c r="AB35" s="78"/>
      <c r="AC35" s="78"/>
      <c r="AD35" s="78"/>
      <c r="AE35" s="78"/>
      <c r="AF35" s="20"/>
      <c r="AG35" s="78"/>
      <c r="AH35" s="78"/>
      <c r="AI35" s="78"/>
      <c r="AJ35" s="78"/>
      <c r="AK35" s="78"/>
      <c r="AL35" s="78"/>
      <c r="AM35" s="78"/>
      <c r="AN35" s="78"/>
      <c r="AO35" s="78"/>
      <c r="AP35" s="78"/>
      <c r="AQ35" s="78"/>
      <c r="AR35" s="78"/>
      <c r="AS35" s="78"/>
      <c r="AT35" s="78"/>
      <c r="AU35" s="20"/>
      <c r="AV35" s="78"/>
      <c r="AW35" s="78"/>
      <c r="AX35" s="78"/>
      <c r="AY35" s="78"/>
      <c r="AZ35" s="78"/>
      <c r="BA35" s="78"/>
      <c r="BB35" s="78"/>
      <c r="BC35" s="78"/>
      <c r="BD35" s="78"/>
      <c r="BE35" s="78"/>
      <c r="BF35" s="78"/>
      <c r="BG35" s="78"/>
      <c r="BH35" s="78"/>
      <c r="BI35" s="78"/>
      <c r="BJ35" s="19"/>
      <c r="BK35" s="2"/>
      <c r="BL35" s="72"/>
      <c r="BM35" s="73"/>
      <c r="BN35" s="73"/>
      <c r="BO35" s="73"/>
      <c r="BP35" s="73"/>
      <c r="BQ35" s="73"/>
      <c r="BR35" s="73"/>
      <c r="BS35" s="73"/>
      <c r="BT35" s="73"/>
      <c r="BU35" s="73"/>
      <c r="BV35" s="73"/>
      <c r="BW35" s="73"/>
      <c r="BX35" s="73"/>
      <c r="BY35" s="73"/>
      <c r="BZ35" s="74"/>
    </row>
    <row r="36" spans="1:78" ht="13.5" customHeight="1" x14ac:dyDescent="0.15">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72"/>
      <c r="BM36" s="73"/>
      <c r="BN36" s="73"/>
      <c r="BO36" s="73"/>
      <c r="BP36" s="73"/>
      <c r="BQ36" s="73"/>
      <c r="BR36" s="73"/>
      <c r="BS36" s="73"/>
      <c r="BT36" s="73"/>
      <c r="BU36" s="73"/>
      <c r="BV36" s="73"/>
      <c r="BW36" s="73"/>
      <c r="BX36" s="73"/>
      <c r="BY36" s="73"/>
      <c r="BZ36" s="74"/>
    </row>
    <row r="37" spans="1:78" ht="13.5" customHeight="1" x14ac:dyDescent="0.15">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72"/>
      <c r="BM37" s="73"/>
      <c r="BN37" s="73"/>
      <c r="BO37" s="73"/>
      <c r="BP37" s="73"/>
      <c r="BQ37" s="73"/>
      <c r="BR37" s="73"/>
      <c r="BS37" s="73"/>
      <c r="BT37" s="73"/>
      <c r="BU37" s="73"/>
      <c r="BV37" s="73"/>
      <c r="BW37" s="73"/>
      <c r="BX37" s="73"/>
      <c r="BY37" s="73"/>
      <c r="BZ37" s="74"/>
    </row>
    <row r="38" spans="1:78" ht="13.5" customHeight="1" x14ac:dyDescent="0.15">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72"/>
      <c r="BM38" s="73"/>
      <c r="BN38" s="73"/>
      <c r="BO38" s="73"/>
      <c r="BP38" s="73"/>
      <c r="BQ38" s="73"/>
      <c r="BR38" s="73"/>
      <c r="BS38" s="73"/>
      <c r="BT38" s="73"/>
      <c r="BU38" s="73"/>
      <c r="BV38" s="73"/>
      <c r="BW38" s="73"/>
      <c r="BX38" s="73"/>
      <c r="BY38" s="73"/>
      <c r="BZ38" s="74"/>
    </row>
    <row r="39" spans="1:78" ht="13.5" customHeight="1" x14ac:dyDescent="0.15">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72"/>
      <c r="BM39" s="73"/>
      <c r="BN39" s="73"/>
      <c r="BO39" s="73"/>
      <c r="BP39" s="73"/>
      <c r="BQ39" s="73"/>
      <c r="BR39" s="73"/>
      <c r="BS39" s="73"/>
      <c r="BT39" s="73"/>
      <c r="BU39" s="73"/>
      <c r="BV39" s="73"/>
      <c r="BW39" s="73"/>
      <c r="BX39" s="73"/>
      <c r="BY39" s="73"/>
      <c r="BZ39" s="74"/>
    </row>
    <row r="40" spans="1:78" ht="13.5" customHeight="1" x14ac:dyDescent="0.15">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72"/>
      <c r="BM40" s="73"/>
      <c r="BN40" s="73"/>
      <c r="BO40" s="73"/>
      <c r="BP40" s="73"/>
      <c r="BQ40" s="73"/>
      <c r="BR40" s="73"/>
      <c r="BS40" s="73"/>
      <c r="BT40" s="73"/>
      <c r="BU40" s="73"/>
      <c r="BV40" s="73"/>
      <c r="BW40" s="73"/>
      <c r="BX40" s="73"/>
      <c r="BY40" s="73"/>
      <c r="BZ40" s="74"/>
    </row>
    <row r="41" spans="1:78" ht="13.5" customHeight="1" x14ac:dyDescent="0.15">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72"/>
      <c r="BM41" s="73"/>
      <c r="BN41" s="73"/>
      <c r="BO41" s="73"/>
      <c r="BP41" s="73"/>
      <c r="BQ41" s="73"/>
      <c r="BR41" s="73"/>
      <c r="BS41" s="73"/>
      <c r="BT41" s="73"/>
      <c r="BU41" s="73"/>
      <c r="BV41" s="73"/>
      <c r="BW41" s="73"/>
      <c r="BX41" s="73"/>
      <c r="BY41" s="73"/>
      <c r="BZ41" s="74"/>
    </row>
    <row r="42" spans="1:78" ht="13.5" customHeight="1" x14ac:dyDescent="0.15">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72"/>
      <c r="BM42" s="73"/>
      <c r="BN42" s="73"/>
      <c r="BO42" s="73"/>
      <c r="BP42" s="73"/>
      <c r="BQ42" s="73"/>
      <c r="BR42" s="73"/>
      <c r="BS42" s="73"/>
      <c r="BT42" s="73"/>
      <c r="BU42" s="73"/>
      <c r="BV42" s="73"/>
      <c r="BW42" s="73"/>
      <c r="BX42" s="73"/>
      <c r="BY42" s="73"/>
      <c r="BZ42" s="74"/>
    </row>
    <row r="43" spans="1:78" ht="13.5" customHeight="1" x14ac:dyDescent="0.15">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72"/>
      <c r="BM43" s="73"/>
      <c r="BN43" s="73"/>
      <c r="BO43" s="73"/>
      <c r="BP43" s="73"/>
      <c r="BQ43" s="73"/>
      <c r="BR43" s="73"/>
      <c r="BS43" s="73"/>
      <c r="BT43" s="73"/>
      <c r="BU43" s="73"/>
      <c r="BV43" s="73"/>
      <c r="BW43" s="73"/>
      <c r="BX43" s="73"/>
      <c r="BY43" s="73"/>
      <c r="BZ43" s="74"/>
    </row>
    <row r="44" spans="1:78" ht="13.5" customHeight="1" x14ac:dyDescent="0.15">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75"/>
      <c r="BM44" s="76"/>
      <c r="BN44" s="76"/>
      <c r="BO44" s="76"/>
      <c r="BP44" s="76"/>
      <c r="BQ44" s="76"/>
      <c r="BR44" s="76"/>
      <c r="BS44" s="76"/>
      <c r="BT44" s="76"/>
      <c r="BU44" s="76"/>
      <c r="BV44" s="76"/>
      <c r="BW44" s="76"/>
      <c r="BX44" s="76"/>
      <c r="BY44" s="76"/>
      <c r="BZ44" s="77"/>
    </row>
    <row r="45" spans="1:78" ht="13.5" customHeight="1" x14ac:dyDescent="0.15">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66" t="s">
        <v>30</v>
      </c>
      <c r="BM45" s="67"/>
      <c r="BN45" s="67"/>
      <c r="BO45" s="67"/>
      <c r="BP45" s="67"/>
      <c r="BQ45" s="67"/>
      <c r="BR45" s="67"/>
      <c r="BS45" s="67"/>
      <c r="BT45" s="67"/>
      <c r="BU45" s="67"/>
      <c r="BV45" s="67"/>
      <c r="BW45" s="67"/>
      <c r="BX45" s="67"/>
      <c r="BY45" s="67"/>
      <c r="BZ45" s="68"/>
    </row>
    <row r="46" spans="1:78" ht="13.5" customHeight="1" x14ac:dyDescent="0.15">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69"/>
      <c r="BM46" s="70"/>
      <c r="BN46" s="70"/>
      <c r="BO46" s="70"/>
      <c r="BP46" s="70"/>
      <c r="BQ46" s="70"/>
      <c r="BR46" s="70"/>
      <c r="BS46" s="70"/>
      <c r="BT46" s="70"/>
      <c r="BU46" s="70"/>
      <c r="BV46" s="70"/>
      <c r="BW46" s="70"/>
      <c r="BX46" s="70"/>
      <c r="BY46" s="70"/>
      <c r="BZ46" s="71"/>
    </row>
    <row r="47" spans="1:78" ht="13.5" customHeight="1" x14ac:dyDescent="0.15">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72" t="s">
        <v>121</v>
      </c>
      <c r="BM47" s="73"/>
      <c r="BN47" s="73"/>
      <c r="BO47" s="73"/>
      <c r="BP47" s="73"/>
      <c r="BQ47" s="73"/>
      <c r="BR47" s="73"/>
      <c r="BS47" s="73"/>
      <c r="BT47" s="73"/>
      <c r="BU47" s="73"/>
      <c r="BV47" s="73"/>
      <c r="BW47" s="73"/>
      <c r="BX47" s="73"/>
      <c r="BY47" s="73"/>
      <c r="BZ47" s="74"/>
    </row>
    <row r="48" spans="1:78" ht="13.5" customHeight="1" x14ac:dyDescent="0.15">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72"/>
      <c r="BM48" s="73"/>
      <c r="BN48" s="73"/>
      <c r="BO48" s="73"/>
      <c r="BP48" s="73"/>
      <c r="BQ48" s="73"/>
      <c r="BR48" s="73"/>
      <c r="BS48" s="73"/>
      <c r="BT48" s="73"/>
      <c r="BU48" s="73"/>
      <c r="BV48" s="73"/>
      <c r="BW48" s="73"/>
      <c r="BX48" s="73"/>
      <c r="BY48" s="73"/>
      <c r="BZ48" s="74"/>
    </row>
    <row r="49" spans="1:78" ht="13.5" customHeight="1" x14ac:dyDescent="0.15">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72"/>
      <c r="BM49" s="73"/>
      <c r="BN49" s="73"/>
      <c r="BO49" s="73"/>
      <c r="BP49" s="73"/>
      <c r="BQ49" s="73"/>
      <c r="BR49" s="73"/>
      <c r="BS49" s="73"/>
      <c r="BT49" s="73"/>
      <c r="BU49" s="73"/>
      <c r="BV49" s="73"/>
      <c r="BW49" s="73"/>
      <c r="BX49" s="73"/>
      <c r="BY49" s="73"/>
      <c r="BZ49" s="74"/>
    </row>
    <row r="50" spans="1:78" ht="13.5" customHeight="1" x14ac:dyDescent="0.15">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72"/>
      <c r="BM50" s="73"/>
      <c r="BN50" s="73"/>
      <c r="BO50" s="73"/>
      <c r="BP50" s="73"/>
      <c r="BQ50" s="73"/>
      <c r="BR50" s="73"/>
      <c r="BS50" s="73"/>
      <c r="BT50" s="73"/>
      <c r="BU50" s="73"/>
      <c r="BV50" s="73"/>
      <c r="BW50" s="73"/>
      <c r="BX50" s="73"/>
      <c r="BY50" s="73"/>
      <c r="BZ50" s="74"/>
    </row>
    <row r="51" spans="1:78" ht="13.5" customHeight="1" x14ac:dyDescent="0.15">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72"/>
      <c r="BM51" s="73"/>
      <c r="BN51" s="73"/>
      <c r="BO51" s="73"/>
      <c r="BP51" s="73"/>
      <c r="BQ51" s="73"/>
      <c r="BR51" s="73"/>
      <c r="BS51" s="73"/>
      <c r="BT51" s="73"/>
      <c r="BU51" s="73"/>
      <c r="BV51" s="73"/>
      <c r="BW51" s="73"/>
      <c r="BX51" s="73"/>
      <c r="BY51" s="73"/>
      <c r="BZ51" s="74"/>
    </row>
    <row r="52" spans="1:78" ht="13.5" customHeight="1" x14ac:dyDescent="0.15">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72"/>
      <c r="BM52" s="73"/>
      <c r="BN52" s="73"/>
      <c r="BO52" s="73"/>
      <c r="BP52" s="73"/>
      <c r="BQ52" s="73"/>
      <c r="BR52" s="73"/>
      <c r="BS52" s="73"/>
      <c r="BT52" s="73"/>
      <c r="BU52" s="73"/>
      <c r="BV52" s="73"/>
      <c r="BW52" s="73"/>
      <c r="BX52" s="73"/>
      <c r="BY52" s="73"/>
      <c r="BZ52" s="74"/>
    </row>
    <row r="53" spans="1:78" ht="13.5" customHeight="1" x14ac:dyDescent="0.15">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72"/>
      <c r="BM53" s="73"/>
      <c r="BN53" s="73"/>
      <c r="BO53" s="73"/>
      <c r="BP53" s="73"/>
      <c r="BQ53" s="73"/>
      <c r="BR53" s="73"/>
      <c r="BS53" s="73"/>
      <c r="BT53" s="73"/>
      <c r="BU53" s="73"/>
      <c r="BV53" s="73"/>
      <c r="BW53" s="73"/>
      <c r="BX53" s="73"/>
      <c r="BY53" s="73"/>
      <c r="BZ53" s="74"/>
    </row>
    <row r="54" spans="1:78" ht="13.5" customHeight="1" x14ac:dyDescent="0.15">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72"/>
      <c r="BM54" s="73"/>
      <c r="BN54" s="73"/>
      <c r="BO54" s="73"/>
      <c r="BP54" s="73"/>
      <c r="BQ54" s="73"/>
      <c r="BR54" s="73"/>
      <c r="BS54" s="73"/>
      <c r="BT54" s="73"/>
      <c r="BU54" s="73"/>
      <c r="BV54" s="73"/>
      <c r="BW54" s="73"/>
      <c r="BX54" s="73"/>
      <c r="BY54" s="73"/>
      <c r="BZ54" s="74"/>
    </row>
    <row r="55" spans="1:78" ht="13.5" customHeight="1" x14ac:dyDescent="0.15">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72"/>
      <c r="BM55" s="73"/>
      <c r="BN55" s="73"/>
      <c r="BO55" s="73"/>
      <c r="BP55" s="73"/>
      <c r="BQ55" s="73"/>
      <c r="BR55" s="73"/>
      <c r="BS55" s="73"/>
      <c r="BT55" s="73"/>
      <c r="BU55" s="73"/>
      <c r="BV55" s="73"/>
      <c r="BW55" s="73"/>
      <c r="BX55" s="73"/>
      <c r="BY55" s="73"/>
      <c r="BZ55" s="74"/>
    </row>
    <row r="56" spans="1:78" ht="13.5" customHeight="1" x14ac:dyDescent="0.15">
      <c r="A56" s="2"/>
      <c r="B56" s="17"/>
      <c r="C56" s="78" t="s">
        <v>31</v>
      </c>
      <c r="D56" s="78"/>
      <c r="E56" s="78"/>
      <c r="F56" s="78"/>
      <c r="G56" s="78"/>
      <c r="H56" s="78"/>
      <c r="I56" s="78"/>
      <c r="J56" s="78"/>
      <c r="K56" s="78"/>
      <c r="L56" s="78"/>
      <c r="M56" s="78"/>
      <c r="N56" s="78"/>
      <c r="O56" s="78"/>
      <c r="P56" s="78"/>
      <c r="Q56" s="20"/>
      <c r="R56" s="78" t="s">
        <v>32</v>
      </c>
      <c r="S56" s="78"/>
      <c r="T56" s="78"/>
      <c r="U56" s="78"/>
      <c r="V56" s="78"/>
      <c r="W56" s="78"/>
      <c r="X56" s="78"/>
      <c r="Y56" s="78"/>
      <c r="Z56" s="78"/>
      <c r="AA56" s="78"/>
      <c r="AB56" s="78"/>
      <c r="AC56" s="78"/>
      <c r="AD56" s="78"/>
      <c r="AE56" s="78"/>
      <c r="AF56" s="20"/>
      <c r="AG56" s="78" t="s">
        <v>33</v>
      </c>
      <c r="AH56" s="78"/>
      <c r="AI56" s="78"/>
      <c r="AJ56" s="78"/>
      <c r="AK56" s="78"/>
      <c r="AL56" s="78"/>
      <c r="AM56" s="78"/>
      <c r="AN56" s="78"/>
      <c r="AO56" s="78"/>
      <c r="AP56" s="78"/>
      <c r="AQ56" s="78"/>
      <c r="AR56" s="78"/>
      <c r="AS56" s="78"/>
      <c r="AT56" s="78"/>
      <c r="AU56" s="20"/>
      <c r="AV56" s="78" t="s">
        <v>34</v>
      </c>
      <c r="AW56" s="78"/>
      <c r="AX56" s="78"/>
      <c r="AY56" s="78"/>
      <c r="AZ56" s="78"/>
      <c r="BA56" s="78"/>
      <c r="BB56" s="78"/>
      <c r="BC56" s="78"/>
      <c r="BD56" s="78"/>
      <c r="BE56" s="78"/>
      <c r="BF56" s="78"/>
      <c r="BG56" s="78"/>
      <c r="BH56" s="78"/>
      <c r="BI56" s="78"/>
      <c r="BJ56" s="19"/>
      <c r="BK56" s="2"/>
      <c r="BL56" s="72"/>
      <c r="BM56" s="73"/>
      <c r="BN56" s="73"/>
      <c r="BO56" s="73"/>
      <c r="BP56" s="73"/>
      <c r="BQ56" s="73"/>
      <c r="BR56" s="73"/>
      <c r="BS56" s="73"/>
      <c r="BT56" s="73"/>
      <c r="BU56" s="73"/>
      <c r="BV56" s="73"/>
      <c r="BW56" s="73"/>
      <c r="BX56" s="73"/>
      <c r="BY56" s="73"/>
      <c r="BZ56" s="74"/>
    </row>
    <row r="57" spans="1:78" ht="13.5" customHeight="1" x14ac:dyDescent="0.15">
      <c r="A57" s="2"/>
      <c r="B57" s="17"/>
      <c r="C57" s="78"/>
      <c r="D57" s="78"/>
      <c r="E57" s="78"/>
      <c r="F57" s="78"/>
      <c r="G57" s="78"/>
      <c r="H57" s="78"/>
      <c r="I57" s="78"/>
      <c r="J57" s="78"/>
      <c r="K57" s="78"/>
      <c r="L57" s="78"/>
      <c r="M57" s="78"/>
      <c r="N57" s="78"/>
      <c r="O57" s="78"/>
      <c r="P57" s="78"/>
      <c r="Q57" s="20"/>
      <c r="R57" s="78"/>
      <c r="S57" s="78"/>
      <c r="T57" s="78"/>
      <c r="U57" s="78"/>
      <c r="V57" s="78"/>
      <c r="W57" s="78"/>
      <c r="X57" s="78"/>
      <c r="Y57" s="78"/>
      <c r="Z57" s="78"/>
      <c r="AA57" s="78"/>
      <c r="AB57" s="78"/>
      <c r="AC57" s="78"/>
      <c r="AD57" s="78"/>
      <c r="AE57" s="78"/>
      <c r="AF57" s="20"/>
      <c r="AG57" s="78"/>
      <c r="AH57" s="78"/>
      <c r="AI57" s="78"/>
      <c r="AJ57" s="78"/>
      <c r="AK57" s="78"/>
      <c r="AL57" s="78"/>
      <c r="AM57" s="78"/>
      <c r="AN57" s="78"/>
      <c r="AO57" s="78"/>
      <c r="AP57" s="78"/>
      <c r="AQ57" s="78"/>
      <c r="AR57" s="78"/>
      <c r="AS57" s="78"/>
      <c r="AT57" s="78"/>
      <c r="AU57" s="20"/>
      <c r="AV57" s="78"/>
      <c r="AW57" s="78"/>
      <c r="AX57" s="78"/>
      <c r="AY57" s="78"/>
      <c r="AZ57" s="78"/>
      <c r="BA57" s="78"/>
      <c r="BB57" s="78"/>
      <c r="BC57" s="78"/>
      <c r="BD57" s="78"/>
      <c r="BE57" s="78"/>
      <c r="BF57" s="78"/>
      <c r="BG57" s="78"/>
      <c r="BH57" s="78"/>
      <c r="BI57" s="78"/>
      <c r="BJ57" s="19"/>
      <c r="BK57" s="2"/>
      <c r="BL57" s="72"/>
      <c r="BM57" s="73"/>
      <c r="BN57" s="73"/>
      <c r="BO57" s="73"/>
      <c r="BP57" s="73"/>
      <c r="BQ57" s="73"/>
      <c r="BR57" s="73"/>
      <c r="BS57" s="73"/>
      <c r="BT57" s="73"/>
      <c r="BU57" s="73"/>
      <c r="BV57" s="73"/>
      <c r="BW57" s="73"/>
      <c r="BX57" s="73"/>
      <c r="BY57" s="73"/>
      <c r="BZ57" s="74"/>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72"/>
      <c r="BM58" s="73"/>
      <c r="BN58" s="73"/>
      <c r="BO58" s="73"/>
      <c r="BP58" s="73"/>
      <c r="BQ58" s="73"/>
      <c r="BR58" s="73"/>
      <c r="BS58" s="73"/>
      <c r="BT58" s="73"/>
      <c r="BU58" s="73"/>
      <c r="BV58" s="73"/>
      <c r="BW58" s="73"/>
      <c r="BX58" s="73"/>
      <c r="BY58" s="73"/>
      <c r="BZ58" s="74"/>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2"/>
      <c r="BM59" s="73"/>
      <c r="BN59" s="73"/>
      <c r="BO59" s="73"/>
      <c r="BP59" s="73"/>
      <c r="BQ59" s="73"/>
      <c r="BR59" s="73"/>
      <c r="BS59" s="73"/>
      <c r="BT59" s="73"/>
      <c r="BU59" s="73"/>
      <c r="BV59" s="73"/>
      <c r="BW59" s="73"/>
      <c r="BX59" s="73"/>
      <c r="BY59" s="73"/>
      <c r="BZ59" s="74"/>
    </row>
    <row r="60" spans="1:78" ht="13.5" customHeight="1" x14ac:dyDescent="0.15">
      <c r="A60" s="2"/>
      <c r="B60" s="63" t="s">
        <v>35</v>
      </c>
      <c r="C60" s="64"/>
      <c r="D60" s="64"/>
      <c r="E60" s="64"/>
      <c r="F60" s="64"/>
      <c r="G60" s="64"/>
      <c r="H60" s="64"/>
      <c r="I60" s="64"/>
      <c r="J60" s="64"/>
      <c r="K60" s="64"/>
      <c r="L60" s="64"/>
      <c r="M60" s="64"/>
      <c r="N60" s="64"/>
      <c r="O60" s="64"/>
      <c r="P60" s="64"/>
      <c r="Q60" s="64"/>
      <c r="R60" s="64"/>
      <c r="S60" s="64"/>
      <c r="T60" s="64"/>
      <c r="U60" s="64"/>
      <c r="V60" s="64"/>
      <c r="W60" s="64"/>
      <c r="X60" s="64"/>
      <c r="Y60" s="64"/>
      <c r="Z60" s="64"/>
      <c r="AA60" s="64"/>
      <c r="AB60" s="64"/>
      <c r="AC60" s="64"/>
      <c r="AD60" s="64"/>
      <c r="AE60" s="64"/>
      <c r="AF60" s="64"/>
      <c r="AG60" s="64"/>
      <c r="AH60" s="64"/>
      <c r="AI60" s="64"/>
      <c r="AJ60" s="64"/>
      <c r="AK60" s="64"/>
      <c r="AL60" s="64"/>
      <c r="AM60" s="64"/>
      <c r="AN60" s="64"/>
      <c r="AO60" s="64"/>
      <c r="AP60" s="64"/>
      <c r="AQ60" s="64"/>
      <c r="AR60" s="64"/>
      <c r="AS60" s="64"/>
      <c r="AT60" s="64"/>
      <c r="AU60" s="64"/>
      <c r="AV60" s="64"/>
      <c r="AW60" s="64"/>
      <c r="AX60" s="64"/>
      <c r="AY60" s="64"/>
      <c r="AZ60" s="64"/>
      <c r="BA60" s="64"/>
      <c r="BB60" s="64"/>
      <c r="BC60" s="64"/>
      <c r="BD60" s="64"/>
      <c r="BE60" s="64"/>
      <c r="BF60" s="64"/>
      <c r="BG60" s="64"/>
      <c r="BH60" s="64"/>
      <c r="BI60" s="64"/>
      <c r="BJ60" s="65"/>
      <c r="BK60" s="2"/>
      <c r="BL60" s="72"/>
      <c r="BM60" s="73"/>
      <c r="BN60" s="73"/>
      <c r="BO60" s="73"/>
      <c r="BP60" s="73"/>
      <c r="BQ60" s="73"/>
      <c r="BR60" s="73"/>
      <c r="BS60" s="73"/>
      <c r="BT60" s="73"/>
      <c r="BU60" s="73"/>
      <c r="BV60" s="73"/>
      <c r="BW60" s="73"/>
      <c r="BX60" s="73"/>
      <c r="BY60" s="73"/>
      <c r="BZ60" s="74"/>
    </row>
    <row r="61" spans="1:78" ht="13.5" customHeight="1" x14ac:dyDescent="0.15">
      <c r="A61" s="2"/>
      <c r="B61" s="63"/>
      <c r="C61" s="64"/>
      <c r="D61" s="64"/>
      <c r="E61" s="64"/>
      <c r="F61" s="64"/>
      <c r="G61" s="64"/>
      <c r="H61" s="64"/>
      <c r="I61" s="64"/>
      <c r="J61" s="64"/>
      <c r="K61" s="64"/>
      <c r="L61" s="64"/>
      <c r="M61" s="64"/>
      <c r="N61" s="64"/>
      <c r="O61" s="64"/>
      <c r="P61" s="64"/>
      <c r="Q61" s="64"/>
      <c r="R61" s="64"/>
      <c r="S61" s="64"/>
      <c r="T61" s="64"/>
      <c r="U61" s="64"/>
      <c r="V61" s="64"/>
      <c r="W61" s="64"/>
      <c r="X61" s="64"/>
      <c r="Y61" s="64"/>
      <c r="Z61" s="64"/>
      <c r="AA61" s="64"/>
      <c r="AB61" s="64"/>
      <c r="AC61" s="64"/>
      <c r="AD61" s="64"/>
      <c r="AE61" s="64"/>
      <c r="AF61" s="64"/>
      <c r="AG61" s="64"/>
      <c r="AH61" s="64"/>
      <c r="AI61" s="64"/>
      <c r="AJ61" s="64"/>
      <c r="AK61" s="64"/>
      <c r="AL61" s="64"/>
      <c r="AM61" s="64"/>
      <c r="AN61" s="64"/>
      <c r="AO61" s="64"/>
      <c r="AP61" s="64"/>
      <c r="AQ61" s="64"/>
      <c r="AR61" s="64"/>
      <c r="AS61" s="64"/>
      <c r="AT61" s="64"/>
      <c r="AU61" s="64"/>
      <c r="AV61" s="64"/>
      <c r="AW61" s="64"/>
      <c r="AX61" s="64"/>
      <c r="AY61" s="64"/>
      <c r="AZ61" s="64"/>
      <c r="BA61" s="64"/>
      <c r="BB61" s="64"/>
      <c r="BC61" s="64"/>
      <c r="BD61" s="64"/>
      <c r="BE61" s="64"/>
      <c r="BF61" s="64"/>
      <c r="BG61" s="64"/>
      <c r="BH61" s="64"/>
      <c r="BI61" s="64"/>
      <c r="BJ61" s="65"/>
      <c r="BK61" s="2"/>
      <c r="BL61" s="72"/>
      <c r="BM61" s="73"/>
      <c r="BN61" s="73"/>
      <c r="BO61" s="73"/>
      <c r="BP61" s="73"/>
      <c r="BQ61" s="73"/>
      <c r="BR61" s="73"/>
      <c r="BS61" s="73"/>
      <c r="BT61" s="73"/>
      <c r="BU61" s="73"/>
      <c r="BV61" s="73"/>
      <c r="BW61" s="73"/>
      <c r="BX61" s="73"/>
      <c r="BY61" s="73"/>
      <c r="BZ61" s="74"/>
    </row>
    <row r="62" spans="1:78" ht="13.5" customHeight="1" x14ac:dyDescent="0.15">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72"/>
      <c r="BM62" s="73"/>
      <c r="BN62" s="73"/>
      <c r="BO62" s="73"/>
      <c r="BP62" s="73"/>
      <c r="BQ62" s="73"/>
      <c r="BR62" s="73"/>
      <c r="BS62" s="73"/>
      <c r="BT62" s="73"/>
      <c r="BU62" s="73"/>
      <c r="BV62" s="73"/>
      <c r="BW62" s="73"/>
      <c r="BX62" s="73"/>
      <c r="BY62" s="73"/>
      <c r="BZ62" s="74"/>
    </row>
    <row r="63" spans="1:78" ht="13.5" customHeight="1" x14ac:dyDescent="0.15">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75"/>
      <c r="BM63" s="76"/>
      <c r="BN63" s="76"/>
      <c r="BO63" s="76"/>
      <c r="BP63" s="76"/>
      <c r="BQ63" s="76"/>
      <c r="BR63" s="76"/>
      <c r="BS63" s="76"/>
      <c r="BT63" s="76"/>
      <c r="BU63" s="76"/>
      <c r="BV63" s="76"/>
      <c r="BW63" s="76"/>
      <c r="BX63" s="76"/>
      <c r="BY63" s="76"/>
      <c r="BZ63" s="77"/>
    </row>
    <row r="64" spans="1:78" ht="13.5" customHeight="1" x14ac:dyDescent="0.15">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66" t="s">
        <v>36</v>
      </c>
      <c r="BM64" s="67"/>
      <c r="BN64" s="67"/>
      <c r="BO64" s="67"/>
      <c r="BP64" s="67"/>
      <c r="BQ64" s="67"/>
      <c r="BR64" s="67"/>
      <c r="BS64" s="67"/>
      <c r="BT64" s="67"/>
      <c r="BU64" s="67"/>
      <c r="BV64" s="67"/>
      <c r="BW64" s="67"/>
      <c r="BX64" s="67"/>
      <c r="BY64" s="67"/>
      <c r="BZ64" s="68"/>
    </row>
    <row r="65" spans="1:78" ht="13.5" customHeight="1" x14ac:dyDescent="0.15">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69"/>
      <c r="BM65" s="70"/>
      <c r="BN65" s="70"/>
      <c r="BO65" s="70"/>
      <c r="BP65" s="70"/>
      <c r="BQ65" s="70"/>
      <c r="BR65" s="70"/>
      <c r="BS65" s="70"/>
      <c r="BT65" s="70"/>
      <c r="BU65" s="70"/>
      <c r="BV65" s="70"/>
      <c r="BW65" s="70"/>
      <c r="BX65" s="70"/>
      <c r="BY65" s="70"/>
      <c r="BZ65" s="71"/>
    </row>
    <row r="66" spans="1:78" ht="13.5" customHeight="1" x14ac:dyDescent="0.15">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72" t="s">
        <v>123</v>
      </c>
      <c r="BM66" s="73"/>
      <c r="BN66" s="73"/>
      <c r="BO66" s="73"/>
      <c r="BP66" s="73"/>
      <c r="BQ66" s="73"/>
      <c r="BR66" s="73"/>
      <c r="BS66" s="73"/>
      <c r="BT66" s="73"/>
      <c r="BU66" s="73"/>
      <c r="BV66" s="73"/>
      <c r="BW66" s="73"/>
      <c r="BX66" s="73"/>
      <c r="BY66" s="73"/>
      <c r="BZ66" s="74"/>
    </row>
    <row r="67" spans="1:78" ht="13.5" customHeight="1" x14ac:dyDescent="0.15">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72"/>
      <c r="BM67" s="73"/>
      <c r="BN67" s="73"/>
      <c r="BO67" s="73"/>
      <c r="BP67" s="73"/>
      <c r="BQ67" s="73"/>
      <c r="BR67" s="73"/>
      <c r="BS67" s="73"/>
      <c r="BT67" s="73"/>
      <c r="BU67" s="73"/>
      <c r="BV67" s="73"/>
      <c r="BW67" s="73"/>
      <c r="BX67" s="73"/>
      <c r="BY67" s="73"/>
      <c r="BZ67" s="74"/>
    </row>
    <row r="68" spans="1:78" ht="13.5" customHeight="1" x14ac:dyDescent="0.15">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72"/>
      <c r="BM68" s="73"/>
      <c r="BN68" s="73"/>
      <c r="BO68" s="73"/>
      <c r="BP68" s="73"/>
      <c r="BQ68" s="73"/>
      <c r="BR68" s="73"/>
      <c r="BS68" s="73"/>
      <c r="BT68" s="73"/>
      <c r="BU68" s="73"/>
      <c r="BV68" s="73"/>
      <c r="BW68" s="73"/>
      <c r="BX68" s="73"/>
      <c r="BY68" s="73"/>
      <c r="BZ68" s="74"/>
    </row>
    <row r="69" spans="1:78" ht="13.5" customHeight="1" x14ac:dyDescent="0.15">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72"/>
      <c r="BM69" s="73"/>
      <c r="BN69" s="73"/>
      <c r="BO69" s="73"/>
      <c r="BP69" s="73"/>
      <c r="BQ69" s="73"/>
      <c r="BR69" s="73"/>
      <c r="BS69" s="73"/>
      <c r="BT69" s="73"/>
      <c r="BU69" s="73"/>
      <c r="BV69" s="73"/>
      <c r="BW69" s="73"/>
      <c r="BX69" s="73"/>
      <c r="BY69" s="73"/>
      <c r="BZ69" s="74"/>
    </row>
    <row r="70" spans="1:78" ht="13.5" customHeight="1" x14ac:dyDescent="0.15">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72"/>
      <c r="BM70" s="73"/>
      <c r="BN70" s="73"/>
      <c r="BO70" s="73"/>
      <c r="BP70" s="73"/>
      <c r="BQ70" s="73"/>
      <c r="BR70" s="73"/>
      <c r="BS70" s="73"/>
      <c r="BT70" s="73"/>
      <c r="BU70" s="73"/>
      <c r="BV70" s="73"/>
      <c r="BW70" s="73"/>
      <c r="BX70" s="73"/>
      <c r="BY70" s="73"/>
      <c r="BZ70" s="74"/>
    </row>
    <row r="71" spans="1:78" ht="13.5" customHeight="1" x14ac:dyDescent="0.15">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72"/>
      <c r="BM71" s="73"/>
      <c r="BN71" s="73"/>
      <c r="BO71" s="73"/>
      <c r="BP71" s="73"/>
      <c r="BQ71" s="73"/>
      <c r="BR71" s="73"/>
      <c r="BS71" s="73"/>
      <c r="BT71" s="73"/>
      <c r="BU71" s="73"/>
      <c r="BV71" s="73"/>
      <c r="BW71" s="73"/>
      <c r="BX71" s="73"/>
      <c r="BY71" s="73"/>
      <c r="BZ71" s="74"/>
    </row>
    <row r="72" spans="1:78" ht="13.5" customHeight="1" x14ac:dyDescent="0.15">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72"/>
      <c r="BM72" s="73"/>
      <c r="BN72" s="73"/>
      <c r="BO72" s="73"/>
      <c r="BP72" s="73"/>
      <c r="BQ72" s="73"/>
      <c r="BR72" s="73"/>
      <c r="BS72" s="73"/>
      <c r="BT72" s="73"/>
      <c r="BU72" s="73"/>
      <c r="BV72" s="73"/>
      <c r="BW72" s="73"/>
      <c r="BX72" s="73"/>
      <c r="BY72" s="73"/>
      <c r="BZ72" s="74"/>
    </row>
    <row r="73" spans="1:78" ht="13.5" customHeight="1" x14ac:dyDescent="0.15">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72"/>
      <c r="BM73" s="73"/>
      <c r="BN73" s="73"/>
      <c r="BO73" s="73"/>
      <c r="BP73" s="73"/>
      <c r="BQ73" s="73"/>
      <c r="BR73" s="73"/>
      <c r="BS73" s="73"/>
      <c r="BT73" s="73"/>
      <c r="BU73" s="73"/>
      <c r="BV73" s="73"/>
      <c r="BW73" s="73"/>
      <c r="BX73" s="73"/>
      <c r="BY73" s="73"/>
      <c r="BZ73" s="74"/>
    </row>
    <row r="74" spans="1:78" ht="13.5" customHeight="1" x14ac:dyDescent="0.15">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72"/>
      <c r="BM74" s="73"/>
      <c r="BN74" s="73"/>
      <c r="BO74" s="73"/>
      <c r="BP74" s="73"/>
      <c r="BQ74" s="73"/>
      <c r="BR74" s="73"/>
      <c r="BS74" s="73"/>
      <c r="BT74" s="73"/>
      <c r="BU74" s="73"/>
      <c r="BV74" s="73"/>
      <c r="BW74" s="73"/>
      <c r="BX74" s="73"/>
      <c r="BY74" s="73"/>
      <c r="BZ74" s="74"/>
    </row>
    <row r="75" spans="1:78" ht="13.5" customHeight="1" x14ac:dyDescent="0.15">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72"/>
      <c r="BM75" s="73"/>
      <c r="BN75" s="73"/>
      <c r="BO75" s="73"/>
      <c r="BP75" s="73"/>
      <c r="BQ75" s="73"/>
      <c r="BR75" s="73"/>
      <c r="BS75" s="73"/>
      <c r="BT75" s="73"/>
      <c r="BU75" s="73"/>
      <c r="BV75" s="73"/>
      <c r="BW75" s="73"/>
      <c r="BX75" s="73"/>
      <c r="BY75" s="73"/>
      <c r="BZ75" s="74"/>
    </row>
    <row r="76" spans="1:78" ht="13.5" customHeight="1" x14ac:dyDescent="0.15">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72"/>
      <c r="BM76" s="73"/>
      <c r="BN76" s="73"/>
      <c r="BO76" s="73"/>
      <c r="BP76" s="73"/>
      <c r="BQ76" s="73"/>
      <c r="BR76" s="73"/>
      <c r="BS76" s="73"/>
      <c r="BT76" s="73"/>
      <c r="BU76" s="73"/>
      <c r="BV76" s="73"/>
      <c r="BW76" s="73"/>
      <c r="BX76" s="73"/>
      <c r="BY76" s="73"/>
      <c r="BZ76" s="74"/>
    </row>
    <row r="77" spans="1:78" ht="13.5" customHeight="1" x14ac:dyDescent="0.15">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72"/>
      <c r="BM77" s="73"/>
      <c r="BN77" s="73"/>
      <c r="BO77" s="73"/>
      <c r="BP77" s="73"/>
      <c r="BQ77" s="73"/>
      <c r="BR77" s="73"/>
      <c r="BS77" s="73"/>
      <c r="BT77" s="73"/>
      <c r="BU77" s="73"/>
      <c r="BV77" s="73"/>
      <c r="BW77" s="73"/>
      <c r="BX77" s="73"/>
      <c r="BY77" s="73"/>
      <c r="BZ77" s="74"/>
    </row>
    <row r="78" spans="1:78" ht="13.5" customHeight="1" x14ac:dyDescent="0.15">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72"/>
      <c r="BM78" s="73"/>
      <c r="BN78" s="73"/>
      <c r="BO78" s="73"/>
      <c r="BP78" s="73"/>
      <c r="BQ78" s="73"/>
      <c r="BR78" s="73"/>
      <c r="BS78" s="73"/>
      <c r="BT78" s="73"/>
      <c r="BU78" s="73"/>
      <c r="BV78" s="73"/>
      <c r="BW78" s="73"/>
      <c r="BX78" s="73"/>
      <c r="BY78" s="73"/>
      <c r="BZ78" s="74"/>
    </row>
    <row r="79" spans="1:78" ht="13.5" customHeight="1" x14ac:dyDescent="0.15">
      <c r="A79" s="2"/>
      <c r="B79" s="17"/>
      <c r="C79" s="78" t="s">
        <v>37</v>
      </c>
      <c r="D79" s="78"/>
      <c r="E79" s="78"/>
      <c r="F79" s="78"/>
      <c r="G79" s="78"/>
      <c r="H79" s="78"/>
      <c r="I79" s="78"/>
      <c r="J79" s="78"/>
      <c r="K79" s="78"/>
      <c r="L79" s="78"/>
      <c r="M79" s="78"/>
      <c r="N79" s="78"/>
      <c r="O79" s="78"/>
      <c r="P79" s="78"/>
      <c r="Q79" s="78"/>
      <c r="R79" s="78"/>
      <c r="S79" s="78"/>
      <c r="T79" s="78"/>
      <c r="U79" s="20"/>
      <c r="V79" s="20"/>
      <c r="W79" s="78" t="s">
        <v>38</v>
      </c>
      <c r="X79" s="78"/>
      <c r="Y79" s="78"/>
      <c r="Z79" s="78"/>
      <c r="AA79" s="78"/>
      <c r="AB79" s="78"/>
      <c r="AC79" s="78"/>
      <c r="AD79" s="78"/>
      <c r="AE79" s="78"/>
      <c r="AF79" s="78"/>
      <c r="AG79" s="78"/>
      <c r="AH79" s="78"/>
      <c r="AI79" s="78"/>
      <c r="AJ79" s="78"/>
      <c r="AK79" s="78"/>
      <c r="AL79" s="78"/>
      <c r="AM79" s="78"/>
      <c r="AN79" s="78"/>
      <c r="AO79" s="20"/>
      <c r="AP79" s="20"/>
      <c r="AQ79" s="78" t="s">
        <v>39</v>
      </c>
      <c r="AR79" s="78"/>
      <c r="AS79" s="78"/>
      <c r="AT79" s="78"/>
      <c r="AU79" s="78"/>
      <c r="AV79" s="78"/>
      <c r="AW79" s="78"/>
      <c r="AX79" s="78"/>
      <c r="AY79" s="78"/>
      <c r="AZ79" s="78"/>
      <c r="BA79" s="78"/>
      <c r="BB79" s="78"/>
      <c r="BC79" s="78"/>
      <c r="BD79" s="78"/>
      <c r="BE79" s="78"/>
      <c r="BF79" s="78"/>
      <c r="BG79" s="78"/>
      <c r="BH79" s="78"/>
      <c r="BI79" s="18"/>
      <c r="BJ79" s="19"/>
      <c r="BK79" s="2"/>
      <c r="BL79" s="72"/>
      <c r="BM79" s="73"/>
      <c r="BN79" s="73"/>
      <c r="BO79" s="73"/>
      <c r="BP79" s="73"/>
      <c r="BQ79" s="73"/>
      <c r="BR79" s="73"/>
      <c r="BS79" s="73"/>
      <c r="BT79" s="73"/>
      <c r="BU79" s="73"/>
      <c r="BV79" s="73"/>
      <c r="BW79" s="73"/>
      <c r="BX79" s="73"/>
      <c r="BY79" s="73"/>
      <c r="BZ79" s="74"/>
    </row>
    <row r="80" spans="1:78" ht="13.5" customHeight="1" x14ac:dyDescent="0.15">
      <c r="A80" s="2"/>
      <c r="B80" s="17"/>
      <c r="C80" s="78"/>
      <c r="D80" s="78"/>
      <c r="E80" s="78"/>
      <c r="F80" s="78"/>
      <c r="G80" s="78"/>
      <c r="H80" s="78"/>
      <c r="I80" s="78"/>
      <c r="J80" s="78"/>
      <c r="K80" s="78"/>
      <c r="L80" s="78"/>
      <c r="M80" s="78"/>
      <c r="N80" s="78"/>
      <c r="O80" s="78"/>
      <c r="P80" s="78"/>
      <c r="Q80" s="78"/>
      <c r="R80" s="78"/>
      <c r="S80" s="78"/>
      <c r="T80" s="78"/>
      <c r="U80" s="20"/>
      <c r="V80" s="20"/>
      <c r="W80" s="78"/>
      <c r="X80" s="78"/>
      <c r="Y80" s="78"/>
      <c r="Z80" s="78"/>
      <c r="AA80" s="78"/>
      <c r="AB80" s="78"/>
      <c r="AC80" s="78"/>
      <c r="AD80" s="78"/>
      <c r="AE80" s="78"/>
      <c r="AF80" s="78"/>
      <c r="AG80" s="78"/>
      <c r="AH80" s="78"/>
      <c r="AI80" s="78"/>
      <c r="AJ80" s="78"/>
      <c r="AK80" s="78"/>
      <c r="AL80" s="78"/>
      <c r="AM80" s="78"/>
      <c r="AN80" s="78"/>
      <c r="AO80" s="20"/>
      <c r="AP80" s="20"/>
      <c r="AQ80" s="78"/>
      <c r="AR80" s="78"/>
      <c r="AS80" s="78"/>
      <c r="AT80" s="78"/>
      <c r="AU80" s="78"/>
      <c r="AV80" s="78"/>
      <c r="AW80" s="78"/>
      <c r="AX80" s="78"/>
      <c r="AY80" s="78"/>
      <c r="AZ80" s="78"/>
      <c r="BA80" s="78"/>
      <c r="BB80" s="78"/>
      <c r="BC80" s="78"/>
      <c r="BD80" s="78"/>
      <c r="BE80" s="78"/>
      <c r="BF80" s="78"/>
      <c r="BG80" s="78"/>
      <c r="BH80" s="78"/>
      <c r="BI80" s="18"/>
      <c r="BJ80" s="19"/>
      <c r="BK80" s="2"/>
      <c r="BL80" s="72"/>
      <c r="BM80" s="73"/>
      <c r="BN80" s="73"/>
      <c r="BO80" s="73"/>
      <c r="BP80" s="73"/>
      <c r="BQ80" s="73"/>
      <c r="BR80" s="73"/>
      <c r="BS80" s="73"/>
      <c r="BT80" s="73"/>
      <c r="BU80" s="73"/>
      <c r="BV80" s="73"/>
      <c r="BW80" s="73"/>
      <c r="BX80" s="73"/>
      <c r="BY80" s="73"/>
      <c r="BZ80" s="74"/>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72"/>
      <c r="BM81" s="73"/>
      <c r="BN81" s="73"/>
      <c r="BO81" s="73"/>
      <c r="BP81" s="73"/>
      <c r="BQ81" s="73"/>
      <c r="BR81" s="73"/>
      <c r="BS81" s="73"/>
      <c r="BT81" s="73"/>
      <c r="BU81" s="73"/>
      <c r="BV81" s="73"/>
      <c r="BW81" s="73"/>
      <c r="BX81" s="73"/>
      <c r="BY81" s="73"/>
      <c r="BZ81" s="74"/>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5"/>
      <c r="BM82" s="76"/>
      <c r="BN82" s="76"/>
      <c r="BO82" s="76"/>
      <c r="BP82" s="76"/>
      <c r="BQ82" s="76"/>
      <c r="BR82" s="76"/>
      <c r="BS82" s="76"/>
      <c r="BT82" s="76"/>
      <c r="BU82" s="76"/>
      <c r="BV82" s="76"/>
      <c r="BW82" s="76"/>
      <c r="BX82" s="76"/>
      <c r="BY82" s="76"/>
      <c r="BZ82" s="77"/>
    </row>
    <row r="83" spans="1:78" x14ac:dyDescent="0.15">
      <c r="C83" s="26" t="s">
        <v>40</v>
      </c>
    </row>
    <row r="84" spans="1:78" hidden="1" x14ac:dyDescent="0.15">
      <c r="B84" s="27" t="s">
        <v>41</v>
      </c>
      <c r="C84" s="27"/>
      <c r="D84" s="27"/>
      <c r="E84" s="27" t="s">
        <v>42</v>
      </c>
      <c r="F84" s="27" t="s">
        <v>43</v>
      </c>
      <c r="G84" s="27" t="s">
        <v>44</v>
      </c>
      <c r="H84" s="27" t="s">
        <v>45</v>
      </c>
      <c r="I84" s="27" t="s">
        <v>46</v>
      </c>
      <c r="J84" s="27" t="s">
        <v>47</v>
      </c>
      <c r="K84" s="27" t="s">
        <v>48</v>
      </c>
      <c r="L84" s="27" t="s">
        <v>49</v>
      </c>
      <c r="M84" s="27" t="s">
        <v>50</v>
      </c>
      <c r="N84" s="27" t="s">
        <v>51</v>
      </c>
      <c r="O84" s="27" t="s">
        <v>52</v>
      </c>
    </row>
    <row r="85" spans="1:78" hidden="1" x14ac:dyDescent="0.15">
      <c r="B85" s="27"/>
      <c r="C85" s="27"/>
      <c r="D85" s="27"/>
      <c r="E85" s="27" t="str">
        <f>データ!AH6</f>
        <v>【76.78】</v>
      </c>
      <c r="F85" s="27" t="s">
        <v>53</v>
      </c>
      <c r="G85" s="27" t="s">
        <v>53</v>
      </c>
      <c r="H85" s="27" t="str">
        <f>データ!BO6</f>
        <v>【1,280.76】</v>
      </c>
      <c r="I85" s="27" t="str">
        <f>データ!BZ6</f>
        <v>【53.06】</v>
      </c>
      <c r="J85" s="27" t="str">
        <f>データ!CK6</f>
        <v>【314.83】</v>
      </c>
      <c r="K85" s="27" t="str">
        <f>データ!CV6</f>
        <v>【56.28】</v>
      </c>
      <c r="L85" s="27" t="str">
        <f>データ!DG6</f>
        <v>【74.94】</v>
      </c>
      <c r="M85" s="27" t="s">
        <v>54</v>
      </c>
      <c r="N85" s="27" t="s">
        <v>54</v>
      </c>
      <c r="O85" s="27" t="str">
        <f>データ!EN6</f>
        <v>【0.59】</v>
      </c>
    </row>
  </sheetData>
  <sheetProtection password="B319"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1" max="1" width="9" style="3"/>
    <col min="2" max="144" width="11.875" style="3" customWidth="1"/>
    <col min="145" max="16384" width="9" style="3"/>
  </cols>
  <sheetData>
    <row r="1" spans="1:144" x14ac:dyDescent="0.15">
      <c r="A1" s="3" t="s">
        <v>55</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56</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57</v>
      </c>
      <c r="B3" s="30" t="s">
        <v>58</v>
      </c>
      <c r="C3" s="30" t="s">
        <v>59</v>
      </c>
      <c r="D3" s="30" t="s">
        <v>60</v>
      </c>
      <c r="E3" s="30" t="s">
        <v>61</v>
      </c>
      <c r="F3" s="30" t="s">
        <v>62</v>
      </c>
      <c r="G3" s="30" t="s">
        <v>63</v>
      </c>
      <c r="H3" s="80" t="s">
        <v>64</v>
      </c>
      <c r="I3" s="81"/>
      <c r="J3" s="81"/>
      <c r="K3" s="81"/>
      <c r="L3" s="81"/>
      <c r="M3" s="81"/>
      <c r="N3" s="81"/>
      <c r="O3" s="81"/>
      <c r="P3" s="81"/>
      <c r="Q3" s="81"/>
      <c r="R3" s="81"/>
      <c r="S3" s="81"/>
      <c r="T3" s="81"/>
      <c r="U3" s="81"/>
      <c r="V3" s="81"/>
      <c r="W3" s="82"/>
      <c r="X3" s="86" t="s">
        <v>65</v>
      </c>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t="s">
        <v>66</v>
      </c>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row>
    <row r="4" spans="1:144" x14ac:dyDescent="0.15">
      <c r="A4" s="29" t="s">
        <v>67</v>
      </c>
      <c r="B4" s="31"/>
      <c r="C4" s="31"/>
      <c r="D4" s="31"/>
      <c r="E4" s="31"/>
      <c r="F4" s="31"/>
      <c r="G4" s="31"/>
      <c r="H4" s="83"/>
      <c r="I4" s="84"/>
      <c r="J4" s="84"/>
      <c r="K4" s="84"/>
      <c r="L4" s="84"/>
      <c r="M4" s="84"/>
      <c r="N4" s="84"/>
      <c r="O4" s="84"/>
      <c r="P4" s="84"/>
      <c r="Q4" s="84"/>
      <c r="R4" s="84"/>
      <c r="S4" s="84"/>
      <c r="T4" s="84"/>
      <c r="U4" s="84"/>
      <c r="V4" s="84"/>
      <c r="W4" s="85"/>
      <c r="X4" s="79" t="s">
        <v>68</v>
      </c>
      <c r="Y4" s="79"/>
      <c r="Z4" s="79"/>
      <c r="AA4" s="79"/>
      <c r="AB4" s="79"/>
      <c r="AC4" s="79"/>
      <c r="AD4" s="79"/>
      <c r="AE4" s="79"/>
      <c r="AF4" s="79"/>
      <c r="AG4" s="79"/>
      <c r="AH4" s="79"/>
      <c r="AI4" s="79" t="s">
        <v>69</v>
      </c>
      <c r="AJ4" s="79"/>
      <c r="AK4" s="79"/>
      <c r="AL4" s="79"/>
      <c r="AM4" s="79"/>
      <c r="AN4" s="79"/>
      <c r="AO4" s="79"/>
      <c r="AP4" s="79"/>
      <c r="AQ4" s="79"/>
      <c r="AR4" s="79"/>
      <c r="AS4" s="79"/>
      <c r="AT4" s="79" t="s">
        <v>70</v>
      </c>
      <c r="AU4" s="79"/>
      <c r="AV4" s="79"/>
      <c r="AW4" s="79"/>
      <c r="AX4" s="79"/>
      <c r="AY4" s="79"/>
      <c r="AZ4" s="79"/>
      <c r="BA4" s="79"/>
      <c r="BB4" s="79"/>
      <c r="BC4" s="79"/>
      <c r="BD4" s="79"/>
      <c r="BE4" s="79" t="s">
        <v>71</v>
      </c>
      <c r="BF4" s="79"/>
      <c r="BG4" s="79"/>
      <c r="BH4" s="79"/>
      <c r="BI4" s="79"/>
      <c r="BJ4" s="79"/>
      <c r="BK4" s="79"/>
      <c r="BL4" s="79"/>
      <c r="BM4" s="79"/>
      <c r="BN4" s="79"/>
      <c r="BO4" s="79"/>
      <c r="BP4" s="79" t="s">
        <v>72</v>
      </c>
      <c r="BQ4" s="79"/>
      <c r="BR4" s="79"/>
      <c r="BS4" s="79"/>
      <c r="BT4" s="79"/>
      <c r="BU4" s="79"/>
      <c r="BV4" s="79"/>
      <c r="BW4" s="79"/>
      <c r="BX4" s="79"/>
      <c r="BY4" s="79"/>
      <c r="BZ4" s="79"/>
      <c r="CA4" s="79" t="s">
        <v>73</v>
      </c>
      <c r="CB4" s="79"/>
      <c r="CC4" s="79"/>
      <c r="CD4" s="79"/>
      <c r="CE4" s="79"/>
      <c r="CF4" s="79"/>
      <c r="CG4" s="79"/>
      <c r="CH4" s="79"/>
      <c r="CI4" s="79"/>
      <c r="CJ4" s="79"/>
      <c r="CK4" s="79"/>
      <c r="CL4" s="79" t="s">
        <v>74</v>
      </c>
      <c r="CM4" s="79"/>
      <c r="CN4" s="79"/>
      <c r="CO4" s="79"/>
      <c r="CP4" s="79"/>
      <c r="CQ4" s="79"/>
      <c r="CR4" s="79"/>
      <c r="CS4" s="79"/>
      <c r="CT4" s="79"/>
      <c r="CU4" s="79"/>
      <c r="CV4" s="79"/>
      <c r="CW4" s="79" t="s">
        <v>75</v>
      </c>
      <c r="CX4" s="79"/>
      <c r="CY4" s="79"/>
      <c r="CZ4" s="79"/>
      <c r="DA4" s="79"/>
      <c r="DB4" s="79"/>
      <c r="DC4" s="79"/>
      <c r="DD4" s="79"/>
      <c r="DE4" s="79"/>
      <c r="DF4" s="79"/>
      <c r="DG4" s="79"/>
      <c r="DH4" s="79" t="s">
        <v>76</v>
      </c>
      <c r="DI4" s="79"/>
      <c r="DJ4" s="79"/>
      <c r="DK4" s="79"/>
      <c r="DL4" s="79"/>
      <c r="DM4" s="79"/>
      <c r="DN4" s="79"/>
      <c r="DO4" s="79"/>
      <c r="DP4" s="79"/>
      <c r="DQ4" s="79"/>
      <c r="DR4" s="79"/>
      <c r="DS4" s="79" t="s">
        <v>77</v>
      </c>
      <c r="DT4" s="79"/>
      <c r="DU4" s="79"/>
      <c r="DV4" s="79"/>
      <c r="DW4" s="79"/>
      <c r="DX4" s="79"/>
      <c r="DY4" s="79"/>
      <c r="DZ4" s="79"/>
      <c r="EA4" s="79"/>
      <c r="EB4" s="79"/>
      <c r="EC4" s="79"/>
      <c r="ED4" s="79" t="s">
        <v>78</v>
      </c>
      <c r="EE4" s="79"/>
      <c r="EF4" s="79"/>
      <c r="EG4" s="79"/>
      <c r="EH4" s="79"/>
      <c r="EI4" s="79"/>
      <c r="EJ4" s="79"/>
      <c r="EK4" s="79"/>
      <c r="EL4" s="79"/>
      <c r="EM4" s="79"/>
      <c r="EN4" s="79"/>
    </row>
    <row r="5" spans="1:144" x14ac:dyDescent="0.15">
      <c r="A5" s="29" t="s">
        <v>79</v>
      </c>
      <c r="B5" s="32"/>
      <c r="C5" s="32"/>
      <c r="D5" s="32"/>
      <c r="E5" s="32"/>
      <c r="F5" s="32"/>
      <c r="G5" s="32"/>
      <c r="H5" s="33" t="s">
        <v>80</v>
      </c>
      <c r="I5" s="33" t="s">
        <v>81</v>
      </c>
      <c r="J5" s="33" t="s">
        <v>82</v>
      </c>
      <c r="K5" s="33" t="s">
        <v>83</v>
      </c>
      <c r="L5" s="33" t="s">
        <v>84</v>
      </c>
      <c r="M5" s="33" t="s">
        <v>85</v>
      </c>
      <c r="N5" s="33" t="s">
        <v>86</v>
      </c>
      <c r="O5" s="33" t="s">
        <v>87</v>
      </c>
      <c r="P5" s="33" t="s">
        <v>88</v>
      </c>
      <c r="Q5" s="33" t="s">
        <v>89</v>
      </c>
      <c r="R5" s="33" t="s">
        <v>90</v>
      </c>
      <c r="S5" s="33" t="s">
        <v>91</v>
      </c>
      <c r="T5" s="33" t="s">
        <v>92</v>
      </c>
      <c r="U5" s="33" t="s">
        <v>93</v>
      </c>
      <c r="V5" s="33" t="s">
        <v>94</v>
      </c>
      <c r="W5" s="33" t="s">
        <v>95</v>
      </c>
      <c r="X5" s="33" t="s">
        <v>96</v>
      </c>
      <c r="Y5" s="33" t="s">
        <v>97</v>
      </c>
      <c r="Z5" s="33" t="s">
        <v>98</v>
      </c>
      <c r="AA5" s="33" t="s">
        <v>99</v>
      </c>
      <c r="AB5" s="33" t="s">
        <v>100</v>
      </c>
      <c r="AC5" s="33" t="s">
        <v>101</v>
      </c>
      <c r="AD5" s="33" t="s">
        <v>102</v>
      </c>
      <c r="AE5" s="33" t="s">
        <v>103</v>
      </c>
      <c r="AF5" s="33" t="s">
        <v>104</v>
      </c>
      <c r="AG5" s="33" t="s">
        <v>105</v>
      </c>
      <c r="AH5" s="33" t="s">
        <v>41</v>
      </c>
      <c r="AI5" s="33" t="s">
        <v>96</v>
      </c>
      <c r="AJ5" s="33" t="s">
        <v>97</v>
      </c>
      <c r="AK5" s="33" t="s">
        <v>98</v>
      </c>
      <c r="AL5" s="33" t="s">
        <v>99</v>
      </c>
      <c r="AM5" s="33" t="s">
        <v>100</v>
      </c>
      <c r="AN5" s="33" t="s">
        <v>101</v>
      </c>
      <c r="AO5" s="33" t="s">
        <v>102</v>
      </c>
      <c r="AP5" s="33" t="s">
        <v>103</v>
      </c>
      <c r="AQ5" s="33" t="s">
        <v>104</v>
      </c>
      <c r="AR5" s="33" t="s">
        <v>105</v>
      </c>
      <c r="AS5" s="33" t="s">
        <v>106</v>
      </c>
      <c r="AT5" s="33" t="s">
        <v>96</v>
      </c>
      <c r="AU5" s="33" t="s">
        <v>97</v>
      </c>
      <c r="AV5" s="33" t="s">
        <v>98</v>
      </c>
      <c r="AW5" s="33" t="s">
        <v>99</v>
      </c>
      <c r="AX5" s="33" t="s">
        <v>100</v>
      </c>
      <c r="AY5" s="33" t="s">
        <v>101</v>
      </c>
      <c r="AZ5" s="33" t="s">
        <v>102</v>
      </c>
      <c r="BA5" s="33" t="s">
        <v>103</v>
      </c>
      <c r="BB5" s="33" t="s">
        <v>104</v>
      </c>
      <c r="BC5" s="33" t="s">
        <v>105</v>
      </c>
      <c r="BD5" s="33" t="s">
        <v>106</v>
      </c>
      <c r="BE5" s="33" t="s">
        <v>96</v>
      </c>
      <c r="BF5" s="33" t="s">
        <v>97</v>
      </c>
      <c r="BG5" s="33" t="s">
        <v>98</v>
      </c>
      <c r="BH5" s="33" t="s">
        <v>99</v>
      </c>
      <c r="BI5" s="33" t="s">
        <v>100</v>
      </c>
      <c r="BJ5" s="33" t="s">
        <v>101</v>
      </c>
      <c r="BK5" s="33" t="s">
        <v>102</v>
      </c>
      <c r="BL5" s="33" t="s">
        <v>103</v>
      </c>
      <c r="BM5" s="33" t="s">
        <v>104</v>
      </c>
      <c r="BN5" s="33" t="s">
        <v>105</v>
      </c>
      <c r="BO5" s="33" t="s">
        <v>106</v>
      </c>
      <c r="BP5" s="33" t="s">
        <v>96</v>
      </c>
      <c r="BQ5" s="33" t="s">
        <v>97</v>
      </c>
      <c r="BR5" s="33" t="s">
        <v>98</v>
      </c>
      <c r="BS5" s="33" t="s">
        <v>99</v>
      </c>
      <c r="BT5" s="33" t="s">
        <v>100</v>
      </c>
      <c r="BU5" s="33" t="s">
        <v>101</v>
      </c>
      <c r="BV5" s="33" t="s">
        <v>102</v>
      </c>
      <c r="BW5" s="33" t="s">
        <v>103</v>
      </c>
      <c r="BX5" s="33" t="s">
        <v>104</v>
      </c>
      <c r="BY5" s="33" t="s">
        <v>105</v>
      </c>
      <c r="BZ5" s="33" t="s">
        <v>106</v>
      </c>
      <c r="CA5" s="33" t="s">
        <v>96</v>
      </c>
      <c r="CB5" s="33" t="s">
        <v>97</v>
      </c>
      <c r="CC5" s="33" t="s">
        <v>98</v>
      </c>
      <c r="CD5" s="33" t="s">
        <v>99</v>
      </c>
      <c r="CE5" s="33" t="s">
        <v>100</v>
      </c>
      <c r="CF5" s="33" t="s">
        <v>101</v>
      </c>
      <c r="CG5" s="33" t="s">
        <v>102</v>
      </c>
      <c r="CH5" s="33" t="s">
        <v>103</v>
      </c>
      <c r="CI5" s="33" t="s">
        <v>104</v>
      </c>
      <c r="CJ5" s="33" t="s">
        <v>105</v>
      </c>
      <c r="CK5" s="33" t="s">
        <v>106</v>
      </c>
      <c r="CL5" s="33" t="s">
        <v>96</v>
      </c>
      <c r="CM5" s="33" t="s">
        <v>97</v>
      </c>
      <c r="CN5" s="33" t="s">
        <v>98</v>
      </c>
      <c r="CO5" s="33" t="s">
        <v>99</v>
      </c>
      <c r="CP5" s="33" t="s">
        <v>100</v>
      </c>
      <c r="CQ5" s="33" t="s">
        <v>101</v>
      </c>
      <c r="CR5" s="33" t="s">
        <v>102</v>
      </c>
      <c r="CS5" s="33" t="s">
        <v>103</v>
      </c>
      <c r="CT5" s="33" t="s">
        <v>104</v>
      </c>
      <c r="CU5" s="33" t="s">
        <v>105</v>
      </c>
      <c r="CV5" s="33" t="s">
        <v>106</v>
      </c>
      <c r="CW5" s="33" t="s">
        <v>96</v>
      </c>
      <c r="CX5" s="33" t="s">
        <v>97</v>
      </c>
      <c r="CY5" s="33" t="s">
        <v>98</v>
      </c>
      <c r="CZ5" s="33" t="s">
        <v>99</v>
      </c>
      <c r="DA5" s="33" t="s">
        <v>100</v>
      </c>
      <c r="DB5" s="33" t="s">
        <v>101</v>
      </c>
      <c r="DC5" s="33" t="s">
        <v>102</v>
      </c>
      <c r="DD5" s="33" t="s">
        <v>103</v>
      </c>
      <c r="DE5" s="33" t="s">
        <v>104</v>
      </c>
      <c r="DF5" s="33" t="s">
        <v>105</v>
      </c>
      <c r="DG5" s="33" t="s">
        <v>106</v>
      </c>
      <c r="DH5" s="33" t="s">
        <v>96</v>
      </c>
      <c r="DI5" s="33" t="s">
        <v>97</v>
      </c>
      <c r="DJ5" s="33" t="s">
        <v>98</v>
      </c>
      <c r="DK5" s="33" t="s">
        <v>99</v>
      </c>
      <c r="DL5" s="33" t="s">
        <v>100</v>
      </c>
      <c r="DM5" s="33" t="s">
        <v>101</v>
      </c>
      <c r="DN5" s="33" t="s">
        <v>102</v>
      </c>
      <c r="DO5" s="33" t="s">
        <v>103</v>
      </c>
      <c r="DP5" s="33" t="s">
        <v>104</v>
      </c>
      <c r="DQ5" s="33" t="s">
        <v>105</v>
      </c>
      <c r="DR5" s="33" t="s">
        <v>106</v>
      </c>
      <c r="DS5" s="33" t="s">
        <v>96</v>
      </c>
      <c r="DT5" s="33" t="s">
        <v>97</v>
      </c>
      <c r="DU5" s="33" t="s">
        <v>98</v>
      </c>
      <c r="DV5" s="33" t="s">
        <v>99</v>
      </c>
      <c r="DW5" s="33" t="s">
        <v>100</v>
      </c>
      <c r="DX5" s="33" t="s">
        <v>101</v>
      </c>
      <c r="DY5" s="33" t="s">
        <v>102</v>
      </c>
      <c r="DZ5" s="33" t="s">
        <v>103</v>
      </c>
      <c r="EA5" s="33" t="s">
        <v>104</v>
      </c>
      <c r="EB5" s="33" t="s">
        <v>105</v>
      </c>
      <c r="EC5" s="33" t="s">
        <v>106</v>
      </c>
      <c r="ED5" s="33" t="s">
        <v>96</v>
      </c>
      <c r="EE5" s="33" t="s">
        <v>97</v>
      </c>
      <c r="EF5" s="33" t="s">
        <v>98</v>
      </c>
      <c r="EG5" s="33" t="s">
        <v>99</v>
      </c>
      <c r="EH5" s="33" t="s">
        <v>100</v>
      </c>
      <c r="EI5" s="33" t="s">
        <v>101</v>
      </c>
      <c r="EJ5" s="33" t="s">
        <v>102</v>
      </c>
      <c r="EK5" s="33" t="s">
        <v>103</v>
      </c>
      <c r="EL5" s="33" t="s">
        <v>104</v>
      </c>
      <c r="EM5" s="33" t="s">
        <v>105</v>
      </c>
      <c r="EN5" s="33" t="s">
        <v>106</v>
      </c>
    </row>
    <row r="6" spans="1:144" s="37" customFormat="1" x14ac:dyDescent="0.15">
      <c r="A6" s="29" t="s">
        <v>107</v>
      </c>
      <c r="B6" s="34">
        <f>B7</f>
        <v>2016</v>
      </c>
      <c r="C6" s="34">
        <f t="shared" ref="C6:W6" si="3">C7</f>
        <v>252034</v>
      </c>
      <c r="D6" s="34">
        <f t="shared" si="3"/>
        <v>47</v>
      </c>
      <c r="E6" s="34">
        <f t="shared" si="3"/>
        <v>1</v>
      </c>
      <c r="F6" s="34">
        <f t="shared" si="3"/>
        <v>0</v>
      </c>
      <c r="G6" s="34">
        <f t="shared" si="3"/>
        <v>0</v>
      </c>
      <c r="H6" s="34" t="str">
        <f t="shared" si="3"/>
        <v>滋賀県　長浜市</v>
      </c>
      <c r="I6" s="34" t="str">
        <f t="shared" si="3"/>
        <v>法非適用</v>
      </c>
      <c r="J6" s="34" t="str">
        <f t="shared" si="3"/>
        <v>水道事業</v>
      </c>
      <c r="K6" s="34" t="str">
        <f t="shared" si="3"/>
        <v>簡易水道事業</v>
      </c>
      <c r="L6" s="34" t="str">
        <f t="shared" si="3"/>
        <v>D2</v>
      </c>
      <c r="M6" s="34">
        <f t="shared" si="3"/>
        <v>0</v>
      </c>
      <c r="N6" s="35" t="str">
        <f t="shared" si="3"/>
        <v>-</v>
      </c>
      <c r="O6" s="35" t="str">
        <f t="shared" si="3"/>
        <v>該当数値なし</v>
      </c>
      <c r="P6" s="35">
        <f t="shared" si="3"/>
        <v>6.52</v>
      </c>
      <c r="Q6" s="35">
        <f t="shared" si="3"/>
        <v>2580</v>
      </c>
      <c r="R6" s="35">
        <f t="shared" si="3"/>
        <v>120123</v>
      </c>
      <c r="S6" s="35">
        <f t="shared" si="3"/>
        <v>681.02</v>
      </c>
      <c r="T6" s="35">
        <f t="shared" si="3"/>
        <v>176.39</v>
      </c>
      <c r="U6" s="35">
        <f t="shared" si="3"/>
        <v>7809</v>
      </c>
      <c r="V6" s="35">
        <f t="shared" si="3"/>
        <v>14.01</v>
      </c>
      <c r="W6" s="35">
        <f t="shared" si="3"/>
        <v>557.39</v>
      </c>
      <c r="X6" s="36">
        <f>IF(X7="",NA(),X7)</f>
        <v>141.24</v>
      </c>
      <c r="Y6" s="36">
        <f t="shared" ref="Y6:AG6" si="4">IF(Y7="",NA(),Y7)</f>
        <v>81.290000000000006</v>
      </c>
      <c r="Z6" s="36">
        <f t="shared" si="4"/>
        <v>78.97</v>
      </c>
      <c r="AA6" s="36">
        <f t="shared" si="4"/>
        <v>90.06</v>
      </c>
      <c r="AB6" s="36">
        <f t="shared" si="4"/>
        <v>78.930000000000007</v>
      </c>
      <c r="AC6" s="36">
        <f t="shared" si="4"/>
        <v>75.91</v>
      </c>
      <c r="AD6" s="36">
        <f t="shared" si="4"/>
        <v>75.709999999999994</v>
      </c>
      <c r="AE6" s="36">
        <f t="shared" si="4"/>
        <v>75.09</v>
      </c>
      <c r="AF6" s="36">
        <f t="shared" si="4"/>
        <v>75.34</v>
      </c>
      <c r="AG6" s="36">
        <f t="shared" si="4"/>
        <v>76.650000000000006</v>
      </c>
      <c r="AH6" s="35" t="str">
        <f>IF(AH7="","",IF(AH7="-","【-】","【"&amp;SUBSTITUTE(TEXT(AH7,"#,##0.00"),"-","△")&amp;"】"))</f>
        <v>【76.78】</v>
      </c>
      <c r="AI6" s="35" t="e">
        <f>IF(AI7="",NA(),AI7)</f>
        <v>#N/A</v>
      </c>
      <c r="AJ6" s="35" t="e">
        <f t="shared" ref="AJ6:AR6" si="5">IF(AJ7="",NA(),AJ7)</f>
        <v>#N/A</v>
      </c>
      <c r="AK6" s="35" t="e">
        <f t="shared" si="5"/>
        <v>#N/A</v>
      </c>
      <c r="AL6" s="35" t="e">
        <f t="shared" si="5"/>
        <v>#N/A</v>
      </c>
      <c r="AM6" s="35" t="e">
        <f t="shared" si="5"/>
        <v>#N/A</v>
      </c>
      <c r="AN6" s="35" t="e">
        <f t="shared" si="5"/>
        <v>#N/A</v>
      </c>
      <c r="AO6" s="35" t="e">
        <f t="shared" si="5"/>
        <v>#N/A</v>
      </c>
      <c r="AP6" s="35" t="e">
        <f t="shared" si="5"/>
        <v>#N/A</v>
      </c>
      <c r="AQ6" s="35" t="e">
        <f t="shared" si="5"/>
        <v>#N/A</v>
      </c>
      <c r="AR6" s="35" t="e">
        <f t="shared" si="5"/>
        <v>#N/A</v>
      </c>
      <c r="AS6" s="35" t="str">
        <f>IF(AS7="","",IF(AS7="-","【-】","【"&amp;SUBSTITUTE(TEXT(AS7,"#,##0.00"),"-","△")&amp;"】"))</f>
        <v/>
      </c>
      <c r="AT6" s="35" t="e">
        <f>IF(AT7="",NA(),AT7)</f>
        <v>#N/A</v>
      </c>
      <c r="AU6" s="35" t="e">
        <f t="shared" ref="AU6:BC6" si="6">IF(AU7="",NA(),AU7)</f>
        <v>#N/A</v>
      </c>
      <c r="AV6" s="35" t="e">
        <f t="shared" si="6"/>
        <v>#N/A</v>
      </c>
      <c r="AW6" s="35" t="e">
        <f t="shared" si="6"/>
        <v>#N/A</v>
      </c>
      <c r="AX6" s="35" t="e">
        <f t="shared" si="6"/>
        <v>#N/A</v>
      </c>
      <c r="AY6" s="35" t="e">
        <f t="shared" si="6"/>
        <v>#N/A</v>
      </c>
      <c r="AZ6" s="35" t="e">
        <f t="shared" si="6"/>
        <v>#N/A</v>
      </c>
      <c r="BA6" s="35" t="e">
        <f t="shared" si="6"/>
        <v>#N/A</v>
      </c>
      <c r="BB6" s="35" t="e">
        <f t="shared" si="6"/>
        <v>#N/A</v>
      </c>
      <c r="BC6" s="35" t="e">
        <f t="shared" si="6"/>
        <v>#N/A</v>
      </c>
      <c r="BD6" s="35" t="str">
        <f>IF(BD7="","",IF(BD7="-","【-】","【"&amp;SUBSTITUTE(TEXT(BD7,"#,##0.00"),"-","△")&amp;"】"))</f>
        <v/>
      </c>
      <c r="BE6" s="36">
        <f>IF(BE7="",NA(),BE7)</f>
        <v>1002.74</v>
      </c>
      <c r="BF6" s="36">
        <f t="shared" ref="BF6:BN6" si="7">IF(BF7="",NA(),BF7)</f>
        <v>924.15</v>
      </c>
      <c r="BG6" s="36">
        <f t="shared" si="7"/>
        <v>925.54</v>
      </c>
      <c r="BH6" s="36">
        <f t="shared" si="7"/>
        <v>1362.54</v>
      </c>
      <c r="BI6" s="36">
        <f t="shared" si="7"/>
        <v>1604.44</v>
      </c>
      <c r="BJ6" s="36">
        <f t="shared" si="7"/>
        <v>1321.78</v>
      </c>
      <c r="BK6" s="36">
        <f t="shared" si="7"/>
        <v>1167.7</v>
      </c>
      <c r="BL6" s="36">
        <f t="shared" si="7"/>
        <v>1228.58</v>
      </c>
      <c r="BM6" s="36">
        <f t="shared" si="7"/>
        <v>1280.18</v>
      </c>
      <c r="BN6" s="36">
        <f t="shared" si="7"/>
        <v>1346.23</v>
      </c>
      <c r="BO6" s="35" t="str">
        <f>IF(BO7="","",IF(BO7="-","【-】","【"&amp;SUBSTITUTE(TEXT(BO7,"#,##0.00"),"-","△")&amp;"】"))</f>
        <v>【1,280.76】</v>
      </c>
      <c r="BP6" s="36">
        <f>IF(BP7="",NA(),BP7)</f>
        <v>79.84</v>
      </c>
      <c r="BQ6" s="36">
        <f t="shared" ref="BQ6:BY6" si="8">IF(BQ7="",NA(),BQ7)</f>
        <v>70.36</v>
      </c>
      <c r="BR6" s="36">
        <f t="shared" si="8"/>
        <v>70.27</v>
      </c>
      <c r="BS6" s="36">
        <f t="shared" si="8"/>
        <v>74.239999999999995</v>
      </c>
      <c r="BT6" s="36">
        <f t="shared" si="8"/>
        <v>52.05</v>
      </c>
      <c r="BU6" s="36">
        <f t="shared" si="8"/>
        <v>54.57</v>
      </c>
      <c r="BV6" s="36">
        <f t="shared" si="8"/>
        <v>54.43</v>
      </c>
      <c r="BW6" s="36">
        <f t="shared" si="8"/>
        <v>53.81</v>
      </c>
      <c r="BX6" s="36">
        <f t="shared" si="8"/>
        <v>53.62</v>
      </c>
      <c r="BY6" s="36">
        <f t="shared" si="8"/>
        <v>53.41</v>
      </c>
      <c r="BZ6" s="35" t="str">
        <f>IF(BZ7="","",IF(BZ7="-","【-】","【"&amp;SUBSTITUTE(TEXT(BZ7,"#,##0.00"),"-","△")&amp;"】"))</f>
        <v>【53.06】</v>
      </c>
      <c r="CA6" s="36">
        <f>IF(CA7="",NA(),CA7)</f>
        <v>127.67</v>
      </c>
      <c r="CB6" s="36">
        <f t="shared" ref="CB6:CJ6" si="9">IF(CB7="",NA(),CB7)</f>
        <v>185.63</v>
      </c>
      <c r="CC6" s="36">
        <f t="shared" si="9"/>
        <v>192.23</v>
      </c>
      <c r="CD6" s="36">
        <f t="shared" si="9"/>
        <v>179.22</v>
      </c>
      <c r="CE6" s="36">
        <f t="shared" si="9"/>
        <v>220.4</v>
      </c>
      <c r="CF6" s="36">
        <f t="shared" si="9"/>
        <v>318.02999999999997</v>
      </c>
      <c r="CG6" s="36">
        <f t="shared" si="9"/>
        <v>279.8</v>
      </c>
      <c r="CH6" s="36">
        <f t="shared" si="9"/>
        <v>284.64999999999998</v>
      </c>
      <c r="CI6" s="36">
        <f t="shared" si="9"/>
        <v>287.7</v>
      </c>
      <c r="CJ6" s="36">
        <f t="shared" si="9"/>
        <v>277.39999999999998</v>
      </c>
      <c r="CK6" s="35" t="str">
        <f>IF(CK7="","",IF(CK7="-","【-】","【"&amp;SUBSTITUTE(TEXT(CK7,"#,##0.00"),"-","△")&amp;"】"))</f>
        <v>【314.83】</v>
      </c>
      <c r="CL6" s="36">
        <f>IF(CL7="",NA(),CL7)</f>
        <v>73.56</v>
      </c>
      <c r="CM6" s="36">
        <f t="shared" ref="CM6:CU6" si="10">IF(CM7="",NA(),CM7)</f>
        <v>52.07</v>
      </c>
      <c r="CN6" s="36">
        <f t="shared" si="10"/>
        <v>80.61</v>
      </c>
      <c r="CO6" s="36">
        <f t="shared" si="10"/>
        <v>82.04</v>
      </c>
      <c r="CP6" s="36">
        <f t="shared" si="10"/>
        <v>81.02</v>
      </c>
      <c r="CQ6" s="36">
        <f t="shared" si="10"/>
        <v>63.99</v>
      </c>
      <c r="CR6" s="36">
        <f t="shared" si="10"/>
        <v>60.17</v>
      </c>
      <c r="CS6" s="36">
        <f t="shared" si="10"/>
        <v>58.96</v>
      </c>
      <c r="CT6" s="36">
        <f t="shared" si="10"/>
        <v>58.1</v>
      </c>
      <c r="CU6" s="36">
        <f t="shared" si="10"/>
        <v>56.19</v>
      </c>
      <c r="CV6" s="35" t="str">
        <f>IF(CV7="","",IF(CV7="-","【-】","【"&amp;SUBSTITUTE(TEXT(CV7,"#,##0.00"),"-","△")&amp;"】"))</f>
        <v>【56.28】</v>
      </c>
      <c r="CW6" s="36">
        <f>IF(CW7="",NA(),CW7)</f>
        <v>77.900000000000006</v>
      </c>
      <c r="CX6" s="36">
        <f t="shared" ref="CX6:DF6" si="11">IF(CX7="",NA(),CX7)</f>
        <v>79.45</v>
      </c>
      <c r="CY6" s="36">
        <f t="shared" si="11"/>
        <v>76.959999999999994</v>
      </c>
      <c r="CZ6" s="36">
        <f t="shared" si="11"/>
        <v>70.239999999999995</v>
      </c>
      <c r="DA6" s="36">
        <f t="shared" si="11"/>
        <v>69.31</v>
      </c>
      <c r="DB6" s="36">
        <f t="shared" si="11"/>
        <v>76.260000000000005</v>
      </c>
      <c r="DC6" s="36">
        <f t="shared" si="11"/>
        <v>76.680000000000007</v>
      </c>
      <c r="DD6" s="36">
        <f t="shared" si="11"/>
        <v>76.58</v>
      </c>
      <c r="DE6" s="36">
        <f t="shared" si="11"/>
        <v>76.69</v>
      </c>
      <c r="DF6" s="36">
        <f t="shared" si="11"/>
        <v>77.180000000000007</v>
      </c>
      <c r="DG6" s="35" t="str">
        <f>IF(DG7="","",IF(DG7="-","【-】","【"&amp;SUBSTITUTE(TEXT(DG7,"#,##0.00"),"-","△")&amp;"】"))</f>
        <v>【74.94】</v>
      </c>
      <c r="DH6" s="35" t="e">
        <f>IF(DH7="",NA(),DH7)</f>
        <v>#N/A</v>
      </c>
      <c r="DI6" s="35" t="e">
        <f t="shared" ref="DI6:DQ6" si="12">IF(DI7="",NA(),DI7)</f>
        <v>#N/A</v>
      </c>
      <c r="DJ6" s="35" t="e">
        <f t="shared" si="12"/>
        <v>#N/A</v>
      </c>
      <c r="DK6" s="35" t="e">
        <f t="shared" si="12"/>
        <v>#N/A</v>
      </c>
      <c r="DL6" s="35" t="e">
        <f t="shared" si="12"/>
        <v>#N/A</v>
      </c>
      <c r="DM6" s="35" t="e">
        <f t="shared" si="12"/>
        <v>#N/A</v>
      </c>
      <c r="DN6" s="35" t="e">
        <f t="shared" si="12"/>
        <v>#N/A</v>
      </c>
      <c r="DO6" s="35" t="e">
        <f t="shared" si="12"/>
        <v>#N/A</v>
      </c>
      <c r="DP6" s="35" t="e">
        <f t="shared" si="12"/>
        <v>#N/A</v>
      </c>
      <c r="DQ6" s="35" t="e">
        <f t="shared" si="12"/>
        <v>#N/A</v>
      </c>
      <c r="DR6" s="35" t="str">
        <f>IF(DR7="","",IF(DR7="-","【-】","【"&amp;SUBSTITUTE(TEXT(DR7,"#,##0.00"),"-","△")&amp;"】"))</f>
        <v/>
      </c>
      <c r="DS6" s="35" t="e">
        <f>IF(DS7="",NA(),DS7)</f>
        <v>#N/A</v>
      </c>
      <c r="DT6" s="35" t="e">
        <f t="shared" ref="DT6:EB6" si="13">IF(DT7="",NA(),DT7)</f>
        <v>#N/A</v>
      </c>
      <c r="DU6" s="35" t="e">
        <f t="shared" si="13"/>
        <v>#N/A</v>
      </c>
      <c r="DV6" s="35" t="e">
        <f t="shared" si="13"/>
        <v>#N/A</v>
      </c>
      <c r="DW6" s="35" t="e">
        <f t="shared" si="13"/>
        <v>#N/A</v>
      </c>
      <c r="DX6" s="35" t="e">
        <f t="shared" si="13"/>
        <v>#N/A</v>
      </c>
      <c r="DY6" s="35" t="e">
        <f t="shared" si="13"/>
        <v>#N/A</v>
      </c>
      <c r="DZ6" s="35" t="e">
        <f t="shared" si="13"/>
        <v>#N/A</v>
      </c>
      <c r="EA6" s="35" t="e">
        <f t="shared" si="13"/>
        <v>#N/A</v>
      </c>
      <c r="EB6" s="35" t="e">
        <f t="shared" si="13"/>
        <v>#N/A</v>
      </c>
      <c r="EC6" s="35" t="str">
        <f>IF(EC7="","",IF(EC7="-","【-】","【"&amp;SUBSTITUTE(TEXT(EC7,"#,##0.00"),"-","△")&amp;"】"))</f>
        <v/>
      </c>
      <c r="ED6" s="36">
        <f>IF(ED7="",NA(),ED7)</f>
        <v>0.08</v>
      </c>
      <c r="EE6" s="35">
        <f t="shared" ref="EE6:EM6" si="14">IF(EE7="",NA(),EE7)</f>
        <v>0</v>
      </c>
      <c r="EF6" s="35">
        <f t="shared" si="14"/>
        <v>0</v>
      </c>
      <c r="EG6" s="35">
        <f t="shared" si="14"/>
        <v>0</v>
      </c>
      <c r="EH6" s="35">
        <f t="shared" si="14"/>
        <v>0</v>
      </c>
      <c r="EI6" s="36">
        <f t="shared" si="14"/>
        <v>0.59</v>
      </c>
      <c r="EJ6" s="36">
        <f t="shared" si="14"/>
        <v>0.89</v>
      </c>
      <c r="EK6" s="36">
        <f t="shared" si="14"/>
        <v>0.98</v>
      </c>
      <c r="EL6" s="36">
        <f t="shared" si="14"/>
        <v>0.76</v>
      </c>
      <c r="EM6" s="36">
        <f t="shared" si="14"/>
        <v>0.8</v>
      </c>
      <c r="EN6" s="35" t="str">
        <f>IF(EN7="","",IF(EN7="-","【-】","【"&amp;SUBSTITUTE(TEXT(EN7,"#,##0.00"),"-","△")&amp;"】"))</f>
        <v>【0.59】</v>
      </c>
    </row>
    <row r="7" spans="1:144" s="37" customFormat="1" x14ac:dyDescent="0.15">
      <c r="A7" s="29"/>
      <c r="B7" s="38">
        <v>2016</v>
      </c>
      <c r="C7" s="38">
        <v>252034</v>
      </c>
      <c r="D7" s="38">
        <v>47</v>
      </c>
      <c r="E7" s="38">
        <v>1</v>
      </c>
      <c r="F7" s="38">
        <v>0</v>
      </c>
      <c r="G7" s="38">
        <v>0</v>
      </c>
      <c r="H7" s="38" t="s">
        <v>108</v>
      </c>
      <c r="I7" s="38" t="s">
        <v>109</v>
      </c>
      <c r="J7" s="38" t="s">
        <v>110</v>
      </c>
      <c r="K7" s="38" t="s">
        <v>111</v>
      </c>
      <c r="L7" s="38" t="s">
        <v>112</v>
      </c>
      <c r="M7" s="38"/>
      <c r="N7" s="39" t="s">
        <v>113</v>
      </c>
      <c r="O7" s="39" t="s">
        <v>114</v>
      </c>
      <c r="P7" s="39">
        <v>6.52</v>
      </c>
      <c r="Q7" s="39">
        <v>2580</v>
      </c>
      <c r="R7" s="39">
        <v>120123</v>
      </c>
      <c r="S7" s="39">
        <v>681.02</v>
      </c>
      <c r="T7" s="39">
        <v>176.39</v>
      </c>
      <c r="U7" s="39">
        <v>7809</v>
      </c>
      <c r="V7" s="39">
        <v>14.01</v>
      </c>
      <c r="W7" s="39">
        <v>557.39</v>
      </c>
      <c r="X7" s="39">
        <v>141.24</v>
      </c>
      <c r="Y7" s="39">
        <v>81.290000000000006</v>
      </c>
      <c r="Z7" s="39">
        <v>78.97</v>
      </c>
      <c r="AA7" s="39">
        <v>90.06</v>
      </c>
      <c r="AB7" s="39">
        <v>78.930000000000007</v>
      </c>
      <c r="AC7" s="39">
        <v>75.91</v>
      </c>
      <c r="AD7" s="39">
        <v>75.709999999999994</v>
      </c>
      <c r="AE7" s="39">
        <v>75.09</v>
      </c>
      <c r="AF7" s="39">
        <v>75.34</v>
      </c>
      <c r="AG7" s="39">
        <v>76.650000000000006</v>
      </c>
      <c r="AH7" s="39">
        <v>76.78</v>
      </c>
      <c r="AI7" s="39"/>
      <c r="AJ7" s="39"/>
      <c r="AK7" s="39"/>
      <c r="AL7" s="39"/>
      <c r="AM7" s="39"/>
      <c r="AN7" s="39"/>
      <c r="AO7" s="39"/>
      <c r="AP7" s="39"/>
      <c r="AQ7" s="39"/>
      <c r="AR7" s="39"/>
      <c r="AS7" s="39"/>
      <c r="AT7" s="39"/>
      <c r="AU7" s="39"/>
      <c r="AV7" s="39"/>
      <c r="AW7" s="39"/>
      <c r="AX7" s="39"/>
      <c r="AY7" s="39"/>
      <c r="AZ7" s="39"/>
      <c r="BA7" s="39"/>
      <c r="BB7" s="39"/>
      <c r="BC7" s="39"/>
      <c r="BD7" s="39"/>
      <c r="BE7" s="39">
        <v>1002.74</v>
      </c>
      <c r="BF7" s="39">
        <v>924.15</v>
      </c>
      <c r="BG7" s="39">
        <v>925.54</v>
      </c>
      <c r="BH7" s="39">
        <v>1362.54</v>
      </c>
      <c r="BI7" s="39">
        <v>1604.44</v>
      </c>
      <c r="BJ7" s="39">
        <v>1321.78</v>
      </c>
      <c r="BK7" s="39">
        <v>1167.7</v>
      </c>
      <c r="BL7" s="39">
        <v>1228.58</v>
      </c>
      <c r="BM7" s="39">
        <v>1280.18</v>
      </c>
      <c r="BN7" s="39">
        <v>1346.23</v>
      </c>
      <c r="BO7" s="39">
        <v>1280.76</v>
      </c>
      <c r="BP7" s="39">
        <v>79.84</v>
      </c>
      <c r="BQ7" s="39">
        <v>70.36</v>
      </c>
      <c r="BR7" s="39">
        <v>70.27</v>
      </c>
      <c r="BS7" s="39">
        <v>74.239999999999995</v>
      </c>
      <c r="BT7" s="39">
        <v>52.05</v>
      </c>
      <c r="BU7" s="39">
        <v>54.57</v>
      </c>
      <c r="BV7" s="39">
        <v>54.43</v>
      </c>
      <c r="BW7" s="39">
        <v>53.81</v>
      </c>
      <c r="BX7" s="39">
        <v>53.62</v>
      </c>
      <c r="BY7" s="39">
        <v>53.41</v>
      </c>
      <c r="BZ7" s="39">
        <v>53.06</v>
      </c>
      <c r="CA7" s="39">
        <v>127.67</v>
      </c>
      <c r="CB7" s="39">
        <v>185.63</v>
      </c>
      <c r="CC7" s="39">
        <v>192.23</v>
      </c>
      <c r="CD7" s="39">
        <v>179.22</v>
      </c>
      <c r="CE7" s="39">
        <v>220.4</v>
      </c>
      <c r="CF7" s="39">
        <v>318.02999999999997</v>
      </c>
      <c r="CG7" s="39">
        <v>279.8</v>
      </c>
      <c r="CH7" s="39">
        <v>284.64999999999998</v>
      </c>
      <c r="CI7" s="39">
        <v>287.7</v>
      </c>
      <c r="CJ7" s="39">
        <v>277.39999999999998</v>
      </c>
      <c r="CK7" s="39">
        <v>314.83</v>
      </c>
      <c r="CL7" s="39">
        <v>73.56</v>
      </c>
      <c r="CM7" s="39">
        <v>52.07</v>
      </c>
      <c r="CN7" s="39">
        <v>80.61</v>
      </c>
      <c r="CO7" s="39">
        <v>82.04</v>
      </c>
      <c r="CP7" s="39">
        <v>81.02</v>
      </c>
      <c r="CQ7" s="39">
        <v>63.99</v>
      </c>
      <c r="CR7" s="39">
        <v>60.17</v>
      </c>
      <c r="CS7" s="39">
        <v>58.96</v>
      </c>
      <c r="CT7" s="39">
        <v>58.1</v>
      </c>
      <c r="CU7" s="39">
        <v>56.19</v>
      </c>
      <c r="CV7" s="39">
        <v>56.28</v>
      </c>
      <c r="CW7" s="39">
        <v>77.900000000000006</v>
      </c>
      <c r="CX7" s="39">
        <v>79.45</v>
      </c>
      <c r="CY7" s="39">
        <v>76.959999999999994</v>
      </c>
      <c r="CZ7" s="39">
        <v>70.239999999999995</v>
      </c>
      <c r="DA7" s="39">
        <v>69.31</v>
      </c>
      <c r="DB7" s="39">
        <v>76.260000000000005</v>
      </c>
      <c r="DC7" s="39">
        <v>76.680000000000007</v>
      </c>
      <c r="DD7" s="39">
        <v>76.58</v>
      </c>
      <c r="DE7" s="39">
        <v>76.69</v>
      </c>
      <c r="DF7" s="39">
        <v>77.180000000000007</v>
      </c>
      <c r="DG7" s="39">
        <v>74.94</v>
      </c>
      <c r="DH7" s="39"/>
      <c r="DI7" s="39"/>
      <c r="DJ7" s="39"/>
      <c r="DK7" s="39"/>
      <c r="DL7" s="39"/>
      <c r="DM7" s="39"/>
      <c r="DN7" s="39"/>
      <c r="DO7" s="39"/>
      <c r="DP7" s="39"/>
      <c r="DQ7" s="39"/>
      <c r="DR7" s="39"/>
      <c r="DS7" s="39"/>
      <c r="DT7" s="39"/>
      <c r="DU7" s="39"/>
      <c r="DV7" s="39"/>
      <c r="DW7" s="39"/>
      <c r="DX7" s="39"/>
      <c r="DY7" s="39"/>
      <c r="DZ7" s="39"/>
      <c r="EA7" s="39"/>
      <c r="EB7" s="39"/>
      <c r="EC7" s="39"/>
      <c r="ED7" s="39">
        <v>0.08</v>
      </c>
      <c r="EE7" s="39">
        <v>0</v>
      </c>
      <c r="EF7" s="39">
        <v>0</v>
      </c>
      <c r="EG7" s="39">
        <v>0</v>
      </c>
      <c r="EH7" s="39">
        <v>0</v>
      </c>
      <c r="EI7" s="39">
        <v>0.59</v>
      </c>
      <c r="EJ7" s="39">
        <v>0.89</v>
      </c>
      <c r="EK7" s="39">
        <v>0.98</v>
      </c>
      <c r="EL7" s="39">
        <v>0.76</v>
      </c>
      <c r="EM7" s="39">
        <v>0.8</v>
      </c>
      <c r="EN7" s="39">
        <v>0.59</v>
      </c>
    </row>
    <row r="8" spans="1:144" x14ac:dyDescent="0.15">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c r="DS8" s="40"/>
      <c r="DT8" s="40"/>
      <c r="DU8" s="40"/>
      <c r="DV8" s="40"/>
      <c r="DW8" s="40"/>
      <c r="DX8" s="40"/>
      <c r="DY8" s="40"/>
      <c r="DZ8" s="40"/>
      <c r="EA8" s="40"/>
      <c r="EB8" s="40"/>
      <c r="EC8" s="40"/>
      <c r="ED8" s="40"/>
      <c r="EE8" s="40"/>
      <c r="EF8" s="40"/>
      <c r="EG8" s="40"/>
      <c r="EH8" s="40"/>
      <c r="EI8" s="40"/>
      <c r="EJ8" s="40"/>
      <c r="EK8" s="40"/>
      <c r="EL8" s="40"/>
      <c r="EM8" s="40"/>
      <c r="EN8" s="40"/>
    </row>
    <row r="9" spans="1:144" x14ac:dyDescent="0.15">
      <c r="A9" s="41"/>
      <c r="B9" s="41" t="s">
        <v>115</v>
      </c>
      <c r="C9" s="41" t="s">
        <v>116</v>
      </c>
      <c r="D9" s="41" t="s">
        <v>117</v>
      </c>
      <c r="E9" s="41" t="s">
        <v>118</v>
      </c>
      <c r="F9" s="41" t="s">
        <v>119</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1" t="s">
        <v>58</v>
      </c>
      <c r="B10" s="42">
        <f>DATEVALUE($B$6-4&amp;"年1月1日")</f>
        <v>40909</v>
      </c>
      <c r="C10" s="42">
        <f>DATEVALUE($B$6-3&amp;"年1月1日")</f>
        <v>41275</v>
      </c>
      <c r="D10" s="42">
        <f>DATEVALUE($B$6-2&amp;"年1月1日")</f>
        <v>41640</v>
      </c>
      <c r="E10" s="42">
        <f>DATEVALUE($B$6-1&amp;"年1月1日")</f>
        <v>42005</v>
      </c>
      <c r="F10" s="42">
        <f>DATEVALUE($B$6&amp;"年1月1日")</f>
        <v>42370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岡田 輝之</cp:lastModifiedBy>
  <cp:lastPrinted>2018-02-08T07:02:18Z</cp:lastPrinted>
  <dcterms:created xsi:type="dcterms:W3CDTF">2017-12-25T01:44:48Z</dcterms:created>
  <dcterms:modified xsi:type="dcterms:W3CDTF">2018-02-22T05:47:43Z</dcterms:modified>
  <cp:category/>
</cp:coreProperties>
</file>