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64011"/>
  <mc:AlternateContent xmlns:mc="http://schemas.openxmlformats.org/markup-compatibility/2006">
    <mc:Choice Requires="x15">
      <x15ac:absPath xmlns:x15ac="http://schemas.microsoft.com/office/spreadsheetml/2010/11/ac" url="C:\Users\uh29021\Desktop\H30 比較分析表\"/>
    </mc:Choice>
  </mc:AlternateContent>
  <workbookProtection workbookAlgorithmName="SHA-512" workbookHashValue="oL1pgLMB+r0CbXxXJp5OiRfP//4jDr84/EWJGtQ44lVhHT6yitvWaQtIqAB49dGFvae9+4hCxrM8s6VLgjNB+Q==" workbookSaltValue="NvjDJ0GDdIO7etHao50cjg==" workbookSpinCount="100000" lockStructure="1"/>
  <bookViews>
    <workbookView xWindow="0" yWindow="0" windowWidth="20490" windowHeight="696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<sst xmlns="http://schemas.openxmlformats.org/spreadsheetml/2006/main" count="240" uniqueCount="125">
  <si>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</si>
  <si>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</si>
  <si>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</si>
  <si>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</si>
  <si>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</si>
  <si>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</si>
  <si>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</si>
  <si>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</si>
  <si>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</si>
  <si>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</si>
  <si>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</si>
  <si>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</si>
  <si>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</si>
  <si>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</si>
  <si>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</si>
  <si>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</si>
  <si>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</si>
  <si>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</si>
  <si>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</si>
  <si>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</si>
  <si>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</si>
  <si>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</si>
  <si>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</si>
  <si>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</si>
  <si>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</si>
  <si>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</si>
  <si>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</si>
  <si>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</si>
  <si>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</si>
  <si>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</si>
  <si>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</si>
  <si>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</si>
  <si>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</si>
  <si>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</si>
  <si>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</si>
  <si>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</si>
  <si>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</si>
  <si>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</si>
  <si>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</si>
  <si>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</si>
  <si>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</si>
  <si>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</si>
  <si>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</si>
  <si>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</si>
  <si>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</si>
  <si>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</si>
  <si>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</si>
  <si>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</si>
  <si>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</si>
  <si>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</si>
  <si>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</si>
  <si>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</si>
  <si>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</si>
  <si>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</si>
  <si>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</si>
  <si>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</si>
  <si>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</si>
  <si>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</si>
  <si>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</si>
  <si>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</si>
  <si>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</si>
  <si>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</si>
  <si>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</si>
  <si>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</si>
  <si>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</si>
  <si>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</si>
  <si>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</si>
  <si>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</si>
  <si>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</si>
  <si>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</si>
  <si>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</si>
  <si>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</si>
  <si>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</si>
  <si>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</si>
  <si>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</si>
  <si>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</si>
  <si>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</si>
  <si>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</si>
  <si>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</si>
  <si>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</si>
  <si>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</si>
  <si>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</si>
  <si>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</si>
  <si>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</si>
  <si>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</si>
  <si>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</si>
  <si>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</si>
  <si>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</si>
  <si>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</si>
  <si>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</si>
  <si>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</si>
  <si>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</si>
  <si>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</si>
  <si>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</si>
  <si>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</si>
  <si>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</si>
  <si>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</si>
  <si>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</si>
  <si>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</si>
  <si>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</si>
  <si>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</si>
  <si>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</si>
  <si>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</si>
  <si>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</si>
  <si>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</si>
  <si>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</si>
  <si>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</si>
  <si>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</si>
  <si>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</si>
  <si>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</si>
  <si>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</si>
  <si>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</si>
  <si>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</si>
  <si>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</si>
  <si>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</si>
  <si>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</si>
  <si>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</si>
  <si>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</si>
  <si>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</si>
  <si>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</si>
  <si>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</si>
  <si>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</si>
  <si>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マンホールポンプ場について、平成27年度に長寿命化計画、平成28年度に実施設計を完了し、順次計画的に改修を実施している。</t>
    <rPh sb="9" eb="10">
      <t>ジョウ</t>
    </rPh>
    <phoneticPr fontId="15"/>
  </si>
  <si>
    <t>　運営については料金収入だけでは賄えず一般会計からの繰入に頼っているのが実情である。高齢者世帯の接続は望めないことから概ね接続は完了したとも言える。また近年、開発による世帯増による期待もあるが、節水型機器の設置が主流であることにより繰入が不要になるほどの大幅な収入増には繋がらないと予想される。
　今後、地方公営企業会計の適用を予定する中で、経営戦略やストックマネジメントを活用し、適切な維持管理・改築修繕を実施するとともに使用料の増額改定の検討を行うなど、健全な経営努力を必要とする。</t>
    <rPh sb="1" eb="3">
      <t>ウンエイ</t>
    </rPh>
    <rPh sb="8" eb="10">
      <t>リョウキン</t>
    </rPh>
    <rPh sb="10" eb="12">
      <t>シュウニュウ</t>
    </rPh>
    <rPh sb="16" eb="17">
      <t>マカナ</t>
    </rPh>
    <rPh sb="19" eb="21">
      <t>イッパン</t>
    </rPh>
    <rPh sb="21" eb="23">
      <t>カイケイ</t>
    </rPh>
    <rPh sb="26" eb="28">
      <t>クリイレ</t>
    </rPh>
    <rPh sb="29" eb="30">
      <t>タヨ</t>
    </rPh>
    <rPh sb="36" eb="38">
      <t>ジツジョウ</t>
    </rPh>
    <rPh sb="42" eb="45">
      <t>コウレイシャ</t>
    </rPh>
    <rPh sb="45" eb="47">
      <t>セタイ</t>
    </rPh>
    <rPh sb="48" eb="50">
      <t>セツゾク</t>
    </rPh>
    <rPh sb="51" eb="52">
      <t>ノゾ</t>
    </rPh>
    <rPh sb="59" eb="60">
      <t>オオム</t>
    </rPh>
    <rPh sb="61" eb="63">
      <t>セツゾク</t>
    </rPh>
    <rPh sb="64" eb="66">
      <t>カンリョウ</t>
    </rPh>
    <rPh sb="70" eb="71">
      <t>イ</t>
    </rPh>
    <rPh sb="76" eb="78">
      <t>キンネン</t>
    </rPh>
    <rPh sb="79" eb="81">
      <t>カイハツ</t>
    </rPh>
    <rPh sb="84" eb="86">
      <t>セタイ</t>
    </rPh>
    <rPh sb="86" eb="87">
      <t>ゾウ</t>
    </rPh>
    <rPh sb="90" eb="92">
      <t>キタイ</t>
    </rPh>
    <rPh sb="97" eb="100">
      <t>セッスイガタ</t>
    </rPh>
    <rPh sb="100" eb="102">
      <t>キキ</t>
    </rPh>
    <rPh sb="103" eb="105">
      <t>セッチ</t>
    </rPh>
    <rPh sb="106" eb="108">
      <t>シュリュウ</t>
    </rPh>
    <rPh sb="116" eb="118">
      <t>クリイレ</t>
    </rPh>
    <rPh sb="119" eb="121">
      <t>フヨウ</t>
    </rPh>
    <rPh sb="127" eb="129">
      <t>オオハバ</t>
    </rPh>
    <rPh sb="130" eb="132">
      <t>シュウニュウ</t>
    </rPh>
    <rPh sb="132" eb="133">
      <t>ゾウ</t>
    </rPh>
    <rPh sb="135" eb="136">
      <t>ツナ</t>
    </rPh>
    <rPh sb="141" eb="143">
      <t>ヨソウ</t>
    </rPh>
    <rPh sb="149" eb="151">
      <t>コンゴ</t>
    </rPh>
    <rPh sb="152" eb="154">
      <t>チホウ</t>
    </rPh>
    <rPh sb="154" eb="156">
      <t>コウエイ</t>
    </rPh>
    <rPh sb="156" eb="158">
      <t>キギョウ</t>
    </rPh>
    <rPh sb="158" eb="160">
      <t>カイケイ</t>
    </rPh>
    <rPh sb="161" eb="163">
      <t>テキヨウ</t>
    </rPh>
    <rPh sb="164" eb="166">
      <t>ヨテイ</t>
    </rPh>
    <rPh sb="168" eb="169">
      <t>ナカ</t>
    </rPh>
    <rPh sb="171" eb="173">
      <t>ケイエイ</t>
    </rPh>
    <rPh sb="173" eb="175">
      <t>センリャク</t>
    </rPh>
    <rPh sb="187" eb="189">
      <t>カツヨウ</t>
    </rPh>
    <rPh sb="191" eb="193">
      <t>テキセツ</t>
    </rPh>
    <rPh sb="194" eb="196">
      <t>イジ</t>
    </rPh>
    <rPh sb="196" eb="198">
      <t>カンリ</t>
    </rPh>
    <rPh sb="199" eb="201">
      <t>カイチク</t>
    </rPh>
    <rPh sb="201" eb="203">
      <t>シュウゼン</t>
    </rPh>
    <rPh sb="204" eb="206">
      <t>ジッシ</t>
    </rPh>
    <rPh sb="212" eb="215">
      <t>シヨウリョウ</t>
    </rPh>
    <rPh sb="216" eb="218">
      <t>ゾウガク</t>
    </rPh>
    <rPh sb="218" eb="220">
      <t>カイテイ</t>
    </rPh>
    <rPh sb="221" eb="223">
      <t>ケントウ</t>
    </rPh>
    <rPh sb="224" eb="225">
      <t>オコナ</t>
    </rPh>
    <rPh sb="229" eb="231">
      <t>ケンゼン</t>
    </rPh>
    <rPh sb="232" eb="234">
      <t>ケイエイ</t>
    </rPh>
    <rPh sb="234" eb="236">
      <t>ドリョク</t>
    </rPh>
    <rPh sb="237" eb="239">
      <t>ヒツヨウ</t>
    </rPh>
    <phoneticPr fontId="15"/>
  </si>
  <si>
    <t>①収益的収支比率
　料金収入が前年度よりさらに減少し、起債償還金の増により比率が落ち込んだ形になったが、住宅開発による人口増や維持管理の削減に努めており今後上昇傾向になると考えている。しかし、依然100％を割り込んでいることから更なる取り組みが必要である。
④企業債残高対事業規模比率
　据え置き分の償還が始まり例年に比べ突出した形となり、類似団体も上回った。今後将来的な経営の健全化のため企業債の発行の仕方にも留意が必要。
⑤経費回収率
　前年度までと比べ大幅に増加し、類似団体とともに比例した形となった。計画的な維持管理に努めるとともに、適切な料金設定であるか、公共との比較などを分析し、今後も水準を維持する運営に努める。
⑥汚水処理原価
　平成29年度で類似団体の平均を大きく上回り、有収水量１㎥あたりの処理コストが高いと考えられ、投資の効率化等経営改善に努める。
⑦施設利用率
　類似団体と比較しても高水準であり普及が進んでいると考えられるが、高齢者宅への接続普及促進が課題である。
⑧水洗化率
　改築等により例年と比較すると大幅に増加した。
　</t>
    <rPh sb="1" eb="4">
      <t>シュウエキテキ</t>
    </rPh>
    <rPh sb="4" eb="6">
      <t>シュウシ</t>
    </rPh>
    <rPh sb="6" eb="8">
      <t>ヒリツ</t>
    </rPh>
    <rPh sb="10" eb="12">
      <t>リョウキン</t>
    </rPh>
    <rPh sb="12" eb="14">
      <t>シュウニュウ</t>
    </rPh>
    <rPh sb="23" eb="25">
      <t>ゲンショウ</t>
    </rPh>
    <rPh sb="27" eb="29">
      <t>キサイ</t>
    </rPh>
    <rPh sb="29" eb="31">
      <t>ショウカン</t>
    </rPh>
    <rPh sb="31" eb="32">
      <t>キン</t>
    </rPh>
    <rPh sb="33" eb="34">
      <t>ゾウ</t>
    </rPh>
    <rPh sb="37" eb="39">
      <t>ヒリツ</t>
    </rPh>
    <rPh sb="40" eb="41">
      <t>オ</t>
    </rPh>
    <rPh sb="42" eb="43">
      <t>コ</t>
    </rPh>
    <rPh sb="45" eb="46">
      <t>カタチ</t>
    </rPh>
    <rPh sb="52" eb="54">
      <t>ジュウタク</t>
    </rPh>
    <rPh sb="54" eb="56">
      <t>カイハツ</t>
    </rPh>
    <rPh sb="59" eb="62">
      <t>ジンコウゾウ</t>
    </rPh>
    <rPh sb="63" eb="65">
      <t>イジ</t>
    </rPh>
    <rPh sb="65" eb="67">
      <t>カンリ</t>
    </rPh>
    <rPh sb="68" eb="70">
      <t>サクゲン</t>
    </rPh>
    <rPh sb="71" eb="72">
      <t>ツト</t>
    </rPh>
    <rPh sb="76" eb="78">
      <t>コンゴ</t>
    </rPh>
    <rPh sb="86" eb="87">
      <t>カンガ</t>
    </rPh>
    <rPh sb="96" eb="98">
      <t>イゼン</t>
    </rPh>
    <rPh sb="103" eb="104">
      <t>ワ</t>
    </rPh>
    <rPh sb="105" eb="106">
      <t>コ</t>
    </rPh>
    <rPh sb="114" eb="115">
      <t>サラ</t>
    </rPh>
    <rPh sb="117" eb="118">
      <t>ト</t>
    </rPh>
    <rPh sb="119" eb="120">
      <t>ク</t>
    </rPh>
    <rPh sb="122" eb="124">
      <t>ヒツヨウ</t>
    </rPh>
    <rPh sb="130" eb="132">
      <t>キギョウ</t>
    </rPh>
    <rPh sb="132" eb="133">
      <t>サイ</t>
    </rPh>
    <rPh sb="133" eb="135">
      <t>ザンダカ</t>
    </rPh>
    <rPh sb="135" eb="136">
      <t>タイ</t>
    </rPh>
    <rPh sb="136" eb="138">
      <t>ジギョウ</t>
    </rPh>
    <rPh sb="138" eb="140">
      <t>キボ</t>
    </rPh>
    <rPh sb="140" eb="142">
      <t>ヒリツ</t>
    </rPh>
    <rPh sb="144" eb="145">
      <t>ス</t>
    </rPh>
    <rPh sb="146" eb="147">
      <t>オ</t>
    </rPh>
    <rPh sb="148" eb="149">
      <t>フン</t>
    </rPh>
    <rPh sb="150" eb="152">
      <t>ショウカン</t>
    </rPh>
    <rPh sb="153" eb="154">
      <t>ハジ</t>
    </rPh>
    <rPh sb="156" eb="158">
      <t>レイネン</t>
    </rPh>
    <rPh sb="159" eb="160">
      <t>クラ</t>
    </rPh>
    <rPh sb="161" eb="163">
      <t>トッシュツ</t>
    </rPh>
    <rPh sb="165" eb="166">
      <t>カタチ</t>
    </rPh>
    <rPh sb="170" eb="172">
      <t>ルイジ</t>
    </rPh>
    <rPh sb="172" eb="174">
      <t>ダンタイ</t>
    </rPh>
    <rPh sb="175" eb="177">
      <t>ウワマワ</t>
    </rPh>
    <rPh sb="180" eb="182">
      <t>コンゴ</t>
    </rPh>
    <rPh sb="182" eb="185">
      <t>ショウライテキ</t>
    </rPh>
    <rPh sb="186" eb="188">
      <t>ケイエイ</t>
    </rPh>
    <rPh sb="189" eb="192">
      <t>ケンゼンカ</t>
    </rPh>
    <rPh sb="195" eb="197">
      <t>キギョウ</t>
    </rPh>
    <rPh sb="197" eb="198">
      <t>サイ</t>
    </rPh>
    <rPh sb="199" eb="201">
      <t>ハッコウ</t>
    </rPh>
    <rPh sb="202" eb="204">
      <t>シカタ</t>
    </rPh>
    <rPh sb="206" eb="208">
      <t>リュウイ</t>
    </rPh>
    <rPh sb="209" eb="211">
      <t>ヒツヨウ</t>
    </rPh>
    <rPh sb="214" eb="216">
      <t>ケイヒ</t>
    </rPh>
    <rPh sb="216" eb="218">
      <t>カイシュウ</t>
    </rPh>
    <rPh sb="218" eb="219">
      <t>リツ</t>
    </rPh>
    <rPh sb="221" eb="224">
      <t>ゼンネンド</t>
    </rPh>
    <rPh sb="227" eb="228">
      <t>クラ</t>
    </rPh>
    <rPh sb="229" eb="231">
      <t>オオハバ</t>
    </rPh>
    <rPh sb="232" eb="234">
      <t>ゾウカ</t>
    </rPh>
    <rPh sb="236" eb="238">
      <t>ルイジ</t>
    </rPh>
    <rPh sb="238" eb="240">
      <t>ダンタイ</t>
    </rPh>
    <rPh sb="244" eb="246">
      <t>ヒレイ</t>
    </rPh>
    <rPh sb="248" eb="249">
      <t>カタチ</t>
    </rPh>
    <rPh sb="254" eb="257">
      <t>ケイカクテキ</t>
    </rPh>
    <rPh sb="258" eb="260">
      <t>イジ</t>
    </rPh>
    <rPh sb="260" eb="262">
      <t>カンリ</t>
    </rPh>
    <rPh sb="263" eb="264">
      <t>ツト</t>
    </rPh>
    <rPh sb="271" eb="273">
      <t>テキセツ</t>
    </rPh>
    <rPh sb="274" eb="276">
      <t>リョウキン</t>
    </rPh>
    <rPh sb="276" eb="278">
      <t>セッテイ</t>
    </rPh>
    <rPh sb="283" eb="285">
      <t>コウキョウ</t>
    </rPh>
    <rPh sb="287" eb="289">
      <t>ヒカク</t>
    </rPh>
    <rPh sb="292" eb="294">
      <t>ブンセキ</t>
    </rPh>
    <rPh sb="296" eb="298">
      <t>コンゴ</t>
    </rPh>
    <rPh sb="299" eb="301">
      <t>スイジュン</t>
    </rPh>
    <rPh sb="302" eb="304">
      <t>イジ</t>
    </rPh>
    <rPh sb="306" eb="308">
      <t>ウンエイ</t>
    </rPh>
    <rPh sb="309" eb="310">
      <t>ツト</t>
    </rPh>
    <rPh sb="315" eb="317">
      <t>オスイ</t>
    </rPh>
    <rPh sb="317" eb="319">
      <t>ショリ</t>
    </rPh>
    <rPh sb="319" eb="321">
      <t>ゲンカ</t>
    </rPh>
    <rPh sb="323" eb="325">
      <t>ヘイセイ</t>
    </rPh>
    <rPh sb="327" eb="329">
      <t>ネンド</t>
    </rPh>
    <rPh sb="330" eb="332">
      <t>ルイジ</t>
    </rPh>
    <rPh sb="332" eb="334">
      <t>ダンタイ</t>
    </rPh>
    <rPh sb="387" eb="389">
      <t>シセツ</t>
    </rPh>
    <rPh sb="389" eb="391">
      <t>リヨウ</t>
    </rPh>
    <rPh sb="391" eb="392">
      <t>リツ</t>
    </rPh>
    <rPh sb="394" eb="396">
      <t>ルイジ</t>
    </rPh>
    <rPh sb="396" eb="398">
      <t>ダンタイ</t>
    </rPh>
    <rPh sb="399" eb="401">
      <t>ヒカク</t>
    </rPh>
    <rPh sb="404" eb="407">
      <t>コウスイジュン</t>
    </rPh>
    <rPh sb="410" eb="412">
      <t>フキュウ</t>
    </rPh>
    <rPh sb="413" eb="414">
      <t>スス</t>
    </rPh>
    <rPh sb="419" eb="420">
      <t>カンガ</t>
    </rPh>
    <rPh sb="426" eb="429">
      <t>コウレイシャ</t>
    </rPh>
    <rPh sb="429" eb="430">
      <t>タク</t>
    </rPh>
    <rPh sb="432" eb="434">
      <t>セツゾク</t>
    </rPh>
    <rPh sb="434" eb="436">
      <t>フキュウ</t>
    </rPh>
    <rPh sb="436" eb="438">
      <t>ソクシン</t>
    </rPh>
    <rPh sb="439" eb="441">
      <t>カダイ</t>
    </rPh>
    <rPh sb="447" eb="450">
      <t>スイセンカ</t>
    </rPh>
    <rPh sb="450" eb="451">
      <t>リツ</t>
    </rPh>
    <rPh sb="453" eb="455">
      <t>カイチク</t>
    </rPh>
    <rPh sb="455" eb="456">
      <t>トウ</t>
    </rPh>
    <rPh sb="459" eb="461">
      <t>レイネン</t>
    </rPh>
    <rPh sb="462" eb="464">
      <t>ヒカク</t>
    </rPh>
    <rPh sb="467" eb="469">
      <t>オオハバ</t>
    </rPh>
    <rPh sb="470" eb="472">
      <t>ゾウカ</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</si>
</sst>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86E-4E1B-99CD-C6F236F2D01A}"/>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0.04</c:v>
                </c:pt>
                <c:pt idx="2">
                  <c:v>7.0000000000000007E-2</c:v>
                </c:pt>
                <c:pt idx="3">
                  <c:v>0.09</c:v>
                </c:pt>
                <c:pt idx="4">
                  <c:v>0.09</c:v>
                </c:pt>
              </c:numCache>
            </c:numRef>
          </c:val>
          <c:smooth val="0"/>
          <c:extLst>
            <c:ext xmlns:c16="http://schemas.microsoft.com/office/drawing/2014/chart" uri="{C3380CC4-5D6E-409C-BE32-E72D297353CC}">
              <c16:uniqueId val="{00000001-786E-4E1B-99CD-C6F236F2D01A}"/>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73.58</c:v>
                </c:pt>
                <c:pt idx="1">
                  <c:v>76.83</c:v>
                </c:pt>
                <c:pt idx="2">
                  <c:v>76.83</c:v>
                </c:pt>
                <c:pt idx="3">
                  <c:v>77.040000000000006</c:v>
                </c:pt>
                <c:pt idx="4">
                  <c:v>76.790000000000006</c:v>
                </c:pt>
              </c:numCache>
            </c:numRef>
          </c:val>
          <c:extLst>
            <c:ext xmlns:c16="http://schemas.microsoft.com/office/drawing/2014/chart" uri="{C3380CC4-5D6E-409C-BE32-E72D297353CC}">
              <c16:uniqueId val="{00000000-732F-4230-B949-67C4DAD3DADF}"/>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43.65</c:v>
                </c:pt>
                <c:pt idx="1">
                  <c:v>43.58</c:v>
                </c:pt>
                <c:pt idx="2">
                  <c:v>41.35</c:v>
                </c:pt>
                <c:pt idx="3">
                  <c:v>42.9</c:v>
                </c:pt>
                <c:pt idx="4">
                  <c:v>43.36</c:v>
                </c:pt>
              </c:numCache>
            </c:numRef>
          </c:val>
          <c:smooth val="0"/>
          <c:extLst>
            <c:ext xmlns:c16="http://schemas.microsoft.com/office/drawing/2014/chart" uri="{C3380CC4-5D6E-409C-BE32-E72D297353CC}">
              <c16:uniqueId val="{00000001-732F-4230-B949-67C4DAD3DADF}"/>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77.58</c:v>
                </c:pt>
                <c:pt idx="1">
                  <c:v>78.62</c:v>
                </c:pt>
                <c:pt idx="2">
                  <c:v>79.34</c:v>
                </c:pt>
                <c:pt idx="3">
                  <c:v>79.06</c:v>
                </c:pt>
                <c:pt idx="4">
                  <c:v>85.02</c:v>
                </c:pt>
              </c:numCache>
            </c:numRef>
          </c:val>
          <c:extLst>
            <c:ext xmlns:c16="http://schemas.microsoft.com/office/drawing/2014/chart" uri="{C3380CC4-5D6E-409C-BE32-E72D297353CC}">
              <c16:uniqueId val="{00000000-333A-4124-A045-B46E37A7476B}"/>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82.2</c:v>
                </c:pt>
                <c:pt idx="1">
                  <c:v>82.35</c:v>
                </c:pt>
                <c:pt idx="2">
                  <c:v>82.9</c:v>
                </c:pt>
                <c:pt idx="3">
                  <c:v>83.5</c:v>
                </c:pt>
                <c:pt idx="4">
                  <c:v>83.06</c:v>
                </c:pt>
              </c:numCache>
            </c:numRef>
          </c:val>
          <c:smooth val="0"/>
          <c:extLst>
            <c:ext xmlns:c16="http://schemas.microsoft.com/office/drawing/2014/chart" uri="{C3380CC4-5D6E-409C-BE32-E72D297353CC}">
              <c16:uniqueId val="{00000001-333A-4124-A045-B46E37A7476B}"/>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56.09</c:v>
                </c:pt>
                <c:pt idx="1">
                  <c:v>71.709999999999994</c:v>
                </c:pt>
                <c:pt idx="2">
                  <c:v>82.02</c:v>
                </c:pt>
                <c:pt idx="3">
                  <c:v>75.86</c:v>
                </c:pt>
                <c:pt idx="4">
                  <c:v>64.11</c:v>
                </c:pt>
              </c:numCache>
            </c:numRef>
          </c:val>
          <c:extLst>
            <c:ext xmlns:c16="http://schemas.microsoft.com/office/drawing/2014/chart" uri="{C3380CC4-5D6E-409C-BE32-E72D297353CC}">
              <c16:uniqueId val="{00000000-1699-40BB-9A3D-AB33F55372EE}"/>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699-40BB-9A3D-AB33F55372EE}"/>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147-4B6A-826A-5F1C346A3220}"/>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147-4B6A-826A-5F1C346A3220}"/>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261-4F54-AC98-84D0813CFC14}"/>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261-4F54-AC98-84D0813CFC14}"/>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F25-4AF8-A6A5-4827A2A23985}"/>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F25-4AF8-A6A5-4827A2A23985}"/>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171-47D1-A9B5-6AA42B72D988}"/>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171-47D1-A9B5-6AA42B72D988}"/>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1420.14</c:v>
                </c:pt>
                <c:pt idx="1">
                  <c:v>1321.4</c:v>
                </c:pt>
                <c:pt idx="2">
                  <c:v>1158.8</c:v>
                </c:pt>
                <c:pt idx="3">
                  <c:v>1023.29</c:v>
                </c:pt>
                <c:pt idx="4">
                  <c:v>1511.77</c:v>
                </c:pt>
              </c:numCache>
            </c:numRef>
          </c:val>
          <c:extLst>
            <c:ext xmlns:c16="http://schemas.microsoft.com/office/drawing/2014/chart" uri="{C3380CC4-5D6E-409C-BE32-E72D297353CC}">
              <c16:uniqueId val="{00000000-6B7F-48C4-B60A-816E8FF55423}"/>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1569.13</c:v>
                </c:pt>
                <c:pt idx="1">
                  <c:v>1436</c:v>
                </c:pt>
                <c:pt idx="2">
                  <c:v>1434.89</c:v>
                </c:pt>
                <c:pt idx="3">
                  <c:v>1298.9100000000001</c:v>
                </c:pt>
                <c:pt idx="4">
                  <c:v>1243.71</c:v>
                </c:pt>
              </c:numCache>
            </c:numRef>
          </c:val>
          <c:smooth val="0"/>
          <c:extLst>
            <c:ext xmlns:c16="http://schemas.microsoft.com/office/drawing/2014/chart" uri="{C3380CC4-5D6E-409C-BE32-E72D297353CC}">
              <c16:uniqueId val="{00000001-6B7F-48C4-B60A-816E8FF55423}"/>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71.86</c:v>
                </c:pt>
                <c:pt idx="1">
                  <c:v>71.27</c:v>
                </c:pt>
                <c:pt idx="2">
                  <c:v>70.78</c:v>
                </c:pt>
                <c:pt idx="3">
                  <c:v>69.86</c:v>
                </c:pt>
                <c:pt idx="4">
                  <c:v>75.099999999999994</c:v>
                </c:pt>
              </c:numCache>
            </c:numRef>
          </c:val>
          <c:extLst>
            <c:ext xmlns:c16="http://schemas.microsoft.com/office/drawing/2014/chart" uri="{C3380CC4-5D6E-409C-BE32-E72D297353CC}">
              <c16:uniqueId val="{00000000-656F-448F-866D-B706F39C09A2}"/>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64.63</c:v>
                </c:pt>
                <c:pt idx="1">
                  <c:v>66.56</c:v>
                </c:pt>
                <c:pt idx="2">
                  <c:v>66.22</c:v>
                </c:pt>
                <c:pt idx="3">
                  <c:v>69.87</c:v>
                </c:pt>
                <c:pt idx="4">
                  <c:v>74.3</c:v>
                </c:pt>
              </c:numCache>
            </c:numRef>
          </c:val>
          <c:smooth val="0"/>
          <c:extLst>
            <c:ext xmlns:c16="http://schemas.microsoft.com/office/drawing/2014/chart" uri="{C3380CC4-5D6E-409C-BE32-E72D297353CC}">
              <c16:uniqueId val="{00000001-656F-448F-866D-B706F39C09A2}"/>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246.22</c:v>
                </c:pt>
                <c:pt idx="1">
                  <c:v>254.98</c:v>
                </c:pt>
                <c:pt idx="2">
                  <c:v>259.83</c:v>
                </c:pt>
                <c:pt idx="3">
                  <c:v>261.81</c:v>
                </c:pt>
                <c:pt idx="4">
                  <c:v>247.5</c:v>
                </c:pt>
              </c:numCache>
            </c:numRef>
          </c:val>
          <c:extLst>
            <c:ext xmlns:c16="http://schemas.microsoft.com/office/drawing/2014/chart" uri="{C3380CC4-5D6E-409C-BE32-E72D297353CC}">
              <c16:uniqueId val="{00000000-083D-4DC3-931D-C2D23224ECB2}"/>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245.75</c:v>
                </c:pt>
                <c:pt idx="1">
                  <c:v>244.29</c:v>
                </c:pt>
                <c:pt idx="2">
                  <c:v>246.72</c:v>
                </c:pt>
                <c:pt idx="3">
                  <c:v>234.96</c:v>
                </c:pt>
                <c:pt idx="4">
                  <c:v>221.81</c:v>
                </c:pt>
              </c:numCache>
            </c:numRef>
          </c:val>
          <c:smooth val="0"/>
          <c:extLst>
            <c:ext xmlns:c16="http://schemas.microsoft.com/office/drawing/2014/chart" uri="{C3380CC4-5D6E-409C-BE32-E72D297353CC}">
              <c16:uniqueId val="{00000001-083D-4DC3-931D-C2D23224ECB2}"/>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多賀町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特定環境保全公共下水道</v>
      </c>
      <c r="Q8" s="71"/>
      <c r="R8" s="71"/>
      <c r="S8" s="71"/>
      <c r="T8" s="71"/>
      <c r="U8" s="71"/>
      <c r="V8" s="71"/>
      <c r="W8" s="71" t="str">
        <f>データ!L6</f>
        <v>D2</v>
      </c>
      <c r="X8" s="71"/>
      <c r="Y8" s="71"/>
      <c r="Z8" s="71"/>
      <c r="AA8" s="71"/>
      <c r="AB8" s="71"/>
      <c r="AC8" s="71"/>
      <c r="AD8" s="72" t="str">
        <f>データ!$M$6</f>
        <v>非設置</v>
      </c>
      <c r="AE8" s="72"/>
      <c r="AF8" s="72"/>
      <c r="AG8" s="72"/>
      <c r="AH8" s="72"/>
      <c r="AI8" s="72"/>
      <c r="AJ8" s="72"/>
      <c r="AK8" s="3"/>
      <c r="AL8" s="66">
        <f>データ!S6</f>
        <v>7555</v>
      </c>
      <c r="AM8" s="66"/>
      <c r="AN8" s="66"/>
      <c r="AO8" s="66"/>
      <c r="AP8" s="66"/>
      <c r="AQ8" s="66"/>
      <c r="AR8" s="66"/>
      <c r="AS8" s="66"/>
      <c r="AT8" s="65">
        <f>データ!T6</f>
        <v>135.77000000000001</v>
      </c>
      <c r="AU8" s="65"/>
      <c r="AV8" s="65"/>
      <c r="AW8" s="65"/>
      <c r="AX8" s="65"/>
      <c r="AY8" s="65"/>
      <c r="AZ8" s="65"/>
      <c r="BA8" s="65"/>
      <c r="BB8" s="65">
        <f>データ!U6</f>
        <v>55.65</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15">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x14ac:dyDescent="0.15">
      <c r="A10" s="2"/>
      <c r="B10" s="65" t="str">
        <f>データ!N6</f>
        <v>-</v>
      </c>
      <c r="C10" s="65"/>
      <c r="D10" s="65"/>
      <c r="E10" s="65"/>
      <c r="F10" s="65"/>
      <c r="G10" s="65"/>
      <c r="H10" s="65"/>
      <c r="I10" s="65" t="str">
        <f>データ!O6</f>
        <v>該当数値なし</v>
      </c>
      <c r="J10" s="65"/>
      <c r="K10" s="65"/>
      <c r="L10" s="65"/>
      <c r="M10" s="65"/>
      <c r="N10" s="65"/>
      <c r="O10" s="65"/>
      <c r="P10" s="65">
        <f>データ!P6</f>
        <v>24.15</v>
      </c>
      <c r="Q10" s="65"/>
      <c r="R10" s="65"/>
      <c r="S10" s="65"/>
      <c r="T10" s="65"/>
      <c r="U10" s="65"/>
      <c r="V10" s="65"/>
      <c r="W10" s="65">
        <f>データ!Q6</f>
        <v>78.45</v>
      </c>
      <c r="X10" s="65"/>
      <c r="Y10" s="65"/>
      <c r="Z10" s="65"/>
      <c r="AA10" s="65"/>
      <c r="AB10" s="65"/>
      <c r="AC10" s="65"/>
      <c r="AD10" s="66">
        <f>データ!R6</f>
        <v>2700</v>
      </c>
      <c r="AE10" s="66"/>
      <c r="AF10" s="66"/>
      <c r="AG10" s="66"/>
      <c r="AH10" s="66"/>
      <c r="AI10" s="66"/>
      <c r="AJ10" s="66"/>
      <c r="AK10" s="2"/>
      <c r="AL10" s="66">
        <f>データ!V6</f>
        <v>1822</v>
      </c>
      <c r="AM10" s="66"/>
      <c r="AN10" s="66"/>
      <c r="AO10" s="66"/>
      <c r="AP10" s="66"/>
      <c r="AQ10" s="66"/>
      <c r="AR10" s="66"/>
      <c r="AS10" s="66"/>
      <c r="AT10" s="65">
        <f>データ!W6</f>
        <v>1.2</v>
      </c>
      <c r="AU10" s="65"/>
      <c r="AV10" s="65"/>
      <c r="AW10" s="65"/>
      <c r="AX10" s="65"/>
      <c r="AY10" s="65"/>
      <c r="AZ10" s="65"/>
      <c r="BA10" s="65"/>
      <c r="BB10" s="65">
        <f>データ!X6</f>
        <v>1518.33</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124</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122</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123</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【1,225.44】</v>
      </c>
      <c r="I86" s="25" t="str">
        <f>データ!CA6</f>
        <v>【75.58】</v>
      </c>
      <c r="J86" s="25" t="str">
        <f>データ!CL6</f>
        <v>【215.23】</v>
      </c>
      <c r="K86" s="25" t="str">
        <f>データ!CW6</f>
        <v>【42.66】</v>
      </c>
      <c r="L86" s="25" t="str">
        <f>データ!DH6</f>
        <v>【82.67】</v>
      </c>
      <c r="M86" s="25" t="s">
        <v>55</v>
      </c>
      <c r="N86" s="25" t="s">
        <v>55</v>
      </c>
      <c r="O86" s="25" t="str">
        <f>データ!EO6</f>
        <v>【0.10】</v>
      </c>
    </row>
  </sheetData>
  <sheetProtection algorithmName="SHA-512" hashValue="4hxTJ2mppyM2dTQpK9I2/AxtjjXyfTHoiUKbLGEJw1w77dNM40t2wkNiFENqKgLmdV1rqIzdd0Ynj5Y9X7LTnQ==" saltValue="FS0J9stJGpkD1gLx0AnCfg=="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56</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57</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58</v>
      </c>
      <c r="B3" s="28" t="s">
        <v>59</v>
      </c>
      <c r="C3" s="28" t="s">
        <v>60</v>
      </c>
      <c r="D3" s="28" t="s">
        <v>61</v>
      </c>
      <c r="E3" s="28" t="s">
        <v>62</v>
      </c>
      <c r="F3" s="28" t="s">
        <v>63</v>
      </c>
      <c r="G3" s="28" t="s">
        <v>64</v>
      </c>
      <c r="H3" s="76" t="s">
        <v>65</v>
      </c>
      <c r="I3" s="77"/>
      <c r="J3" s="77"/>
      <c r="K3" s="77"/>
      <c r="L3" s="77"/>
      <c r="M3" s="77"/>
      <c r="N3" s="77"/>
      <c r="O3" s="77"/>
      <c r="P3" s="77"/>
      <c r="Q3" s="77"/>
      <c r="R3" s="77"/>
      <c r="S3" s="77"/>
      <c r="T3" s="77"/>
      <c r="U3" s="77"/>
      <c r="V3" s="77"/>
      <c r="W3" s="77"/>
      <c r="X3" s="78"/>
      <c r="Y3" s="82" t="s">
        <v>66</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67</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68</v>
      </c>
      <c r="B4" s="29"/>
      <c r="C4" s="29"/>
      <c r="D4" s="29"/>
      <c r="E4" s="29"/>
      <c r="F4" s="29"/>
      <c r="G4" s="29"/>
      <c r="H4" s="79"/>
      <c r="I4" s="80"/>
      <c r="J4" s="80"/>
      <c r="K4" s="80"/>
      <c r="L4" s="80"/>
      <c r="M4" s="80"/>
      <c r="N4" s="80"/>
      <c r="O4" s="80"/>
      <c r="P4" s="80"/>
      <c r="Q4" s="80"/>
      <c r="R4" s="80"/>
      <c r="S4" s="80"/>
      <c r="T4" s="80"/>
      <c r="U4" s="80"/>
      <c r="V4" s="80"/>
      <c r="W4" s="80"/>
      <c r="X4" s="81"/>
      <c r="Y4" s="75" t="s">
        <v>69</v>
      </c>
      <c r="Z4" s="75"/>
      <c r="AA4" s="75"/>
      <c r="AB4" s="75"/>
      <c r="AC4" s="75"/>
      <c r="AD4" s="75"/>
      <c r="AE4" s="75"/>
      <c r="AF4" s="75"/>
      <c r="AG4" s="75"/>
      <c r="AH4" s="75"/>
      <c r="AI4" s="75"/>
      <c r="AJ4" s="75" t="s">
        <v>70</v>
      </c>
      <c r="AK4" s="75"/>
      <c r="AL4" s="75"/>
      <c r="AM4" s="75"/>
      <c r="AN4" s="75"/>
      <c r="AO4" s="75"/>
      <c r="AP4" s="75"/>
      <c r="AQ4" s="75"/>
      <c r="AR4" s="75"/>
      <c r="AS4" s="75"/>
      <c r="AT4" s="75"/>
      <c r="AU4" s="75" t="s">
        <v>71</v>
      </c>
      <c r="AV4" s="75"/>
      <c r="AW4" s="75"/>
      <c r="AX4" s="75"/>
      <c r="AY4" s="75"/>
      <c r="AZ4" s="75"/>
      <c r="BA4" s="75"/>
      <c r="BB4" s="75"/>
      <c r="BC4" s="75"/>
      <c r="BD4" s="75"/>
      <c r="BE4" s="75"/>
      <c r="BF4" s="75" t="s">
        <v>72</v>
      </c>
      <c r="BG4" s="75"/>
      <c r="BH4" s="75"/>
      <c r="BI4" s="75"/>
      <c r="BJ4" s="75"/>
      <c r="BK4" s="75"/>
      <c r="BL4" s="75"/>
      <c r="BM4" s="75"/>
      <c r="BN4" s="75"/>
      <c r="BO4" s="75"/>
      <c r="BP4" s="75"/>
      <c r="BQ4" s="75" t="s">
        <v>73</v>
      </c>
      <c r="BR4" s="75"/>
      <c r="BS4" s="75"/>
      <c r="BT4" s="75"/>
      <c r="BU4" s="75"/>
      <c r="BV4" s="75"/>
      <c r="BW4" s="75"/>
      <c r="BX4" s="75"/>
      <c r="BY4" s="75"/>
      <c r="BZ4" s="75"/>
      <c r="CA4" s="75"/>
      <c r="CB4" s="75" t="s">
        <v>74</v>
      </c>
      <c r="CC4" s="75"/>
      <c r="CD4" s="75"/>
      <c r="CE4" s="75"/>
      <c r="CF4" s="75"/>
      <c r="CG4" s="75"/>
      <c r="CH4" s="75"/>
      <c r="CI4" s="75"/>
      <c r="CJ4" s="75"/>
      <c r="CK4" s="75"/>
      <c r="CL4" s="75"/>
      <c r="CM4" s="75" t="s">
        <v>75</v>
      </c>
      <c r="CN4" s="75"/>
      <c r="CO4" s="75"/>
      <c r="CP4" s="75"/>
      <c r="CQ4" s="75"/>
      <c r="CR4" s="75"/>
      <c r="CS4" s="75"/>
      <c r="CT4" s="75"/>
      <c r="CU4" s="75"/>
      <c r="CV4" s="75"/>
      <c r="CW4" s="75"/>
      <c r="CX4" s="75" t="s">
        <v>76</v>
      </c>
      <c r="CY4" s="75"/>
      <c r="CZ4" s="75"/>
      <c r="DA4" s="75"/>
      <c r="DB4" s="75"/>
      <c r="DC4" s="75"/>
      <c r="DD4" s="75"/>
      <c r="DE4" s="75"/>
      <c r="DF4" s="75"/>
      <c r="DG4" s="75"/>
      <c r="DH4" s="75"/>
      <c r="DI4" s="75" t="s">
        <v>77</v>
      </c>
      <c r="DJ4" s="75"/>
      <c r="DK4" s="75"/>
      <c r="DL4" s="75"/>
      <c r="DM4" s="75"/>
      <c r="DN4" s="75"/>
      <c r="DO4" s="75"/>
      <c r="DP4" s="75"/>
      <c r="DQ4" s="75"/>
      <c r="DR4" s="75"/>
      <c r="DS4" s="75"/>
      <c r="DT4" s="75" t="s">
        <v>78</v>
      </c>
      <c r="DU4" s="75"/>
      <c r="DV4" s="75"/>
      <c r="DW4" s="75"/>
      <c r="DX4" s="75"/>
      <c r="DY4" s="75"/>
      <c r="DZ4" s="75"/>
      <c r="EA4" s="75"/>
      <c r="EB4" s="75"/>
      <c r="EC4" s="75"/>
      <c r="ED4" s="75"/>
      <c r="EE4" s="75" t="s">
        <v>79</v>
      </c>
      <c r="EF4" s="75"/>
      <c r="EG4" s="75"/>
      <c r="EH4" s="75"/>
      <c r="EI4" s="75"/>
      <c r="EJ4" s="75"/>
      <c r="EK4" s="75"/>
      <c r="EL4" s="75"/>
      <c r="EM4" s="75"/>
      <c r="EN4" s="75"/>
      <c r="EO4" s="75"/>
    </row>
    <row r="5" spans="1:145" x14ac:dyDescent="0.15">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x14ac:dyDescent="0.15">
      <c r="A6" s="27" t="s">
        <v>108</v>
      </c>
      <c r="B6" s="32">
        <f>B7</f>
        <v>2017</v>
      </c>
      <c r="C6" s="32">
        <f t="shared" ref="C6:X6" si="3">C7</f>
        <v>254436</v>
      </c>
      <c r="D6" s="32">
        <f t="shared" si="3"/>
        <v>47</v>
      </c>
      <c r="E6" s="32">
        <f t="shared" si="3"/>
        <v>17</v>
      </c>
      <c r="F6" s="32">
        <f t="shared" si="3"/>
        <v>4</v>
      </c>
      <c r="G6" s="32">
        <f t="shared" si="3"/>
        <v>0</v>
      </c>
      <c r="H6" s="32" t="str">
        <f t="shared" si="3"/>
        <v>滋賀県　多賀町</v>
      </c>
      <c r="I6" s="32" t="str">
        <f t="shared" si="3"/>
        <v>法非適用</v>
      </c>
      <c r="J6" s="32" t="str">
        <f t="shared" si="3"/>
        <v>下水道事業</v>
      </c>
      <c r="K6" s="32" t="str">
        <f t="shared" si="3"/>
        <v>特定環境保全公共下水道</v>
      </c>
      <c r="L6" s="32" t="str">
        <f t="shared" si="3"/>
        <v>D2</v>
      </c>
      <c r="M6" s="32" t="str">
        <f t="shared" si="3"/>
        <v>非設置</v>
      </c>
      <c r="N6" s="33" t="str">
        <f t="shared" si="3"/>
        <v>-</v>
      </c>
      <c r="O6" s="33" t="str">
        <f t="shared" si="3"/>
        <v>該当数値なし</v>
      </c>
      <c r="P6" s="33">
        <f t="shared" si="3"/>
        <v>24.15</v>
      </c>
      <c r="Q6" s="33">
        <f t="shared" si="3"/>
        <v>78.45</v>
      </c>
      <c r="R6" s="33">
        <f t="shared" si="3"/>
        <v>2700</v>
      </c>
      <c r="S6" s="33">
        <f t="shared" si="3"/>
        <v>7555</v>
      </c>
      <c r="T6" s="33">
        <f t="shared" si="3"/>
        <v>135.77000000000001</v>
      </c>
      <c r="U6" s="33">
        <f t="shared" si="3"/>
        <v>55.65</v>
      </c>
      <c r="V6" s="33">
        <f t="shared" si="3"/>
        <v>1822</v>
      </c>
      <c r="W6" s="33">
        <f t="shared" si="3"/>
        <v>1.2</v>
      </c>
      <c r="X6" s="33">
        <f t="shared" si="3"/>
        <v>1518.33</v>
      </c>
      <c r="Y6" s="34">
        <f>IF(Y7="",NA(),Y7)</f>
        <v>56.09</v>
      </c>
      <c r="Z6" s="34">
        <f t="shared" ref="Z6:AH6" si="4">IF(Z7="",NA(),Z7)</f>
        <v>71.709999999999994</v>
      </c>
      <c r="AA6" s="34">
        <f t="shared" si="4"/>
        <v>82.02</v>
      </c>
      <c r="AB6" s="34">
        <f t="shared" si="4"/>
        <v>75.86</v>
      </c>
      <c r="AC6" s="34">
        <f t="shared" si="4"/>
        <v>64.11</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1420.14</v>
      </c>
      <c r="BG6" s="34">
        <f t="shared" ref="BG6:BO6" si="7">IF(BG7="",NA(),BG7)</f>
        <v>1321.4</v>
      </c>
      <c r="BH6" s="34">
        <f t="shared" si="7"/>
        <v>1158.8</v>
      </c>
      <c r="BI6" s="34">
        <f t="shared" si="7"/>
        <v>1023.29</v>
      </c>
      <c r="BJ6" s="34">
        <f t="shared" si="7"/>
        <v>1511.77</v>
      </c>
      <c r="BK6" s="34">
        <f t="shared" si="7"/>
        <v>1569.13</v>
      </c>
      <c r="BL6" s="34">
        <f t="shared" si="7"/>
        <v>1436</v>
      </c>
      <c r="BM6" s="34">
        <f t="shared" si="7"/>
        <v>1434.89</v>
      </c>
      <c r="BN6" s="34">
        <f t="shared" si="7"/>
        <v>1298.9100000000001</v>
      </c>
      <c r="BO6" s="34">
        <f t="shared" si="7"/>
        <v>1243.71</v>
      </c>
      <c r="BP6" s="33" t="str">
        <f>IF(BP7="","",IF(BP7="-","【-】","【"&amp;SUBSTITUTE(TEXT(BP7,"#,##0.00"),"-","△")&amp;"】"))</f>
        <v>【1,225.44】</v>
      </c>
      <c r="BQ6" s="34">
        <f>IF(BQ7="",NA(),BQ7)</f>
        <v>71.86</v>
      </c>
      <c r="BR6" s="34">
        <f t="shared" ref="BR6:BZ6" si="8">IF(BR7="",NA(),BR7)</f>
        <v>71.27</v>
      </c>
      <c r="BS6" s="34">
        <f t="shared" si="8"/>
        <v>70.78</v>
      </c>
      <c r="BT6" s="34">
        <f t="shared" si="8"/>
        <v>69.86</v>
      </c>
      <c r="BU6" s="34">
        <f t="shared" si="8"/>
        <v>75.099999999999994</v>
      </c>
      <c r="BV6" s="34">
        <f t="shared" si="8"/>
        <v>64.63</v>
      </c>
      <c r="BW6" s="34">
        <f t="shared" si="8"/>
        <v>66.56</v>
      </c>
      <c r="BX6" s="34">
        <f t="shared" si="8"/>
        <v>66.22</v>
      </c>
      <c r="BY6" s="34">
        <f t="shared" si="8"/>
        <v>69.87</v>
      </c>
      <c r="BZ6" s="34">
        <f t="shared" si="8"/>
        <v>74.3</v>
      </c>
      <c r="CA6" s="33" t="str">
        <f>IF(CA7="","",IF(CA7="-","【-】","【"&amp;SUBSTITUTE(TEXT(CA7,"#,##0.00"),"-","△")&amp;"】"))</f>
        <v>【75.58】</v>
      </c>
      <c r="CB6" s="34">
        <f>IF(CB7="",NA(),CB7)</f>
        <v>246.22</v>
      </c>
      <c r="CC6" s="34">
        <f t="shared" ref="CC6:CK6" si="9">IF(CC7="",NA(),CC7)</f>
        <v>254.98</v>
      </c>
      <c r="CD6" s="34">
        <f t="shared" si="9"/>
        <v>259.83</v>
      </c>
      <c r="CE6" s="34">
        <f t="shared" si="9"/>
        <v>261.81</v>
      </c>
      <c r="CF6" s="34">
        <f t="shared" si="9"/>
        <v>247.5</v>
      </c>
      <c r="CG6" s="34">
        <f t="shared" si="9"/>
        <v>245.75</v>
      </c>
      <c r="CH6" s="34">
        <f t="shared" si="9"/>
        <v>244.29</v>
      </c>
      <c r="CI6" s="34">
        <f t="shared" si="9"/>
        <v>246.72</v>
      </c>
      <c r="CJ6" s="34">
        <f t="shared" si="9"/>
        <v>234.96</v>
      </c>
      <c r="CK6" s="34">
        <f t="shared" si="9"/>
        <v>221.81</v>
      </c>
      <c r="CL6" s="33" t="str">
        <f>IF(CL7="","",IF(CL7="-","【-】","【"&amp;SUBSTITUTE(TEXT(CL7,"#,##0.00"),"-","△")&amp;"】"))</f>
        <v>【215.23】</v>
      </c>
      <c r="CM6" s="34">
        <f>IF(CM7="",NA(),CM7)</f>
        <v>73.58</v>
      </c>
      <c r="CN6" s="34">
        <f t="shared" ref="CN6:CV6" si="10">IF(CN7="",NA(),CN7)</f>
        <v>76.83</v>
      </c>
      <c r="CO6" s="34">
        <f t="shared" si="10"/>
        <v>76.83</v>
      </c>
      <c r="CP6" s="34">
        <f t="shared" si="10"/>
        <v>77.040000000000006</v>
      </c>
      <c r="CQ6" s="34">
        <f t="shared" si="10"/>
        <v>76.790000000000006</v>
      </c>
      <c r="CR6" s="34">
        <f t="shared" si="10"/>
        <v>43.65</v>
      </c>
      <c r="CS6" s="34">
        <f t="shared" si="10"/>
        <v>43.58</v>
      </c>
      <c r="CT6" s="34">
        <f t="shared" si="10"/>
        <v>41.35</v>
      </c>
      <c r="CU6" s="34">
        <f t="shared" si="10"/>
        <v>42.9</v>
      </c>
      <c r="CV6" s="34">
        <f t="shared" si="10"/>
        <v>43.36</v>
      </c>
      <c r="CW6" s="33" t="str">
        <f>IF(CW7="","",IF(CW7="-","【-】","【"&amp;SUBSTITUTE(TEXT(CW7,"#,##0.00"),"-","△")&amp;"】"))</f>
        <v>【42.66】</v>
      </c>
      <c r="CX6" s="34">
        <f>IF(CX7="",NA(),CX7)</f>
        <v>77.58</v>
      </c>
      <c r="CY6" s="34">
        <f t="shared" ref="CY6:DG6" si="11">IF(CY7="",NA(),CY7)</f>
        <v>78.62</v>
      </c>
      <c r="CZ6" s="34">
        <f t="shared" si="11"/>
        <v>79.34</v>
      </c>
      <c r="DA6" s="34">
        <f t="shared" si="11"/>
        <v>79.06</v>
      </c>
      <c r="DB6" s="34">
        <f t="shared" si="11"/>
        <v>85.02</v>
      </c>
      <c r="DC6" s="34">
        <f t="shared" si="11"/>
        <v>82.2</v>
      </c>
      <c r="DD6" s="34">
        <f t="shared" si="11"/>
        <v>82.35</v>
      </c>
      <c r="DE6" s="34">
        <f t="shared" si="11"/>
        <v>82.9</v>
      </c>
      <c r="DF6" s="34">
        <f t="shared" si="11"/>
        <v>83.5</v>
      </c>
      <c r="DG6" s="34">
        <f t="shared" si="11"/>
        <v>83.06</v>
      </c>
      <c r="DH6" s="33" t="str">
        <f>IF(DH7="","",IF(DH7="-","【-】","【"&amp;SUBSTITUTE(TEXT(DH7,"#,##0.00"),"-","△")&amp;"】"))</f>
        <v>【82.67】</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0.05</v>
      </c>
      <c r="EK6" s="34">
        <f t="shared" si="14"/>
        <v>0.04</v>
      </c>
      <c r="EL6" s="34">
        <f t="shared" si="14"/>
        <v>7.0000000000000007E-2</v>
      </c>
      <c r="EM6" s="34">
        <f t="shared" si="14"/>
        <v>0.09</v>
      </c>
      <c r="EN6" s="34">
        <f t="shared" si="14"/>
        <v>0.09</v>
      </c>
      <c r="EO6" s="33" t="str">
        <f>IF(EO7="","",IF(EO7="-","【-】","【"&amp;SUBSTITUTE(TEXT(EO7,"#,##0.00"),"-","△")&amp;"】"))</f>
        <v>【0.10】</v>
      </c>
    </row>
    <row r="7" spans="1:145" s="35" customFormat="1" x14ac:dyDescent="0.15">
      <c r="A7" s="27"/>
      <c r="B7" s="36">
        <v>2017</v>
      </c>
      <c r="C7" s="36">
        <v>254436</v>
      </c>
      <c r="D7" s="36">
        <v>47</v>
      </c>
      <c r="E7" s="36">
        <v>17</v>
      </c>
      <c r="F7" s="36">
        <v>4</v>
      </c>
      <c r="G7" s="36">
        <v>0</v>
      </c>
      <c r="H7" s="36" t="s">
        <v>109</v>
      </c>
      <c r="I7" s="36" t="s">
        <v>110</v>
      </c>
      <c r="J7" s="36" t="s">
        <v>111</v>
      </c>
      <c r="K7" s="36" t="s">
        <v>112</v>
      </c>
      <c r="L7" s="36" t="s">
        <v>113</v>
      </c>
      <c r="M7" s="36" t="s">
        <v>114</v>
      </c>
      <c r="N7" s="37" t="s">
        <v>115</v>
      </c>
      <c r="O7" s="37" t="s">
        <v>116</v>
      </c>
      <c r="P7" s="37">
        <v>24.15</v>
      </c>
      <c r="Q7" s="37">
        <v>78.45</v>
      </c>
      <c r="R7" s="37">
        <v>2700</v>
      </c>
      <c r="S7" s="37">
        <v>7555</v>
      </c>
      <c r="T7" s="37">
        <v>135.77000000000001</v>
      </c>
      <c r="U7" s="37">
        <v>55.65</v>
      </c>
      <c r="V7" s="37">
        <v>1822</v>
      </c>
      <c r="W7" s="37">
        <v>1.2</v>
      </c>
      <c r="X7" s="37">
        <v>1518.33</v>
      </c>
      <c r="Y7" s="37">
        <v>56.09</v>
      </c>
      <c r="Z7" s="37">
        <v>71.709999999999994</v>
      </c>
      <c r="AA7" s="37">
        <v>82.02</v>
      </c>
      <c r="AB7" s="37">
        <v>75.86</v>
      </c>
      <c r="AC7" s="37">
        <v>64.11</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1420.14</v>
      </c>
      <c r="BG7" s="37">
        <v>1321.4</v>
      </c>
      <c r="BH7" s="37">
        <v>1158.8</v>
      </c>
      <c r="BI7" s="37">
        <v>1023.29</v>
      </c>
      <c r="BJ7" s="37">
        <v>1511.77</v>
      </c>
      <c r="BK7" s="37">
        <v>1569.13</v>
      </c>
      <c r="BL7" s="37">
        <v>1436</v>
      </c>
      <c r="BM7" s="37">
        <v>1434.89</v>
      </c>
      <c r="BN7" s="37">
        <v>1298.9100000000001</v>
      </c>
      <c r="BO7" s="37">
        <v>1243.71</v>
      </c>
      <c r="BP7" s="37">
        <v>1225.44</v>
      </c>
      <c r="BQ7" s="37">
        <v>71.86</v>
      </c>
      <c r="BR7" s="37">
        <v>71.27</v>
      </c>
      <c r="BS7" s="37">
        <v>70.78</v>
      </c>
      <c r="BT7" s="37">
        <v>69.86</v>
      </c>
      <c r="BU7" s="37">
        <v>75.099999999999994</v>
      </c>
      <c r="BV7" s="37">
        <v>64.63</v>
      </c>
      <c r="BW7" s="37">
        <v>66.56</v>
      </c>
      <c r="BX7" s="37">
        <v>66.22</v>
      </c>
      <c r="BY7" s="37">
        <v>69.87</v>
      </c>
      <c r="BZ7" s="37">
        <v>74.3</v>
      </c>
      <c r="CA7" s="37">
        <v>75.58</v>
      </c>
      <c r="CB7" s="37">
        <v>246.22</v>
      </c>
      <c r="CC7" s="37">
        <v>254.98</v>
      </c>
      <c r="CD7" s="37">
        <v>259.83</v>
      </c>
      <c r="CE7" s="37">
        <v>261.81</v>
      </c>
      <c r="CF7" s="37">
        <v>247.5</v>
      </c>
      <c r="CG7" s="37">
        <v>245.75</v>
      </c>
      <c r="CH7" s="37">
        <v>244.29</v>
      </c>
      <c r="CI7" s="37">
        <v>246.72</v>
      </c>
      <c r="CJ7" s="37">
        <v>234.96</v>
      </c>
      <c r="CK7" s="37">
        <v>221.81</v>
      </c>
      <c r="CL7" s="37">
        <v>215.23</v>
      </c>
      <c r="CM7" s="37">
        <v>73.58</v>
      </c>
      <c r="CN7" s="37">
        <v>76.83</v>
      </c>
      <c r="CO7" s="37">
        <v>76.83</v>
      </c>
      <c r="CP7" s="37">
        <v>77.040000000000006</v>
      </c>
      <c r="CQ7" s="37">
        <v>76.790000000000006</v>
      </c>
      <c r="CR7" s="37">
        <v>43.65</v>
      </c>
      <c r="CS7" s="37">
        <v>43.58</v>
      </c>
      <c r="CT7" s="37">
        <v>41.35</v>
      </c>
      <c r="CU7" s="37">
        <v>42.9</v>
      </c>
      <c r="CV7" s="37">
        <v>43.36</v>
      </c>
      <c r="CW7" s="37">
        <v>42.66</v>
      </c>
      <c r="CX7" s="37">
        <v>77.58</v>
      </c>
      <c r="CY7" s="37">
        <v>78.62</v>
      </c>
      <c r="CZ7" s="37">
        <v>79.34</v>
      </c>
      <c r="DA7" s="37">
        <v>79.06</v>
      </c>
      <c r="DB7" s="37">
        <v>85.02</v>
      </c>
      <c r="DC7" s="37">
        <v>82.2</v>
      </c>
      <c r="DD7" s="37">
        <v>82.35</v>
      </c>
      <c r="DE7" s="37">
        <v>82.9</v>
      </c>
      <c r="DF7" s="37">
        <v>83.5</v>
      </c>
      <c r="DG7" s="37">
        <v>83.06</v>
      </c>
      <c r="DH7" s="37">
        <v>82.67</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0.05</v>
      </c>
      <c r="EK7" s="37">
        <v>0.04</v>
      </c>
      <c r="EL7" s="37">
        <v>7.0000000000000007E-2</v>
      </c>
      <c r="EM7" s="37">
        <v>0.09</v>
      </c>
      <c r="EN7" s="37">
        <v>0.09</v>
      </c>
      <c r="EO7" s="37">
        <v>0.1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59</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多賀町役場</cp:lastModifiedBy>
  <cp:lastPrinted>2019-02-08T13:11:44Z</cp:lastPrinted>
  <dcterms:created xsi:type="dcterms:W3CDTF">2018-12-03T09:15:28Z</dcterms:created>
  <dcterms:modified xsi:type="dcterms:W3CDTF">2019-02-08T13:11:48Z</dcterms:modified>
  <cp:category/>
</cp:coreProperties>
</file>