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h28025\Desktop\"/>
    </mc:Choice>
  </mc:AlternateContent>
  <workbookProtection workbookAlgorithmName="SHA-512" workbookHashValue="rYEGs5PTc2mGdei1+vi6zXRNc/7sf3FEVVvjQ8U5dWvrDFWE+lHtndegZNQZTTtY4Mgm0lwTh5Bp2/ZWU+1yPQ==" workbookSaltValue="w03etAMdzRR2ujXNWxSR5w=="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<sst xmlns="http://schemas.openxmlformats.org/spreadsheetml/2006/main" count="232" uniqueCount="119">
  <si>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</si>
  <si>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</si>
  <si>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</si>
  <si>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</si>
  <si>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</si>
  <si>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</si>
  <si>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</si>
  <si>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</si>
  <si>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</si>
  <si>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</si>
  <si>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</si>
  <si>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</si>
  <si>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</si>
  <si>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</si>
  <si>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</si>
  <si>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</si>
  <si>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</si>
  <si>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</si>
  <si>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</si>
  <si>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</si>
  <si>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</si>
  <si>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</si>
  <si>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</si>
  <si>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</si>
  <si>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</si>
  <si>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</si>
  <si>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</si>
  <si>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</si>
  <si>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</si>
  <si>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</si>
  <si>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</si>
  <si>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</si>
  <si>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</si>
  <si>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</si>
  <si>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</si>
  <si>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</si>
  <si>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</si>
  <si>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</si>
  <si>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</si>
  <si>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</si>
  <si>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</si>
  <si>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</si>
  <si>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</si>
  <si>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</si>
  <si>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</si>
  <si>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</si>
  <si>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</si>
  <si>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</si>
  <si>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</si>
  <si>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</si>
  <si>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</si>
  <si>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</si>
  <si>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</si>
  <si>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</si>
  <si>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</si>
  <si>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</si>
  <si>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</si>
  <si>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</si>
  <si>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</si>
  <si>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</si>
  <si>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</si>
  <si>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</si>
  <si>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</si>
  <si>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</si>
  <si>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</si>
  <si>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</si>
  <si>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</si>
  <si>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</si>
  <si>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</si>
  <si>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</si>
  <si>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</si>
  <si>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</si>
  <si>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</si>
  <si>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</si>
  <si>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</si>
  <si>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</si>
  <si>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</si>
  <si>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</si>
  <si>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</si>
  <si>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</si>
  <si>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</si>
  <si>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</si>
  <si>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</si>
  <si>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</si>
  <si>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</si>
  <si>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</si>
  <si>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</si>
  <si>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</si>
  <si>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</si>
  <si>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</si>
  <si>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</si>
  <si>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</si>
  <si>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</si>
  <si>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</si>
  <si>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</si>
  <si>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</si>
  <si>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</si>
  <si>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</si>
  <si>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</si>
  <si>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</si>
  <si>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</si>
  <si>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</si>
  <si>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</si>
  <si>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</si>
  <si>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</si>
  <si>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</si>
  <si>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</si>
  <si>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</si>
  <si>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</si>
  <si>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</si>
  <si>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</si>
  <si>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</si>
  <si>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</si>
  <si>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</si>
  <si>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</si>
  <si>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</si>
  <si>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xml:space="preserve">①有形固定資産減価償却率
 有形固定資産のうち償却対象資産の減価償却がどの程度進んでいるかを表す指標で、資産の老朽化度合いを示している。類似団体平均、全国平均と比較して低く、毎年同水準で推移しており特に問題はないといえる。
</t>
    </r>
    <r>
      <rPr>
        <sz val="10"/>
        <rFont val="ＭＳ ゴシック"/>
        <family val="3"/>
        <charset val="128"/>
      </rPr>
      <t xml:space="preserve">②管路経年化率
 法定耐用年数を超えた管路延長の割合を表す指標で、平成27年度に耐用年数を超え更新が必要な管路が増えたが、今後も急増することが予想されるので、計画的な管路の更新をしていく必要がある。
③管路更新率
 当該年度に更新した管路延長の割合を表す指標で、平成27年度から管路更新率は平均を下回っているが、毎年管路更新を行ってきており、今後も一度に更新がこないよう計画的に更新を進めていく必要がある。
 </t>
    </r>
    <rPh sb="48" eb="50">
      <t>シヒョウ</t>
    </rPh>
    <rPh sb="52" eb="54">
      <t>シサン</t>
    </rPh>
    <rPh sb="55" eb="58">
      <t>ロウキュウカ</t>
    </rPh>
    <rPh sb="58" eb="60">
      <t>ドア</t>
    </rPh>
    <rPh sb="62" eb="63">
      <t>シメ</t>
    </rPh>
    <rPh sb="68" eb="70">
      <t>ルイジ</t>
    </rPh>
    <rPh sb="70" eb="72">
      <t>ダンタイ</t>
    </rPh>
    <rPh sb="72" eb="74">
      <t>ヘイキン</t>
    </rPh>
    <rPh sb="75" eb="77">
      <t>ゼンコク</t>
    </rPh>
    <rPh sb="77" eb="79">
      <t>ヘイキン</t>
    </rPh>
    <rPh sb="80" eb="82">
      <t>ヒカク</t>
    </rPh>
    <rPh sb="84" eb="85">
      <t>ヒク</t>
    </rPh>
    <rPh sb="87" eb="89">
      <t>マイトシ</t>
    </rPh>
    <rPh sb="89" eb="92">
      <t>ドウスイジュン</t>
    </rPh>
    <rPh sb="93" eb="95">
      <t>スイイ</t>
    </rPh>
    <rPh sb="99" eb="100">
      <t>トク</t>
    </rPh>
    <rPh sb="101" eb="103">
      <t>モンダイ</t>
    </rPh>
    <rPh sb="146" eb="148">
      <t>ヘイセイ</t>
    </rPh>
    <rPh sb="150" eb="152">
      <t>ネンド</t>
    </rPh>
    <rPh sb="174" eb="176">
      <t>コンゴ</t>
    </rPh>
    <rPh sb="177" eb="179">
      <t>キュウゾウ</t>
    </rPh>
    <rPh sb="184" eb="186">
      <t>ヨソウ</t>
    </rPh>
    <rPh sb="194" eb="195">
      <t>テキ</t>
    </rPh>
    <rPh sb="196" eb="198">
      <t>カンロ</t>
    </rPh>
    <rPh sb="271" eb="273">
      <t>マイトシ</t>
    </rPh>
    <rPh sb="273" eb="275">
      <t>カンロ</t>
    </rPh>
    <rPh sb="275" eb="277">
      <t>コウシン</t>
    </rPh>
    <rPh sb="278" eb="279">
      <t>オコナ</t>
    </rPh>
    <rPh sb="286" eb="288">
      <t>コンゴ</t>
    </rPh>
    <rPh sb="289" eb="291">
      <t>イチド</t>
    </rPh>
    <rPh sb="292" eb="294">
      <t>コウシン</t>
    </rPh>
    <rPh sb="300" eb="302">
      <t>ケイカク</t>
    </rPh>
    <rPh sb="302" eb="303">
      <t>テキ</t>
    </rPh>
    <rPh sb="307" eb="308">
      <t>スス</t>
    </rPh>
    <rPh sb="312" eb="314">
      <t>ヒツヨウ</t>
    </rPh>
    <phoneticPr fontId="4"/>
  </si>
  <si>
    <r>
      <t>　</t>
    </r>
    <r>
      <rPr>
        <sz val="11"/>
        <rFont val="ＭＳ ゴシック"/>
        <family val="3"/>
        <charset val="128"/>
      </rPr>
      <t>平成21年度以降の老朽管等の施設の更新により、起債発行額が大幅に上昇しており、今後据え置き期間の終了とともに元金償還額が大幅に増加し平成36年度にはピークに達する。今後は、老朽施設の更新等の規模を縮小し、平成29年度に作成した水道ビジョン、平成30年度に策定を予定している経営戦略策定をもとに、計画的に更新を進めていけるようにする必要がある。
　また、平成29年4月から2段階目の料金改定により給水収益は増収したが、人口の減少や節水によりまだまだ安心できない状況である。今後は、水道料金未納者の更なる回収に努め、施設の統廃合・ダウンサイジング等の検討を考えていくことが必要である。</t>
    </r>
    <rPh sb="6" eb="7">
      <t>ド</t>
    </rPh>
    <rPh sb="103" eb="105">
      <t>ヘイセイ</t>
    </rPh>
    <rPh sb="107" eb="109">
      <t>ネンド</t>
    </rPh>
    <rPh sb="110" eb="112">
      <t>サクセイ</t>
    </rPh>
    <rPh sb="114" eb="116">
      <t>スイドウ</t>
    </rPh>
    <rPh sb="121" eb="123">
      <t>ヘイセイ</t>
    </rPh>
    <rPh sb="125" eb="126">
      <t>ネン</t>
    </rPh>
    <rPh sb="128" eb="130">
      <t>サクテイ</t>
    </rPh>
    <rPh sb="131" eb="133">
      <t>ヨテイ</t>
    </rPh>
    <rPh sb="177" eb="179">
      <t>ヘイセイ</t>
    </rPh>
    <rPh sb="181" eb="182">
      <t>ネン</t>
    </rPh>
    <rPh sb="183" eb="184">
      <t>ガツ</t>
    </rPh>
    <rPh sb="187" eb="189">
      <t>ダンカイ</t>
    </rPh>
    <rPh sb="189" eb="190">
      <t>メ</t>
    </rPh>
    <rPh sb="191" eb="193">
      <t>リョウキン</t>
    </rPh>
    <rPh sb="193" eb="195">
      <t>カイテイ</t>
    </rPh>
    <rPh sb="257" eb="259">
      <t>シセツ</t>
    </rPh>
    <rPh sb="260" eb="263">
      <t>トウハイゴウ</t>
    </rPh>
    <rPh sb="272" eb="273">
      <t>トウ</t>
    </rPh>
    <rPh sb="274" eb="276">
      <t>ケントウ</t>
    </rPh>
    <rPh sb="277" eb="278">
      <t>カンガ</t>
    </rPh>
    <rPh sb="285" eb="287">
      <t>ヒツヨウ</t>
    </rPh>
    <phoneticPr fontId="4"/>
  </si>
  <si>
    <t>①経常収支比率
 経常収益の経常費用に対する割合を示す指標で、単年度の収支は黒字であるが、一般会計の繰入金に依存しているので更なる費用削減が必要である。
②累積欠損金比率
 営業収益に対する累積欠損金の状況を表す指標で、欠損金は生じていないことから、健全な経営状況である。
③流動比率
 短期的な債務に対する支払能力を表す指標で、平成27年度以降現金の流動資産も安定しており問題はない。
④企業債残高対給水収益比率
 給水収益に対する企業債残高の割合であり企業債残高の規模を表す指標で、類似団体平均値に比べ数値が高い。今後は工事の規模を縮小し企業債の借入を抑えていく予定である。
⑤料金回収率
 給水に係る費用がどの程度給水収益で賄えているかを表した指標で、100％を下回っているが料金改定により少し改善されたが、繰出金によって補填しているのが現状であり、さらなる経費削減が必要である。
⑥給水原価
 有収水量1ｍ3あたりについて、どれだけの費用がかかっているかを表す指標で、類似団体の平均値よりは下回っているものの、維持管理費の削減などが必要である。
⑦施設利用率
 施設の利用状況や適正規模を判断する指標で、平均値と大差なく、今後の施設のあり方を考える必要がある。
⑧有収率
 施設の稼働が収益につながっているかを判断する指標で、今年度は減少しており、今後も漏水対策、老朽管更新をしていく必要がある。</t>
    <rPh sb="31" eb="34">
      <t>タンネンド</t>
    </rPh>
    <rPh sb="35" eb="37">
      <t>シュウシ</t>
    </rPh>
    <rPh sb="38" eb="40">
      <t>クロジ</t>
    </rPh>
    <rPh sb="45" eb="47">
      <t>イッパン</t>
    </rPh>
    <rPh sb="47" eb="49">
      <t>カイケイ</t>
    </rPh>
    <rPh sb="50" eb="52">
      <t>クリイレ</t>
    </rPh>
    <rPh sb="52" eb="53">
      <t>キン</t>
    </rPh>
    <rPh sb="54" eb="56">
      <t>イゾン</t>
    </rPh>
    <rPh sb="62" eb="63">
      <t>サラ</t>
    </rPh>
    <rPh sb="65" eb="67">
      <t>ヒヨウ</t>
    </rPh>
    <rPh sb="67" eb="69">
      <t>サクゲン</t>
    </rPh>
    <rPh sb="70" eb="72">
      <t>ヒツヨウ</t>
    </rPh>
    <rPh sb="165" eb="167">
      <t>ヘイセイ</t>
    </rPh>
    <rPh sb="169" eb="171">
      <t>ネンド</t>
    </rPh>
    <rPh sb="171" eb="173">
      <t>イコウ</t>
    </rPh>
    <rPh sb="173" eb="175">
      <t>ゲンキン</t>
    </rPh>
    <rPh sb="176" eb="178">
      <t>リュウドウ</t>
    </rPh>
    <rPh sb="178" eb="180">
      <t>シサン</t>
    </rPh>
    <rPh sb="181" eb="183">
      <t>アンテイ</t>
    </rPh>
    <rPh sb="271" eb="273">
      <t>キギョウ</t>
    </rPh>
    <rPh sb="283" eb="285">
      <t>ヨテイ</t>
    </rPh>
    <rPh sb="382" eb="384">
      <t>ケイヒ</t>
    </rPh>
    <rPh sb="384" eb="386">
      <t>サクゲン</t>
    </rPh>
    <rPh sb="387" eb="389">
      <t>ヒツヨウ</t>
    </rPh>
    <rPh sb="438" eb="440">
      <t>ルイジ</t>
    </rPh>
    <rPh sb="440" eb="442">
      <t>ダンタイ</t>
    </rPh>
    <rPh sb="449" eb="451">
      <t>シタマワ</t>
    </rPh>
    <rPh sb="567" eb="570">
      <t>コンネンド</t>
    </rPh>
    <rPh sb="571" eb="573">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</si>
</sst>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10"/>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8"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3.99</c:v>
                </c:pt>
                <c:pt idx="1">
                  <c:v>2.93</c:v>
                </c:pt>
                <c:pt idx="2">
                  <c:v>0.17</c:v>
                </c:pt>
                <c:pt idx="3">
                  <c:v>7.0000000000000007E-2</c:v>
                </c:pt>
                <c:pt idx="4">
                  <c:v>1.1100000000000001</c:v>
                </c:pt>
              </c:numCache>
            </c:numRef>
          </c:val>
          <c:extLst xmlns:c16r2="http://schemas.microsoft.com/office/drawing/2015/06/chart">
            <c:ext xmlns:c16="http://schemas.microsoft.com/office/drawing/2014/chart" uri="{C3380CC4-5D6E-409C-BE32-E72D297353CC}">
              <c16:uniqueId val="{00000000-F5DD-4BDC-9518-FB5762D0D031}"/>
            </c:ext>
          </c:extLst>
        </c:ser>
        <c:dLbls>
          <c:showLegendKey val="0"/>
          <c:showVal val="0"/>
          <c:showCatName val="0"/>
          <c:showSerName val="0"/>
          <c:showPercent val="0"/>
          <c:showBubbleSize val="0"/>
        </c:dLbls>
        <c:gapWidth val="150"/>
        <c:axId val="301436336"/>
        <c:axId val="301437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0.64</c:v>
                </c:pt>
                <c:pt idx="1">
                  <c:v>0.56000000000000005</c:v>
                </c:pt>
                <c:pt idx="2">
                  <c:v>0.65</c:v>
                </c:pt>
                <c:pt idx="3">
                  <c:v>0.46</c:v>
                </c:pt>
                <c:pt idx="4">
                  <c:v>0.44</c:v>
                </c:pt>
              </c:numCache>
            </c:numRef>
          </c:val>
          <c:smooth val="0"/>
          <c:extLst xmlns:c16r2="http://schemas.microsoft.com/office/drawing/2015/06/chart">
            <c:ext xmlns:c16="http://schemas.microsoft.com/office/drawing/2014/chart" uri="{C3380CC4-5D6E-409C-BE32-E72D297353CC}">
              <c16:uniqueId val="{00000001-F5DD-4BDC-9518-FB5762D0D031}"/>
            </c:ext>
          </c:extLst>
        </c:ser>
        <c:dLbls>
          <c:showLegendKey val="0"/>
          <c:showVal val="0"/>
          <c:showCatName val="0"/>
          <c:showSerName val="0"/>
          <c:showPercent val="0"/>
          <c:showBubbleSize val="0"/>
        </c:dLbls>
        <c:marker val="1"/>
        <c:smooth val="0"/>
        <c:axId val="301436336"/>
        <c:axId val="301437512"/>
      </c:lineChart>
      <c:dateAx>
        <c:axId val="301436336"/>
        <c:scaling>
          <c:orientation val="minMax"/>
        </c:scaling>
        <c:delete val="1"/>
        <c:axPos val="b"/>
        <c:numFmt formatCode="ge" sourceLinked="1"/>
        <c:majorTickMark val="none"/>
        <c:minorTickMark val="none"/>
        <c:tickLblPos val="none"/>
        <c:crossAx val="301437512"/>
        <c:crosses val="autoZero"/>
        <c:auto val="1"/>
        <c:lblOffset val="100"/>
        <c:baseTimeUnit val="years"/>
      </c:dateAx>
      <c:valAx>
        <c:axId val="301437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1436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56.13</c:v>
                </c:pt>
                <c:pt idx="1">
                  <c:v>53.48</c:v>
                </c:pt>
                <c:pt idx="2">
                  <c:v>55.44</c:v>
                </c:pt>
                <c:pt idx="3">
                  <c:v>53.78</c:v>
                </c:pt>
                <c:pt idx="4">
                  <c:v>56.66</c:v>
                </c:pt>
              </c:numCache>
            </c:numRef>
          </c:val>
          <c:extLst xmlns:c16r2="http://schemas.microsoft.com/office/drawing/2015/06/chart">
            <c:ext xmlns:c16="http://schemas.microsoft.com/office/drawing/2014/chart" uri="{C3380CC4-5D6E-409C-BE32-E72D297353CC}">
              <c16:uniqueId val="{00000000-5318-4617-A38B-A6D35103229D}"/>
            </c:ext>
          </c:extLst>
        </c:ser>
        <c:dLbls>
          <c:showLegendKey val="0"/>
          <c:showVal val="0"/>
          <c:showCatName val="0"/>
          <c:showSerName val="0"/>
          <c:showPercent val="0"/>
          <c:showBubbleSize val="0"/>
        </c:dLbls>
        <c:gapWidth val="150"/>
        <c:axId val="303373616"/>
        <c:axId val="303370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49.77</c:v>
                </c:pt>
                <c:pt idx="1">
                  <c:v>49.22</c:v>
                </c:pt>
                <c:pt idx="2">
                  <c:v>49.08</c:v>
                </c:pt>
                <c:pt idx="3">
                  <c:v>49.32</c:v>
                </c:pt>
                <c:pt idx="4">
                  <c:v>50.24</c:v>
                </c:pt>
              </c:numCache>
            </c:numRef>
          </c:val>
          <c:smooth val="0"/>
          <c:extLst xmlns:c16r2="http://schemas.microsoft.com/office/drawing/2015/06/chart">
            <c:ext xmlns:c16="http://schemas.microsoft.com/office/drawing/2014/chart" uri="{C3380CC4-5D6E-409C-BE32-E72D297353CC}">
              <c16:uniqueId val="{00000001-5318-4617-A38B-A6D35103229D}"/>
            </c:ext>
          </c:extLst>
        </c:ser>
        <c:dLbls>
          <c:showLegendKey val="0"/>
          <c:showVal val="0"/>
          <c:showCatName val="0"/>
          <c:showSerName val="0"/>
          <c:showPercent val="0"/>
          <c:showBubbleSize val="0"/>
        </c:dLbls>
        <c:marker val="1"/>
        <c:smooth val="0"/>
        <c:axId val="303373616"/>
        <c:axId val="303370872"/>
      </c:lineChart>
      <c:dateAx>
        <c:axId val="303373616"/>
        <c:scaling>
          <c:orientation val="minMax"/>
        </c:scaling>
        <c:delete val="1"/>
        <c:axPos val="b"/>
        <c:numFmt formatCode="ge" sourceLinked="1"/>
        <c:majorTickMark val="none"/>
        <c:minorTickMark val="none"/>
        <c:tickLblPos val="none"/>
        <c:crossAx val="303370872"/>
        <c:crosses val="autoZero"/>
        <c:auto val="1"/>
        <c:lblOffset val="100"/>
        <c:baseTimeUnit val="years"/>
      </c:dateAx>
      <c:valAx>
        <c:axId val="303370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337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81.239999999999995</c:v>
                </c:pt>
                <c:pt idx="1">
                  <c:v>88.1</c:v>
                </c:pt>
                <c:pt idx="2">
                  <c:v>89.74</c:v>
                </c:pt>
                <c:pt idx="3">
                  <c:v>89.46</c:v>
                </c:pt>
                <c:pt idx="4">
                  <c:v>86.18</c:v>
                </c:pt>
              </c:numCache>
            </c:numRef>
          </c:val>
          <c:extLst xmlns:c16r2="http://schemas.microsoft.com/office/drawing/2015/06/chart">
            <c:ext xmlns:c16="http://schemas.microsoft.com/office/drawing/2014/chart" uri="{C3380CC4-5D6E-409C-BE32-E72D297353CC}">
              <c16:uniqueId val="{00000000-0BB3-4DFF-B2B2-6EC3A276187B}"/>
            </c:ext>
          </c:extLst>
        </c:ser>
        <c:dLbls>
          <c:showLegendKey val="0"/>
          <c:showVal val="0"/>
          <c:showCatName val="0"/>
          <c:showSerName val="0"/>
          <c:showPercent val="0"/>
          <c:showBubbleSize val="0"/>
        </c:dLbls>
        <c:gapWidth val="150"/>
        <c:axId val="303367344"/>
        <c:axId val="303372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79.98</c:v>
                </c:pt>
                <c:pt idx="1">
                  <c:v>79.48</c:v>
                </c:pt>
                <c:pt idx="2">
                  <c:v>79.3</c:v>
                </c:pt>
                <c:pt idx="3">
                  <c:v>79.34</c:v>
                </c:pt>
                <c:pt idx="4">
                  <c:v>78.650000000000006</c:v>
                </c:pt>
              </c:numCache>
            </c:numRef>
          </c:val>
          <c:smooth val="0"/>
          <c:extLst xmlns:c16r2="http://schemas.microsoft.com/office/drawing/2015/06/chart">
            <c:ext xmlns:c16="http://schemas.microsoft.com/office/drawing/2014/chart" uri="{C3380CC4-5D6E-409C-BE32-E72D297353CC}">
              <c16:uniqueId val="{00000001-0BB3-4DFF-B2B2-6EC3A276187B}"/>
            </c:ext>
          </c:extLst>
        </c:ser>
        <c:dLbls>
          <c:showLegendKey val="0"/>
          <c:showVal val="0"/>
          <c:showCatName val="0"/>
          <c:showSerName val="0"/>
          <c:showPercent val="0"/>
          <c:showBubbleSize val="0"/>
        </c:dLbls>
        <c:marker val="1"/>
        <c:smooth val="0"/>
        <c:axId val="303367344"/>
        <c:axId val="303372048"/>
      </c:lineChart>
      <c:dateAx>
        <c:axId val="303367344"/>
        <c:scaling>
          <c:orientation val="minMax"/>
        </c:scaling>
        <c:delete val="1"/>
        <c:axPos val="b"/>
        <c:numFmt formatCode="ge" sourceLinked="1"/>
        <c:majorTickMark val="none"/>
        <c:minorTickMark val="none"/>
        <c:tickLblPos val="none"/>
        <c:crossAx val="303372048"/>
        <c:crosses val="autoZero"/>
        <c:auto val="1"/>
        <c:lblOffset val="100"/>
        <c:baseTimeUnit val="years"/>
      </c:dateAx>
      <c:valAx>
        <c:axId val="303372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336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100.65</c:v>
                </c:pt>
                <c:pt idx="1">
                  <c:v>101.15</c:v>
                </c:pt>
                <c:pt idx="2">
                  <c:v>101.85</c:v>
                </c:pt>
                <c:pt idx="3">
                  <c:v>101.38</c:v>
                </c:pt>
                <c:pt idx="4">
                  <c:v>105.97</c:v>
                </c:pt>
              </c:numCache>
            </c:numRef>
          </c:val>
          <c:extLst xmlns:c16r2="http://schemas.microsoft.com/office/drawing/2015/06/chart">
            <c:ext xmlns:c16="http://schemas.microsoft.com/office/drawing/2014/chart" uri="{C3380CC4-5D6E-409C-BE32-E72D297353CC}">
              <c16:uniqueId val="{00000000-CCE5-4EC2-9880-AFD44CA606F4}"/>
            </c:ext>
          </c:extLst>
        </c:ser>
        <c:dLbls>
          <c:showLegendKey val="0"/>
          <c:showVal val="0"/>
          <c:showCatName val="0"/>
          <c:showSerName val="0"/>
          <c:showPercent val="0"/>
          <c:showBubbleSize val="0"/>
        </c:dLbls>
        <c:gapWidth val="150"/>
        <c:axId val="301438296"/>
        <c:axId val="301439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105.53</c:v>
                </c:pt>
                <c:pt idx="1">
                  <c:v>107.2</c:v>
                </c:pt>
                <c:pt idx="2">
                  <c:v>106.62</c:v>
                </c:pt>
                <c:pt idx="3">
                  <c:v>107.95</c:v>
                </c:pt>
                <c:pt idx="4">
                  <c:v>104.47</c:v>
                </c:pt>
              </c:numCache>
            </c:numRef>
          </c:val>
          <c:smooth val="0"/>
          <c:extLst xmlns:c16r2="http://schemas.microsoft.com/office/drawing/2015/06/chart">
            <c:ext xmlns:c16="http://schemas.microsoft.com/office/drawing/2014/chart" uri="{C3380CC4-5D6E-409C-BE32-E72D297353CC}">
              <c16:uniqueId val="{00000001-CCE5-4EC2-9880-AFD44CA606F4}"/>
            </c:ext>
          </c:extLst>
        </c:ser>
        <c:dLbls>
          <c:showLegendKey val="0"/>
          <c:showVal val="0"/>
          <c:showCatName val="0"/>
          <c:showSerName val="0"/>
          <c:showPercent val="0"/>
          <c:showBubbleSize val="0"/>
        </c:dLbls>
        <c:marker val="1"/>
        <c:smooth val="0"/>
        <c:axId val="301438296"/>
        <c:axId val="301439472"/>
      </c:lineChart>
      <c:dateAx>
        <c:axId val="301438296"/>
        <c:scaling>
          <c:orientation val="minMax"/>
        </c:scaling>
        <c:delete val="1"/>
        <c:axPos val="b"/>
        <c:numFmt formatCode="ge" sourceLinked="1"/>
        <c:majorTickMark val="none"/>
        <c:minorTickMark val="none"/>
        <c:tickLblPos val="none"/>
        <c:crossAx val="301439472"/>
        <c:crosses val="autoZero"/>
        <c:auto val="1"/>
        <c:lblOffset val="100"/>
        <c:baseTimeUnit val="years"/>
      </c:dateAx>
      <c:valAx>
        <c:axId val="301439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1438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31.76</c:v>
                </c:pt>
                <c:pt idx="1">
                  <c:v>32.340000000000003</c:v>
                </c:pt>
                <c:pt idx="2">
                  <c:v>32.159999999999997</c:v>
                </c:pt>
                <c:pt idx="3">
                  <c:v>32.700000000000003</c:v>
                </c:pt>
                <c:pt idx="4">
                  <c:v>28.23</c:v>
                </c:pt>
              </c:numCache>
            </c:numRef>
          </c:val>
          <c:extLst xmlns:c16r2="http://schemas.microsoft.com/office/drawing/2015/06/chart">
            <c:ext xmlns:c16="http://schemas.microsoft.com/office/drawing/2014/chart" uri="{C3380CC4-5D6E-409C-BE32-E72D297353CC}">
              <c16:uniqueId val="{00000000-C301-42F5-8BAB-6E1F60799F17}"/>
            </c:ext>
          </c:extLst>
        </c:ser>
        <c:dLbls>
          <c:showLegendKey val="0"/>
          <c:showVal val="0"/>
          <c:showCatName val="0"/>
          <c:showSerName val="0"/>
          <c:showPercent val="0"/>
          <c:showBubbleSize val="0"/>
        </c:dLbls>
        <c:gapWidth val="150"/>
        <c:axId val="301435944"/>
        <c:axId val="301437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36.43</c:v>
                </c:pt>
                <c:pt idx="1">
                  <c:v>46.12</c:v>
                </c:pt>
                <c:pt idx="2">
                  <c:v>47.44</c:v>
                </c:pt>
                <c:pt idx="3">
                  <c:v>48.3</c:v>
                </c:pt>
                <c:pt idx="4">
                  <c:v>45.14</c:v>
                </c:pt>
              </c:numCache>
            </c:numRef>
          </c:val>
          <c:smooth val="0"/>
          <c:extLst xmlns:c16r2="http://schemas.microsoft.com/office/drawing/2015/06/chart">
            <c:ext xmlns:c16="http://schemas.microsoft.com/office/drawing/2014/chart" uri="{C3380CC4-5D6E-409C-BE32-E72D297353CC}">
              <c16:uniqueId val="{00000001-C301-42F5-8BAB-6E1F60799F17}"/>
            </c:ext>
          </c:extLst>
        </c:ser>
        <c:dLbls>
          <c:showLegendKey val="0"/>
          <c:showVal val="0"/>
          <c:showCatName val="0"/>
          <c:showSerName val="0"/>
          <c:showPercent val="0"/>
          <c:showBubbleSize val="0"/>
        </c:dLbls>
        <c:marker val="1"/>
        <c:smooth val="0"/>
        <c:axId val="301435944"/>
        <c:axId val="301437904"/>
      </c:lineChart>
      <c:dateAx>
        <c:axId val="301435944"/>
        <c:scaling>
          <c:orientation val="minMax"/>
        </c:scaling>
        <c:delete val="1"/>
        <c:axPos val="b"/>
        <c:numFmt formatCode="ge" sourceLinked="1"/>
        <c:majorTickMark val="none"/>
        <c:minorTickMark val="none"/>
        <c:tickLblPos val="none"/>
        <c:crossAx val="301437904"/>
        <c:crosses val="autoZero"/>
        <c:auto val="1"/>
        <c:lblOffset val="100"/>
        <c:baseTimeUnit val="years"/>
      </c:dateAx>
      <c:valAx>
        <c:axId val="301437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1435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formatCode="#,##0.00;&quot;△&quot;#,##0.00;&quot;-&quot;">
                  <c:v>9.68</c:v>
                </c:pt>
                <c:pt idx="3" formatCode="#,##0.00;&quot;△&quot;#,##0.00;&quot;-&quot;">
                  <c:v>8.83</c:v>
                </c:pt>
                <c:pt idx="4" formatCode="#,##0.00;&quot;△&quot;#,##0.00;&quot;-&quot;">
                  <c:v>8.2200000000000006</c:v>
                </c:pt>
              </c:numCache>
            </c:numRef>
          </c:val>
          <c:extLst xmlns:c16r2="http://schemas.microsoft.com/office/drawing/2015/06/chart">
            <c:ext xmlns:c16="http://schemas.microsoft.com/office/drawing/2014/chart" uri="{C3380CC4-5D6E-409C-BE32-E72D297353CC}">
              <c16:uniqueId val="{00000000-D885-441A-9CF4-3070794263C8}"/>
            </c:ext>
          </c:extLst>
        </c:ser>
        <c:dLbls>
          <c:showLegendKey val="0"/>
          <c:showVal val="0"/>
          <c:showCatName val="0"/>
          <c:showSerName val="0"/>
          <c:showPercent val="0"/>
          <c:showBubbleSize val="0"/>
        </c:dLbls>
        <c:gapWidth val="150"/>
        <c:axId val="302414704"/>
        <c:axId val="302413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8.7200000000000006</c:v>
                </c:pt>
                <c:pt idx="1">
                  <c:v>9.86</c:v>
                </c:pt>
                <c:pt idx="2">
                  <c:v>11.16</c:v>
                </c:pt>
                <c:pt idx="3">
                  <c:v>12.43</c:v>
                </c:pt>
                <c:pt idx="4">
                  <c:v>13.58</c:v>
                </c:pt>
              </c:numCache>
            </c:numRef>
          </c:val>
          <c:smooth val="0"/>
          <c:extLst xmlns:c16r2="http://schemas.microsoft.com/office/drawing/2015/06/chart">
            <c:ext xmlns:c16="http://schemas.microsoft.com/office/drawing/2014/chart" uri="{C3380CC4-5D6E-409C-BE32-E72D297353CC}">
              <c16:uniqueId val="{00000001-D885-441A-9CF4-3070794263C8}"/>
            </c:ext>
          </c:extLst>
        </c:ser>
        <c:dLbls>
          <c:showLegendKey val="0"/>
          <c:showVal val="0"/>
          <c:showCatName val="0"/>
          <c:showSerName val="0"/>
          <c:showPercent val="0"/>
          <c:showBubbleSize val="0"/>
        </c:dLbls>
        <c:marker val="1"/>
        <c:smooth val="0"/>
        <c:axId val="302414704"/>
        <c:axId val="302413920"/>
      </c:lineChart>
      <c:dateAx>
        <c:axId val="302414704"/>
        <c:scaling>
          <c:orientation val="minMax"/>
        </c:scaling>
        <c:delete val="1"/>
        <c:axPos val="b"/>
        <c:numFmt formatCode="ge" sourceLinked="1"/>
        <c:majorTickMark val="none"/>
        <c:minorTickMark val="none"/>
        <c:tickLblPos val="none"/>
        <c:crossAx val="302413920"/>
        <c:crosses val="autoZero"/>
        <c:auto val="1"/>
        <c:lblOffset val="100"/>
        <c:baseTimeUnit val="years"/>
      </c:dateAx>
      <c:valAx>
        <c:axId val="30241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414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DFF-498A-9A2B-DA45F9486436}"/>
            </c:ext>
          </c:extLst>
        </c:ser>
        <c:dLbls>
          <c:showLegendKey val="0"/>
          <c:showVal val="0"/>
          <c:showCatName val="0"/>
          <c:showSerName val="0"/>
          <c:showPercent val="0"/>
          <c:showBubbleSize val="0"/>
        </c:dLbls>
        <c:gapWidth val="150"/>
        <c:axId val="302414312"/>
        <c:axId val="302415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28.31</c:v>
                </c:pt>
                <c:pt idx="1">
                  <c:v>13.46</c:v>
                </c:pt>
                <c:pt idx="2">
                  <c:v>12.59</c:v>
                </c:pt>
                <c:pt idx="3">
                  <c:v>12.44</c:v>
                </c:pt>
                <c:pt idx="4">
                  <c:v>16.399999999999999</c:v>
                </c:pt>
              </c:numCache>
            </c:numRef>
          </c:val>
          <c:smooth val="0"/>
          <c:extLst xmlns:c16r2="http://schemas.microsoft.com/office/drawing/2015/06/chart">
            <c:ext xmlns:c16="http://schemas.microsoft.com/office/drawing/2014/chart" uri="{C3380CC4-5D6E-409C-BE32-E72D297353CC}">
              <c16:uniqueId val="{00000001-9DFF-498A-9A2B-DA45F9486436}"/>
            </c:ext>
          </c:extLst>
        </c:ser>
        <c:dLbls>
          <c:showLegendKey val="0"/>
          <c:showVal val="0"/>
          <c:showCatName val="0"/>
          <c:showSerName val="0"/>
          <c:showPercent val="0"/>
          <c:showBubbleSize val="0"/>
        </c:dLbls>
        <c:marker val="1"/>
        <c:smooth val="0"/>
        <c:axId val="302414312"/>
        <c:axId val="302415096"/>
      </c:lineChart>
      <c:dateAx>
        <c:axId val="302414312"/>
        <c:scaling>
          <c:orientation val="minMax"/>
        </c:scaling>
        <c:delete val="1"/>
        <c:axPos val="b"/>
        <c:numFmt formatCode="ge" sourceLinked="1"/>
        <c:majorTickMark val="none"/>
        <c:minorTickMark val="none"/>
        <c:tickLblPos val="none"/>
        <c:crossAx val="302415096"/>
        <c:crosses val="autoZero"/>
        <c:auto val="1"/>
        <c:lblOffset val="100"/>
        <c:baseTimeUnit val="years"/>
      </c:dateAx>
      <c:valAx>
        <c:axId val="3024150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2414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628.16999999999996</c:v>
                </c:pt>
                <c:pt idx="1">
                  <c:v>207.29</c:v>
                </c:pt>
                <c:pt idx="2">
                  <c:v>392.24</c:v>
                </c:pt>
                <c:pt idx="3">
                  <c:v>489.24</c:v>
                </c:pt>
                <c:pt idx="4">
                  <c:v>371.35</c:v>
                </c:pt>
              </c:numCache>
            </c:numRef>
          </c:val>
          <c:extLst xmlns:c16r2="http://schemas.microsoft.com/office/drawing/2015/06/chart">
            <c:ext xmlns:c16="http://schemas.microsoft.com/office/drawing/2014/chart" uri="{C3380CC4-5D6E-409C-BE32-E72D297353CC}">
              <c16:uniqueId val="{00000000-401A-4506-844D-053D9A8391A4}"/>
            </c:ext>
          </c:extLst>
        </c:ser>
        <c:dLbls>
          <c:showLegendKey val="0"/>
          <c:showVal val="0"/>
          <c:showCatName val="0"/>
          <c:showSerName val="0"/>
          <c:showPercent val="0"/>
          <c:showBubbleSize val="0"/>
        </c:dLbls>
        <c:gapWidth val="150"/>
        <c:axId val="302415880"/>
        <c:axId val="302419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1164.51</c:v>
                </c:pt>
                <c:pt idx="1">
                  <c:v>434.72</c:v>
                </c:pt>
                <c:pt idx="2">
                  <c:v>416.14</c:v>
                </c:pt>
                <c:pt idx="3">
                  <c:v>371.89</c:v>
                </c:pt>
                <c:pt idx="4">
                  <c:v>293.23</c:v>
                </c:pt>
              </c:numCache>
            </c:numRef>
          </c:val>
          <c:smooth val="0"/>
          <c:extLst xmlns:c16r2="http://schemas.microsoft.com/office/drawing/2015/06/chart">
            <c:ext xmlns:c16="http://schemas.microsoft.com/office/drawing/2014/chart" uri="{C3380CC4-5D6E-409C-BE32-E72D297353CC}">
              <c16:uniqueId val="{00000001-401A-4506-844D-053D9A8391A4}"/>
            </c:ext>
          </c:extLst>
        </c:ser>
        <c:dLbls>
          <c:showLegendKey val="0"/>
          <c:showVal val="0"/>
          <c:showCatName val="0"/>
          <c:showSerName val="0"/>
          <c:showPercent val="0"/>
          <c:showBubbleSize val="0"/>
        </c:dLbls>
        <c:marker val="1"/>
        <c:smooth val="0"/>
        <c:axId val="302415880"/>
        <c:axId val="302419016"/>
      </c:lineChart>
      <c:dateAx>
        <c:axId val="302415880"/>
        <c:scaling>
          <c:orientation val="minMax"/>
        </c:scaling>
        <c:delete val="1"/>
        <c:axPos val="b"/>
        <c:numFmt formatCode="ge" sourceLinked="1"/>
        <c:majorTickMark val="none"/>
        <c:minorTickMark val="none"/>
        <c:tickLblPos val="none"/>
        <c:crossAx val="302419016"/>
        <c:crosses val="autoZero"/>
        <c:auto val="1"/>
        <c:lblOffset val="100"/>
        <c:baseTimeUnit val="years"/>
      </c:dateAx>
      <c:valAx>
        <c:axId val="3024190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2415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1226.0899999999999</c:v>
                </c:pt>
                <c:pt idx="1">
                  <c:v>1248.25</c:v>
                </c:pt>
                <c:pt idx="2">
                  <c:v>1226.8499999999999</c:v>
                </c:pt>
                <c:pt idx="3">
                  <c:v>1334.56</c:v>
                </c:pt>
                <c:pt idx="4">
                  <c:v>1210.6400000000001</c:v>
                </c:pt>
              </c:numCache>
            </c:numRef>
          </c:val>
          <c:extLst xmlns:c16r2="http://schemas.microsoft.com/office/drawing/2015/06/chart">
            <c:ext xmlns:c16="http://schemas.microsoft.com/office/drawing/2014/chart" uri="{C3380CC4-5D6E-409C-BE32-E72D297353CC}">
              <c16:uniqueId val="{00000000-FAFC-4C1B-A62A-B2B9494A504A}"/>
            </c:ext>
          </c:extLst>
        </c:ser>
        <c:dLbls>
          <c:showLegendKey val="0"/>
          <c:showVal val="0"/>
          <c:showCatName val="0"/>
          <c:showSerName val="0"/>
          <c:showPercent val="0"/>
          <c:showBubbleSize val="0"/>
        </c:dLbls>
        <c:gapWidth val="150"/>
        <c:axId val="302416272"/>
        <c:axId val="30241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498.27</c:v>
                </c:pt>
                <c:pt idx="1">
                  <c:v>495.76</c:v>
                </c:pt>
                <c:pt idx="2">
                  <c:v>487.22</c:v>
                </c:pt>
                <c:pt idx="3">
                  <c:v>483.11</c:v>
                </c:pt>
                <c:pt idx="4">
                  <c:v>542.29999999999995</c:v>
                </c:pt>
              </c:numCache>
            </c:numRef>
          </c:val>
          <c:smooth val="0"/>
          <c:extLst xmlns:c16r2="http://schemas.microsoft.com/office/drawing/2015/06/chart">
            <c:ext xmlns:c16="http://schemas.microsoft.com/office/drawing/2014/chart" uri="{C3380CC4-5D6E-409C-BE32-E72D297353CC}">
              <c16:uniqueId val="{00000001-FAFC-4C1B-A62A-B2B9494A504A}"/>
            </c:ext>
          </c:extLst>
        </c:ser>
        <c:dLbls>
          <c:showLegendKey val="0"/>
          <c:showVal val="0"/>
          <c:showCatName val="0"/>
          <c:showSerName val="0"/>
          <c:showPercent val="0"/>
          <c:showBubbleSize val="0"/>
        </c:dLbls>
        <c:marker val="1"/>
        <c:smooth val="0"/>
        <c:axId val="302416272"/>
        <c:axId val="302417056"/>
      </c:lineChart>
      <c:dateAx>
        <c:axId val="302416272"/>
        <c:scaling>
          <c:orientation val="minMax"/>
        </c:scaling>
        <c:delete val="1"/>
        <c:axPos val="b"/>
        <c:numFmt formatCode="ge" sourceLinked="1"/>
        <c:majorTickMark val="none"/>
        <c:minorTickMark val="none"/>
        <c:tickLblPos val="none"/>
        <c:crossAx val="302417056"/>
        <c:crosses val="autoZero"/>
        <c:auto val="1"/>
        <c:lblOffset val="100"/>
        <c:baseTimeUnit val="years"/>
      </c:dateAx>
      <c:valAx>
        <c:axId val="302417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241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77.48</c:v>
                </c:pt>
                <c:pt idx="1">
                  <c:v>83.34</c:v>
                </c:pt>
                <c:pt idx="2">
                  <c:v>83.65</c:v>
                </c:pt>
                <c:pt idx="3">
                  <c:v>78.010000000000005</c:v>
                </c:pt>
                <c:pt idx="4">
                  <c:v>93.49</c:v>
                </c:pt>
              </c:numCache>
            </c:numRef>
          </c:val>
          <c:extLst xmlns:c16r2="http://schemas.microsoft.com/office/drawing/2015/06/chart">
            <c:ext xmlns:c16="http://schemas.microsoft.com/office/drawing/2014/chart" uri="{C3380CC4-5D6E-409C-BE32-E72D297353CC}">
              <c16:uniqueId val="{00000000-5912-4420-A59F-A218A3AC2A1A}"/>
            </c:ext>
          </c:extLst>
        </c:ser>
        <c:dLbls>
          <c:showLegendKey val="0"/>
          <c:showVal val="0"/>
          <c:showCatName val="0"/>
          <c:showSerName val="0"/>
          <c:showPercent val="0"/>
          <c:showBubbleSize val="0"/>
        </c:dLbls>
        <c:gapWidth val="150"/>
        <c:axId val="302417840"/>
        <c:axId val="302418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90.64</c:v>
                </c:pt>
                <c:pt idx="1">
                  <c:v>93.66</c:v>
                </c:pt>
                <c:pt idx="2">
                  <c:v>92.76</c:v>
                </c:pt>
                <c:pt idx="3">
                  <c:v>93.28</c:v>
                </c:pt>
                <c:pt idx="4">
                  <c:v>87.51</c:v>
                </c:pt>
              </c:numCache>
            </c:numRef>
          </c:val>
          <c:smooth val="0"/>
          <c:extLst xmlns:c16r2="http://schemas.microsoft.com/office/drawing/2015/06/chart">
            <c:ext xmlns:c16="http://schemas.microsoft.com/office/drawing/2014/chart" uri="{C3380CC4-5D6E-409C-BE32-E72D297353CC}">
              <c16:uniqueId val="{00000001-5912-4420-A59F-A218A3AC2A1A}"/>
            </c:ext>
          </c:extLst>
        </c:ser>
        <c:dLbls>
          <c:showLegendKey val="0"/>
          <c:showVal val="0"/>
          <c:showCatName val="0"/>
          <c:showSerName val="0"/>
          <c:showPercent val="0"/>
          <c:showBubbleSize val="0"/>
        </c:dLbls>
        <c:marker val="1"/>
        <c:smooth val="0"/>
        <c:axId val="302417840"/>
        <c:axId val="302418624"/>
      </c:lineChart>
      <c:dateAx>
        <c:axId val="302417840"/>
        <c:scaling>
          <c:orientation val="minMax"/>
        </c:scaling>
        <c:delete val="1"/>
        <c:axPos val="b"/>
        <c:numFmt formatCode="ge" sourceLinked="1"/>
        <c:majorTickMark val="none"/>
        <c:minorTickMark val="none"/>
        <c:tickLblPos val="none"/>
        <c:crossAx val="302418624"/>
        <c:crosses val="autoZero"/>
        <c:auto val="1"/>
        <c:lblOffset val="100"/>
        <c:baseTimeUnit val="years"/>
      </c:dateAx>
      <c:valAx>
        <c:axId val="302418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417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191.18</c:v>
                </c:pt>
                <c:pt idx="1">
                  <c:v>185.95</c:v>
                </c:pt>
                <c:pt idx="2">
                  <c:v>192.5</c:v>
                </c:pt>
                <c:pt idx="3">
                  <c:v>206.54</c:v>
                </c:pt>
                <c:pt idx="4">
                  <c:v>188.37</c:v>
                </c:pt>
              </c:numCache>
            </c:numRef>
          </c:val>
          <c:extLst xmlns:c16r2="http://schemas.microsoft.com/office/drawing/2015/06/chart">
            <c:ext xmlns:c16="http://schemas.microsoft.com/office/drawing/2014/chart" uri="{C3380CC4-5D6E-409C-BE32-E72D297353CC}">
              <c16:uniqueId val="{00000000-16CD-4BB7-BAB0-B5AE75DA0311}"/>
            </c:ext>
          </c:extLst>
        </c:ser>
        <c:dLbls>
          <c:showLegendKey val="0"/>
          <c:showVal val="0"/>
          <c:showCatName val="0"/>
          <c:showSerName val="0"/>
          <c:showPercent val="0"/>
          <c:showBubbleSize val="0"/>
        </c:dLbls>
        <c:gapWidth val="150"/>
        <c:axId val="301437120"/>
        <c:axId val="301052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213.52</c:v>
                </c:pt>
                <c:pt idx="1">
                  <c:v>208.21</c:v>
                </c:pt>
                <c:pt idx="2">
                  <c:v>208.67</c:v>
                </c:pt>
                <c:pt idx="3">
                  <c:v>208.29</c:v>
                </c:pt>
                <c:pt idx="4">
                  <c:v>218.42</c:v>
                </c:pt>
              </c:numCache>
            </c:numRef>
          </c:val>
          <c:smooth val="0"/>
          <c:extLst xmlns:c16r2="http://schemas.microsoft.com/office/drawing/2015/06/chart">
            <c:ext xmlns:c16="http://schemas.microsoft.com/office/drawing/2014/chart" uri="{C3380CC4-5D6E-409C-BE32-E72D297353CC}">
              <c16:uniqueId val="{00000001-16CD-4BB7-BAB0-B5AE75DA0311}"/>
            </c:ext>
          </c:extLst>
        </c:ser>
        <c:dLbls>
          <c:showLegendKey val="0"/>
          <c:showVal val="0"/>
          <c:showCatName val="0"/>
          <c:showSerName val="0"/>
          <c:showPercent val="0"/>
          <c:showBubbleSize val="0"/>
        </c:dLbls>
        <c:marker val="1"/>
        <c:smooth val="0"/>
        <c:axId val="301437120"/>
        <c:axId val="301052296"/>
      </c:lineChart>
      <c:dateAx>
        <c:axId val="301437120"/>
        <c:scaling>
          <c:orientation val="minMax"/>
        </c:scaling>
        <c:delete val="1"/>
        <c:axPos val="b"/>
        <c:numFmt formatCode="ge" sourceLinked="1"/>
        <c:majorTickMark val="none"/>
        <c:minorTickMark val="none"/>
        <c:tickLblPos val="none"/>
        <c:crossAx val="301052296"/>
        <c:crosses val="autoZero"/>
        <c:auto val="1"/>
        <c:lblOffset val="100"/>
        <c:baseTimeUnit val="years"/>
      </c:dateAx>
      <c:valAx>
        <c:axId val="301052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1437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R28" zoomScaleNormal="100" workbookViewId="0">
      <selection activeCell="CD44" sqref="CD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6" t="str">
        <f>データ!H6</f>
        <v>滋賀県　多賀町</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7" t="s">
        <v>1</v>
      </c>
      <c r="C7" s="78"/>
      <c r="D7" s="78"/>
      <c r="E7" s="78"/>
      <c r="F7" s="78"/>
      <c r="G7" s="78"/>
      <c r="H7" s="78"/>
      <c r="I7" s="77" t="s">
        <v>2</v>
      </c>
      <c r="J7" s="78"/>
      <c r="K7" s="78"/>
      <c r="L7" s="78"/>
      <c r="M7" s="78"/>
      <c r="N7" s="78"/>
      <c r="O7" s="79"/>
      <c r="P7" s="80" t="s">
        <v>3</v>
      </c>
      <c r="Q7" s="80"/>
      <c r="R7" s="80"/>
      <c r="S7" s="80"/>
      <c r="T7" s="80"/>
      <c r="U7" s="80"/>
      <c r="V7" s="80"/>
      <c r="W7" s="80" t="s">
        <v>4</v>
      </c>
      <c r="X7" s="80"/>
      <c r="Y7" s="80"/>
      <c r="Z7" s="80"/>
      <c r="AA7" s="80"/>
      <c r="AB7" s="80"/>
      <c r="AC7" s="80"/>
      <c r="AD7" s="80" t="s">
        <v>5</v>
      </c>
      <c r="AE7" s="80"/>
      <c r="AF7" s="80"/>
      <c r="AG7" s="80"/>
      <c r="AH7" s="80"/>
      <c r="AI7" s="80"/>
      <c r="AJ7" s="80"/>
      <c r="AK7" s="4"/>
      <c r="AL7" s="80" t="s">
        <v>6</v>
      </c>
      <c r="AM7" s="80"/>
      <c r="AN7" s="80"/>
      <c r="AO7" s="80"/>
      <c r="AP7" s="80"/>
      <c r="AQ7" s="80"/>
      <c r="AR7" s="80"/>
      <c r="AS7" s="80"/>
      <c r="AT7" s="77" t="s">
        <v>7</v>
      </c>
      <c r="AU7" s="78"/>
      <c r="AV7" s="78"/>
      <c r="AW7" s="78"/>
      <c r="AX7" s="78"/>
      <c r="AY7" s="78"/>
      <c r="AZ7" s="78"/>
      <c r="BA7" s="78"/>
      <c r="BB7" s="80" t="s">
        <v>8</v>
      </c>
      <c r="BC7" s="80"/>
      <c r="BD7" s="80"/>
      <c r="BE7" s="80"/>
      <c r="BF7" s="80"/>
      <c r="BG7" s="80"/>
      <c r="BH7" s="80"/>
      <c r="BI7" s="80"/>
      <c r="BJ7" s="3"/>
      <c r="BK7" s="3"/>
      <c r="BL7" s="5" t="s">
        <v>9</v>
      </c>
      <c r="BM7" s="6"/>
      <c r="BN7" s="6"/>
      <c r="BO7" s="6"/>
      <c r="BP7" s="6"/>
      <c r="BQ7" s="6"/>
      <c r="BR7" s="6"/>
      <c r="BS7" s="6"/>
      <c r="BT7" s="6"/>
      <c r="BU7" s="6"/>
      <c r="BV7" s="6"/>
      <c r="BW7" s="6"/>
      <c r="BX7" s="6"/>
      <c r="BY7" s="7"/>
    </row>
    <row r="8" spans="1:78" ht="18.75" customHeight="1" x14ac:dyDescent="0.15">
      <c r="A8" s="2"/>
      <c r="B8" s="81" t="str">
        <f>データ!$I$6</f>
        <v>法適用</v>
      </c>
      <c r="C8" s="82"/>
      <c r="D8" s="82"/>
      <c r="E8" s="82"/>
      <c r="F8" s="82"/>
      <c r="G8" s="82"/>
      <c r="H8" s="82"/>
      <c r="I8" s="81" t="str">
        <f>データ!$J$6</f>
        <v>水道事業</v>
      </c>
      <c r="J8" s="82"/>
      <c r="K8" s="82"/>
      <c r="L8" s="82"/>
      <c r="M8" s="82"/>
      <c r="N8" s="82"/>
      <c r="O8" s="83"/>
      <c r="P8" s="84" t="str">
        <f>データ!$K$6</f>
        <v>末端給水事業</v>
      </c>
      <c r="Q8" s="84"/>
      <c r="R8" s="84"/>
      <c r="S8" s="84"/>
      <c r="T8" s="84"/>
      <c r="U8" s="84"/>
      <c r="V8" s="84"/>
      <c r="W8" s="84" t="str">
        <f>データ!$L$6</f>
        <v>A8</v>
      </c>
      <c r="X8" s="84"/>
      <c r="Y8" s="84"/>
      <c r="Z8" s="84"/>
      <c r="AA8" s="84"/>
      <c r="AB8" s="84"/>
      <c r="AC8" s="84"/>
      <c r="AD8" s="84" t="str">
        <f>データ!$M$6</f>
        <v>非設置</v>
      </c>
      <c r="AE8" s="84"/>
      <c r="AF8" s="84"/>
      <c r="AG8" s="84"/>
      <c r="AH8" s="84"/>
      <c r="AI8" s="84"/>
      <c r="AJ8" s="84"/>
      <c r="AK8" s="4"/>
      <c r="AL8" s="72">
        <f>データ!$R$6</f>
        <v>7555</v>
      </c>
      <c r="AM8" s="72"/>
      <c r="AN8" s="72"/>
      <c r="AO8" s="72"/>
      <c r="AP8" s="72"/>
      <c r="AQ8" s="72"/>
      <c r="AR8" s="72"/>
      <c r="AS8" s="72"/>
      <c r="AT8" s="68">
        <f>データ!$S$6</f>
        <v>135.77000000000001</v>
      </c>
      <c r="AU8" s="69"/>
      <c r="AV8" s="69"/>
      <c r="AW8" s="69"/>
      <c r="AX8" s="69"/>
      <c r="AY8" s="69"/>
      <c r="AZ8" s="69"/>
      <c r="BA8" s="69"/>
      <c r="BB8" s="71">
        <f>データ!$T$6</f>
        <v>55.65</v>
      </c>
      <c r="BC8" s="71"/>
      <c r="BD8" s="71"/>
      <c r="BE8" s="71"/>
      <c r="BF8" s="71"/>
      <c r="BG8" s="71"/>
      <c r="BH8" s="71"/>
      <c r="BI8" s="71"/>
      <c r="BJ8" s="3"/>
      <c r="BK8" s="3"/>
      <c r="BL8" s="75" t="s">
        <v>10</v>
      </c>
      <c r="BM8" s="76"/>
      <c r="BN8" s="8" t="s">
        <v>11</v>
      </c>
      <c r="BO8" s="9"/>
      <c r="BP8" s="9"/>
      <c r="BQ8" s="9"/>
      <c r="BR8" s="9"/>
      <c r="BS8" s="9"/>
      <c r="BT8" s="9"/>
      <c r="BU8" s="9"/>
      <c r="BV8" s="9"/>
      <c r="BW8" s="9"/>
      <c r="BX8" s="9"/>
      <c r="BY8" s="10"/>
    </row>
    <row r="9" spans="1:78" ht="18.75" customHeight="1" x14ac:dyDescent="0.15">
      <c r="A9" s="2"/>
      <c r="B9" s="77" t="s">
        <v>12</v>
      </c>
      <c r="C9" s="78"/>
      <c r="D9" s="78"/>
      <c r="E9" s="78"/>
      <c r="F9" s="78"/>
      <c r="G9" s="78"/>
      <c r="H9" s="78"/>
      <c r="I9" s="77" t="s">
        <v>13</v>
      </c>
      <c r="J9" s="78"/>
      <c r="K9" s="78"/>
      <c r="L9" s="78"/>
      <c r="M9" s="78"/>
      <c r="N9" s="78"/>
      <c r="O9" s="79"/>
      <c r="P9" s="80" t="s">
        <v>14</v>
      </c>
      <c r="Q9" s="80"/>
      <c r="R9" s="80"/>
      <c r="S9" s="80"/>
      <c r="T9" s="80"/>
      <c r="U9" s="80"/>
      <c r="V9" s="80"/>
      <c r="W9" s="80" t="s">
        <v>15</v>
      </c>
      <c r="X9" s="80"/>
      <c r="Y9" s="80"/>
      <c r="Z9" s="80"/>
      <c r="AA9" s="80"/>
      <c r="AB9" s="80"/>
      <c r="AC9" s="80"/>
      <c r="AD9" s="2"/>
      <c r="AE9" s="2"/>
      <c r="AF9" s="2"/>
      <c r="AG9" s="2"/>
      <c r="AH9" s="4"/>
      <c r="AI9" s="4"/>
      <c r="AJ9" s="4"/>
      <c r="AK9" s="4"/>
      <c r="AL9" s="80" t="s">
        <v>16</v>
      </c>
      <c r="AM9" s="80"/>
      <c r="AN9" s="80"/>
      <c r="AO9" s="80"/>
      <c r="AP9" s="80"/>
      <c r="AQ9" s="80"/>
      <c r="AR9" s="80"/>
      <c r="AS9" s="80"/>
      <c r="AT9" s="77" t="s">
        <v>17</v>
      </c>
      <c r="AU9" s="78"/>
      <c r="AV9" s="78"/>
      <c r="AW9" s="78"/>
      <c r="AX9" s="78"/>
      <c r="AY9" s="78"/>
      <c r="AZ9" s="78"/>
      <c r="BA9" s="78"/>
      <c r="BB9" s="80" t="s">
        <v>18</v>
      </c>
      <c r="BC9" s="80"/>
      <c r="BD9" s="80"/>
      <c r="BE9" s="80"/>
      <c r="BF9" s="80"/>
      <c r="BG9" s="80"/>
      <c r="BH9" s="80"/>
      <c r="BI9" s="80"/>
      <c r="BJ9" s="3"/>
      <c r="BK9" s="3"/>
      <c r="BL9" s="66" t="s">
        <v>19</v>
      </c>
      <c r="BM9" s="67"/>
      <c r="BN9" s="11" t="s">
        <v>20</v>
      </c>
      <c r="BO9" s="12"/>
      <c r="BP9" s="12"/>
      <c r="BQ9" s="12"/>
      <c r="BR9" s="12"/>
      <c r="BS9" s="12"/>
      <c r="BT9" s="12"/>
      <c r="BU9" s="12"/>
      <c r="BV9" s="12"/>
      <c r="BW9" s="12"/>
      <c r="BX9" s="12"/>
      <c r="BY9" s="13"/>
    </row>
    <row r="10" spans="1:78" ht="18.75" customHeight="1" x14ac:dyDescent="0.15">
      <c r="A10" s="2"/>
      <c r="B10" s="68" t="str">
        <f>データ!$N$6</f>
        <v>-</v>
      </c>
      <c r="C10" s="69"/>
      <c r="D10" s="69"/>
      <c r="E10" s="69"/>
      <c r="F10" s="69"/>
      <c r="G10" s="69"/>
      <c r="H10" s="69"/>
      <c r="I10" s="68">
        <f>データ!$O$6</f>
        <v>48.16</v>
      </c>
      <c r="J10" s="69"/>
      <c r="K10" s="69"/>
      <c r="L10" s="69"/>
      <c r="M10" s="69"/>
      <c r="N10" s="69"/>
      <c r="O10" s="70"/>
      <c r="P10" s="71">
        <f>データ!$P$6</f>
        <v>99.6</v>
      </c>
      <c r="Q10" s="71"/>
      <c r="R10" s="71"/>
      <c r="S10" s="71"/>
      <c r="T10" s="71"/>
      <c r="U10" s="71"/>
      <c r="V10" s="71"/>
      <c r="W10" s="72">
        <f>データ!$Q$6</f>
        <v>3348</v>
      </c>
      <c r="X10" s="72"/>
      <c r="Y10" s="72"/>
      <c r="Z10" s="72"/>
      <c r="AA10" s="72"/>
      <c r="AB10" s="72"/>
      <c r="AC10" s="72"/>
      <c r="AD10" s="2"/>
      <c r="AE10" s="2"/>
      <c r="AF10" s="2"/>
      <c r="AG10" s="2"/>
      <c r="AH10" s="4"/>
      <c r="AI10" s="4"/>
      <c r="AJ10" s="4"/>
      <c r="AK10" s="4"/>
      <c r="AL10" s="72">
        <f>データ!$U$6</f>
        <v>7516</v>
      </c>
      <c r="AM10" s="72"/>
      <c r="AN10" s="72"/>
      <c r="AO10" s="72"/>
      <c r="AP10" s="72"/>
      <c r="AQ10" s="72"/>
      <c r="AR10" s="72"/>
      <c r="AS10" s="72"/>
      <c r="AT10" s="68">
        <f>データ!$V$6</f>
        <v>62.3</v>
      </c>
      <c r="AU10" s="69"/>
      <c r="AV10" s="69"/>
      <c r="AW10" s="69"/>
      <c r="AX10" s="69"/>
      <c r="AY10" s="69"/>
      <c r="AZ10" s="69"/>
      <c r="BA10" s="69"/>
      <c r="BB10" s="71">
        <f>データ!$W$6</f>
        <v>120.64</v>
      </c>
      <c r="BC10" s="71"/>
      <c r="BD10" s="71"/>
      <c r="BE10" s="71"/>
      <c r="BF10" s="71"/>
      <c r="BG10" s="71"/>
      <c r="BH10" s="71"/>
      <c r="BI10" s="71"/>
      <c r="BJ10" s="2"/>
      <c r="BK10" s="2"/>
      <c r="BL10" s="73" t="s">
        <v>21</v>
      </c>
      <c r="BM10" s="7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23</v>
      </c>
      <c r="BM11" s="61"/>
      <c r="BN11" s="61"/>
      <c r="BO11" s="61"/>
      <c r="BP11" s="61"/>
      <c r="BQ11" s="61"/>
      <c r="BR11" s="61"/>
      <c r="BS11" s="61"/>
      <c r="BT11" s="61"/>
      <c r="BU11" s="61"/>
      <c r="BV11" s="61"/>
      <c r="BW11" s="61"/>
      <c r="BX11" s="61"/>
      <c r="BY11" s="61"/>
      <c r="BZ11" s="6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15">
      <c r="A14" s="2"/>
      <c r="B14" s="63" t="s">
        <v>24</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7" t="s">
        <v>118</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2"/>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2"/>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2"/>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2"/>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2"/>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2"/>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2"/>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2"/>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2"/>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2"/>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2"/>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2"/>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2"/>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2"/>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2"/>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2"/>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2"/>
      <c r="BM33" s="50"/>
      <c r="BN33" s="50"/>
      <c r="BO33" s="50"/>
      <c r="BP33" s="50"/>
      <c r="BQ33" s="50"/>
      <c r="BR33" s="50"/>
      <c r="BS33" s="50"/>
      <c r="BT33" s="50"/>
      <c r="BU33" s="50"/>
      <c r="BV33" s="50"/>
      <c r="BW33" s="50"/>
      <c r="BX33" s="50"/>
      <c r="BY33" s="50"/>
      <c r="BZ33" s="51"/>
    </row>
    <row r="34" spans="1:78" ht="13.5" customHeight="1" x14ac:dyDescent="0.15">
      <c r="A34" s="2"/>
      <c r="B34" s="17"/>
      <c r="C34" s="56" t="s">
        <v>26</v>
      </c>
      <c r="D34" s="56"/>
      <c r="E34" s="56"/>
      <c r="F34" s="56"/>
      <c r="G34" s="56"/>
      <c r="H34" s="56"/>
      <c r="I34" s="56"/>
      <c r="J34" s="56"/>
      <c r="K34" s="56"/>
      <c r="L34" s="56"/>
      <c r="M34" s="56"/>
      <c r="N34" s="56"/>
      <c r="O34" s="56"/>
      <c r="P34" s="56"/>
      <c r="Q34" s="19"/>
      <c r="R34" s="56" t="s">
        <v>27</v>
      </c>
      <c r="S34" s="56"/>
      <c r="T34" s="56"/>
      <c r="U34" s="56"/>
      <c r="V34" s="56"/>
      <c r="W34" s="56"/>
      <c r="X34" s="56"/>
      <c r="Y34" s="56"/>
      <c r="Z34" s="56"/>
      <c r="AA34" s="56"/>
      <c r="AB34" s="56"/>
      <c r="AC34" s="56"/>
      <c r="AD34" s="56"/>
      <c r="AE34" s="56"/>
      <c r="AF34" s="19"/>
      <c r="AG34" s="56" t="s">
        <v>28</v>
      </c>
      <c r="AH34" s="56"/>
      <c r="AI34" s="56"/>
      <c r="AJ34" s="56"/>
      <c r="AK34" s="56"/>
      <c r="AL34" s="56"/>
      <c r="AM34" s="56"/>
      <c r="AN34" s="56"/>
      <c r="AO34" s="56"/>
      <c r="AP34" s="56"/>
      <c r="AQ34" s="56"/>
      <c r="AR34" s="56"/>
      <c r="AS34" s="56"/>
      <c r="AT34" s="56"/>
      <c r="AU34" s="19"/>
      <c r="AV34" s="56" t="s">
        <v>29</v>
      </c>
      <c r="AW34" s="56"/>
      <c r="AX34" s="56"/>
      <c r="AY34" s="56"/>
      <c r="AZ34" s="56"/>
      <c r="BA34" s="56"/>
      <c r="BB34" s="56"/>
      <c r="BC34" s="56"/>
      <c r="BD34" s="56"/>
      <c r="BE34" s="56"/>
      <c r="BF34" s="56"/>
      <c r="BG34" s="56"/>
      <c r="BH34" s="56"/>
      <c r="BI34" s="56"/>
      <c r="BJ34" s="18"/>
      <c r="BK34" s="2"/>
      <c r="BL34" s="52"/>
      <c r="BM34" s="50"/>
      <c r="BN34" s="50"/>
      <c r="BO34" s="50"/>
      <c r="BP34" s="50"/>
      <c r="BQ34" s="50"/>
      <c r="BR34" s="50"/>
      <c r="BS34" s="50"/>
      <c r="BT34" s="50"/>
      <c r="BU34" s="50"/>
      <c r="BV34" s="50"/>
      <c r="BW34" s="50"/>
      <c r="BX34" s="50"/>
      <c r="BY34" s="50"/>
      <c r="BZ34" s="51"/>
    </row>
    <row r="35" spans="1:78" ht="13.5" customHeight="1" x14ac:dyDescent="0.15">
      <c r="A35" s="2"/>
      <c r="B35" s="17"/>
      <c r="C35" s="56"/>
      <c r="D35" s="56"/>
      <c r="E35" s="56"/>
      <c r="F35" s="56"/>
      <c r="G35" s="56"/>
      <c r="H35" s="56"/>
      <c r="I35" s="56"/>
      <c r="J35" s="56"/>
      <c r="K35" s="56"/>
      <c r="L35" s="56"/>
      <c r="M35" s="56"/>
      <c r="N35" s="56"/>
      <c r="O35" s="56"/>
      <c r="P35" s="56"/>
      <c r="Q35" s="19"/>
      <c r="R35" s="56"/>
      <c r="S35" s="56"/>
      <c r="T35" s="56"/>
      <c r="U35" s="56"/>
      <c r="V35" s="56"/>
      <c r="W35" s="56"/>
      <c r="X35" s="56"/>
      <c r="Y35" s="56"/>
      <c r="Z35" s="56"/>
      <c r="AA35" s="56"/>
      <c r="AB35" s="56"/>
      <c r="AC35" s="56"/>
      <c r="AD35" s="56"/>
      <c r="AE35" s="56"/>
      <c r="AF35" s="19"/>
      <c r="AG35" s="56"/>
      <c r="AH35" s="56"/>
      <c r="AI35" s="56"/>
      <c r="AJ35" s="56"/>
      <c r="AK35" s="56"/>
      <c r="AL35" s="56"/>
      <c r="AM35" s="56"/>
      <c r="AN35" s="56"/>
      <c r="AO35" s="56"/>
      <c r="AP35" s="56"/>
      <c r="AQ35" s="56"/>
      <c r="AR35" s="56"/>
      <c r="AS35" s="56"/>
      <c r="AT35" s="56"/>
      <c r="AU35" s="19"/>
      <c r="AV35" s="56"/>
      <c r="AW35" s="56"/>
      <c r="AX35" s="56"/>
      <c r="AY35" s="56"/>
      <c r="AZ35" s="56"/>
      <c r="BA35" s="56"/>
      <c r="BB35" s="56"/>
      <c r="BC35" s="56"/>
      <c r="BD35" s="56"/>
      <c r="BE35" s="56"/>
      <c r="BF35" s="56"/>
      <c r="BG35" s="56"/>
      <c r="BH35" s="56"/>
      <c r="BI35" s="56"/>
      <c r="BJ35" s="18"/>
      <c r="BK35" s="2"/>
      <c r="BL35" s="52"/>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2"/>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2"/>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2"/>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2"/>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2"/>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2"/>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2"/>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2"/>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2"/>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7" t="s">
        <v>116</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2"/>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2"/>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2"/>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2"/>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2"/>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2"/>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2"/>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2"/>
      <c r="BM55" s="50"/>
      <c r="BN55" s="50"/>
      <c r="BO55" s="50"/>
      <c r="BP55" s="50"/>
      <c r="BQ55" s="50"/>
      <c r="BR55" s="50"/>
      <c r="BS55" s="50"/>
      <c r="BT55" s="50"/>
      <c r="BU55" s="50"/>
      <c r="BV55" s="50"/>
      <c r="BW55" s="50"/>
      <c r="BX55" s="50"/>
      <c r="BY55" s="50"/>
      <c r="BZ55" s="51"/>
    </row>
    <row r="56" spans="1:78" ht="13.5" customHeight="1" x14ac:dyDescent="0.15">
      <c r="A56" s="2"/>
      <c r="B56" s="17"/>
      <c r="C56" s="56" t="s">
        <v>31</v>
      </c>
      <c r="D56" s="56"/>
      <c r="E56" s="56"/>
      <c r="F56" s="56"/>
      <c r="G56" s="56"/>
      <c r="H56" s="56"/>
      <c r="I56" s="56"/>
      <c r="J56" s="56"/>
      <c r="K56" s="56"/>
      <c r="L56" s="56"/>
      <c r="M56" s="56"/>
      <c r="N56" s="56"/>
      <c r="O56" s="56"/>
      <c r="P56" s="56"/>
      <c r="Q56" s="19"/>
      <c r="R56" s="56" t="s">
        <v>32</v>
      </c>
      <c r="S56" s="56"/>
      <c r="T56" s="56"/>
      <c r="U56" s="56"/>
      <c r="V56" s="56"/>
      <c r="W56" s="56"/>
      <c r="X56" s="56"/>
      <c r="Y56" s="56"/>
      <c r="Z56" s="56"/>
      <c r="AA56" s="56"/>
      <c r="AB56" s="56"/>
      <c r="AC56" s="56"/>
      <c r="AD56" s="56"/>
      <c r="AE56" s="56"/>
      <c r="AF56" s="19"/>
      <c r="AG56" s="56" t="s">
        <v>33</v>
      </c>
      <c r="AH56" s="56"/>
      <c r="AI56" s="56"/>
      <c r="AJ56" s="56"/>
      <c r="AK56" s="56"/>
      <c r="AL56" s="56"/>
      <c r="AM56" s="56"/>
      <c r="AN56" s="56"/>
      <c r="AO56" s="56"/>
      <c r="AP56" s="56"/>
      <c r="AQ56" s="56"/>
      <c r="AR56" s="56"/>
      <c r="AS56" s="56"/>
      <c r="AT56" s="56"/>
      <c r="AU56" s="19"/>
      <c r="AV56" s="56" t="s">
        <v>34</v>
      </c>
      <c r="AW56" s="56"/>
      <c r="AX56" s="56"/>
      <c r="AY56" s="56"/>
      <c r="AZ56" s="56"/>
      <c r="BA56" s="56"/>
      <c r="BB56" s="56"/>
      <c r="BC56" s="56"/>
      <c r="BD56" s="56"/>
      <c r="BE56" s="56"/>
      <c r="BF56" s="56"/>
      <c r="BG56" s="56"/>
      <c r="BH56" s="56"/>
      <c r="BI56" s="56"/>
      <c r="BJ56" s="18"/>
      <c r="BK56" s="2"/>
      <c r="BL56" s="52"/>
      <c r="BM56" s="50"/>
      <c r="BN56" s="50"/>
      <c r="BO56" s="50"/>
      <c r="BP56" s="50"/>
      <c r="BQ56" s="50"/>
      <c r="BR56" s="50"/>
      <c r="BS56" s="50"/>
      <c r="BT56" s="50"/>
      <c r="BU56" s="50"/>
      <c r="BV56" s="50"/>
      <c r="BW56" s="50"/>
      <c r="BX56" s="50"/>
      <c r="BY56" s="50"/>
      <c r="BZ56" s="51"/>
    </row>
    <row r="57" spans="1:78" ht="13.5" customHeight="1" x14ac:dyDescent="0.15">
      <c r="A57" s="2"/>
      <c r="B57" s="17"/>
      <c r="C57" s="56"/>
      <c r="D57" s="56"/>
      <c r="E57" s="56"/>
      <c r="F57" s="56"/>
      <c r="G57" s="56"/>
      <c r="H57" s="56"/>
      <c r="I57" s="56"/>
      <c r="J57" s="56"/>
      <c r="K57" s="56"/>
      <c r="L57" s="56"/>
      <c r="M57" s="56"/>
      <c r="N57" s="56"/>
      <c r="O57" s="56"/>
      <c r="P57" s="56"/>
      <c r="Q57" s="19"/>
      <c r="R57" s="56"/>
      <c r="S57" s="56"/>
      <c r="T57" s="56"/>
      <c r="U57" s="56"/>
      <c r="V57" s="56"/>
      <c r="W57" s="56"/>
      <c r="X57" s="56"/>
      <c r="Y57" s="56"/>
      <c r="Z57" s="56"/>
      <c r="AA57" s="56"/>
      <c r="AB57" s="56"/>
      <c r="AC57" s="56"/>
      <c r="AD57" s="56"/>
      <c r="AE57" s="56"/>
      <c r="AF57" s="19"/>
      <c r="AG57" s="56"/>
      <c r="AH57" s="56"/>
      <c r="AI57" s="56"/>
      <c r="AJ57" s="56"/>
      <c r="AK57" s="56"/>
      <c r="AL57" s="56"/>
      <c r="AM57" s="56"/>
      <c r="AN57" s="56"/>
      <c r="AO57" s="56"/>
      <c r="AP57" s="56"/>
      <c r="AQ57" s="56"/>
      <c r="AR57" s="56"/>
      <c r="AS57" s="56"/>
      <c r="AT57" s="56"/>
      <c r="AU57" s="19"/>
      <c r="AV57" s="56"/>
      <c r="AW57" s="56"/>
      <c r="AX57" s="56"/>
      <c r="AY57" s="56"/>
      <c r="AZ57" s="56"/>
      <c r="BA57" s="56"/>
      <c r="BB57" s="56"/>
      <c r="BC57" s="56"/>
      <c r="BD57" s="56"/>
      <c r="BE57" s="56"/>
      <c r="BF57" s="56"/>
      <c r="BG57" s="56"/>
      <c r="BH57" s="56"/>
      <c r="BI57" s="56"/>
      <c r="BJ57" s="18"/>
      <c r="BK57" s="2"/>
      <c r="BL57" s="52"/>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2"/>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2"/>
      <c r="BM59" s="50"/>
      <c r="BN59" s="50"/>
      <c r="BO59" s="50"/>
      <c r="BP59" s="50"/>
      <c r="BQ59" s="50"/>
      <c r="BR59" s="50"/>
      <c r="BS59" s="50"/>
      <c r="BT59" s="50"/>
      <c r="BU59" s="50"/>
      <c r="BV59" s="50"/>
      <c r="BW59" s="50"/>
      <c r="BX59" s="50"/>
      <c r="BY59" s="50"/>
      <c r="BZ59" s="51"/>
    </row>
    <row r="60" spans="1:78" ht="13.5" customHeight="1" x14ac:dyDescent="0.15">
      <c r="A60" s="2"/>
      <c r="B60" s="58" t="s">
        <v>35</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52"/>
      <c r="BM60" s="50"/>
      <c r="BN60" s="50"/>
      <c r="BO60" s="50"/>
      <c r="BP60" s="50"/>
      <c r="BQ60" s="50"/>
      <c r="BR60" s="50"/>
      <c r="BS60" s="50"/>
      <c r="BT60" s="50"/>
      <c r="BU60" s="50"/>
      <c r="BV60" s="50"/>
      <c r="BW60" s="50"/>
      <c r="BX60" s="50"/>
      <c r="BY60" s="50"/>
      <c r="BZ60" s="51"/>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52"/>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2"/>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2"/>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117</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2"/>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2"/>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2"/>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2"/>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2"/>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2"/>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2"/>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2"/>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2"/>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2"/>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2"/>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2"/>
      <c r="BM78" s="50"/>
      <c r="BN78" s="50"/>
      <c r="BO78" s="50"/>
      <c r="BP78" s="50"/>
      <c r="BQ78" s="50"/>
      <c r="BR78" s="50"/>
      <c r="BS78" s="50"/>
      <c r="BT78" s="50"/>
      <c r="BU78" s="50"/>
      <c r="BV78" s="50"/>
      <c r="BW78" s="50"/>
      <c r="BX78" s="50"/>
      <c r="BY78" s="50"/>
      <c r="BZ78" s="51"/>
    </row>
    <row r="79" spans="1:78" ht="13.5" customHeight="1" x14ac:dyDescent="0.15">
      <c r="A79" s="2"/>
      <c r="B79" s="17"/>
      <c r="C79" s="56" t="s">
        <v>37</v>
      </c>
      <c r="D79" s="56"/>
      <c r="E79" s="56"/>
      <c r="F79" s="56"/>
      <c r="G79" s="56"/>
      <c r="H79" s="56"/>
      <c r="I79" s="56"/>
      <c r="J79" s="56"/>
      <c r="K79" s="56"/>
      <c r="L79" s="56"/>
      <c r="M79" s="56"/>
      <c r="N79" s="56"/>
      <c r="O79" s="56"/>
      <c r="P79" s="56"/>
      <c r="Q79" s="56"/>
      <c r="R79" s="56"/>
      <c r="S79" s="56"/>
      <c r="T79" s="56"/>
      <c r="U79" s="19"/>
      <c r="V79" s="19"/>
      <c r="W79" s="56" t="s">
        <v>38</v>
      </c>
      <c r="X79" s="56"/>
      <c r="Y79" s="56"/>
      <c r="Z79" s="56"/>
      <c r="AA79" s="56"/>
      <c r="AB79" s="56"/>
      <c r="AC79" s="56"/>
      <c r="AD79" s="56"/>
      <c r="AE79" s="56"/>
      <c r="AF79" s="56"/>
      <c r="AG79" s="56"/>
      <c r="AH79" s="56"/>
      <c r="AI79" s="56"/>
      <c r="AJ79" s="56"/>
      <c r="AK79" s="56"/>
      <c r="AL79" s="56"/>
      <c r="AM79" s="56"/>
      <c r="AN79" s="56"/>
      <c r="AO79" s="19"/>
      <c r="AP79" s="19"/>
      <c r="AQ79" s="56" t="s">
        <v>39</v>
      </c>
      <c r="AR79" s="56"/>
      <c r="AS79" s="56"/>
      <c r="AT79" s="56"/>
      <c r="AU79" s="56"/>
      <c r="AV79" s="56"/>
      <c r="AW79" s="56"/>
      <c r="AX79" s="56"/>
      <c r="AY79" s="56"/>
      <c r="AZ79" s="56"/>
      <c r="BA79" s="56"/>
      <c r="BB79" s="56"/>
      <c r="BC79" s="56"/>
      <c r="BD79" s="56"/>
      <c r="BE79" s="56"/>
      <c r="BF79" s="56"/>
      <c r="BG79" s="56"/>
      <c r="BH79" s="56"/>
      <c r="BI79" s="4"/>
      <c r="BJ79" s="18"/>
      <c r="BK79" s="2"/>
      <c r="BL79" s="52"/>
      <c r="BM79" s="50"/>
      <c r="BN79" s="50"/>
      <c r="BO79" s="50"/>
      <c r="BP79" s="50"/>
      <c r="BQ79" s="50"/>
      <c r="BR79" s="50"/>
      <c r="BS79" s="50"/>
      <c r="BT79" s="50"/>
      <c r="BU79" s="50"/>
      <c r="BV79" s="50"/>
      <c r="BW79" s="50"/>
      <c r="BX79" s="50"/>
      <c r="BY79" s="50"/>
      <c r="BZ79" s="51"/>
    </row>
    <row r="80" spans="1:78" ht="13.5" customHeight="1" x14ac:dyDescent="0.15">
      <c r="A80" s="2"/>
      <c r="B80" s="17"/>
      <c r="C80" s="56"/>
      <c r="D80" s="56"/>
      <c r="E80" s="56"/>
      <c r="F80" s="56"/>
      <c r="G80" s="56"/>
      <c r="H80" s="56"/>
      <c r="I80" s="56"/>
      <c r="J80" s="56"/>
      <c r="K80" s="56"/>
      <c r="L80" s="56"/>
      <c r="M80" s="56"/>
      <c r="N80" s="56"/>
      <c r="O80" s="56"/>
      <c r="P80" s="56"/>
      <c r="Q80" s="56"/>
      <c r="R80" s="56"/>
      <c r="S80" s="56"/>
      <c r="T80" s="56"/>
      <c r="U80" s="19"/>
      <c r="V80" s="19"/>
      <c r="W80" s="56"/>
      <c r="X80" s="56"/>
      <c r="Y80" s="56"/>
      <c r="Z80" s="56"/>
      <c r="AA80" s="56"/>
      <c r="AB80" s="56"/>
      <c r="AC80" s="56"/>
      <c r="AD80" s="56"/>
      <c r="AE80" s="56"/>
      <c r="AF80" s="56"/>
      <c r="AG80" s="56"/>
      <c r="AH80" s="56"/>
      <c r="AI80" s="56"/>
      <c r="AJ80" s="56"/>
      <c r="AK80" s="56"/>
      <c r="AL80" s="56"/>
      <c r="AM80" s="56"/>
      <c r="AN80" s="56"/>
      <c r="AO80" s="19"/>
      <c r="AP80" s="19"/>
      <c r="AQ80" s="56"/>
      <c r="AR80" s="56"/>
      <c r="AS80" s="56"/>
      <c r="AT80" s="56"/>
      <c r="AU80" s="56"/>
      <c r="AV80" s="56"/>
      <c r="AW80" s="56"/>
      <c r="AX80" s="56"/>
      <c r="AY80" s="56"/>
      <c r="AZ80" s="56"/>
      <c r="BA80" s="56"/>
      <c r="BB80" s="56"/>
      <c r="BC80" s="56"/>
      <c r="BD80" s="56"/>
      <c r="BE80" s="56"/>
      <c r="BF80" s="56"/>
      <c r="BG80" s="56"/>
      <c r="BH80" s="56"/>
      <c r="BI80" s="4"/>
      <c r="BJ80" s="18"/>
      <c r="BK80" s="2"/>
      <c r="BL80" s="52"/>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52"/>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3"/>
      <c r="BM82" s="54"/>
      <c r="BN82" s="54"/>
      <c r="BO82" s="54"/>
      <c r="BP82" s="54"/>
      <c r="BQ82" s="54"/>
      <c r="BR82" s="54"/>
      <c r="BS82" s="54"/>
      <c r="BT82" s="54"/>
      <c r="BU82" s="54"/>
      <c r="BV82" s="54"/>
      <c r="BW82" s="54"/>
      <c r="BX82" s="54"/>
      <c r="BY82" s="54"/>
      <c r="BZ82" s="5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iufgYhC1hRabjn1A0iCtoLoarjcEVvxeoFUOHpeY4hR1b19wrvyDFDy9/qErvCjektiz90GfDmGra3dge8uvtA==" saltValue="2Ard4zeR5jB9JBYXj3/oeQ=="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35</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8" t="s">
        <v>64</v>
      </c>
      <c r="B4" s="30"/>
      <c r="C4" s="30"/>
      <c r="D4" s="30"/>
      <c r="E4" s="30"/>
      <c r="F4" s="30"/>
      <c r="G4" s="30"/>
      <c r="H4" s="92"/>
      <c r="I4" s="93"/>
      <c r="J4" s="93"/>
      <c r="K4" s="93"/>
      <c r="L4" s="93"/>
      <c r="M4" s="93"/>
      <c r="N4" s="93"/>
      <c r="O4" s="93"/>
      <c r="P4" s="93"/>
      <c r="Q4" s="93"/>
      <c r="R4" s="93"/>
      <c r="S4" s="93"/>
      <c r="T4" s="93"/>
      <c r="U4" s="93"/>
      <c r="V4" s="93"/>
      <c r="W4" s="94"/>
      <c r="X4" s="88" t="s">
        <v>65</v>
      </c>
      <c r="Y4" s="88"/>
      <c r="Z4" s="88"/>
      <c r="AA4" s="88"/>
      <c r="AB4" s="88"/>
      <c r="AC4" s="88"/>
      <c r="AD4" s="88"/>
      <c r="AE4" s="88"/>
      <c r="AF4" s="88"/>
      <c r="AG4" s="88"/>
      <c r="AH4" s="88"/>
      <c r="AI4" s="88" t="s">
        <v>66</v>
      </c>
      <c r="AJ4" s="88"/>
      <c r="AK4" s="88"/>
      <c r="AL4" s="88"/>
      <c r="AM4" s="88"/>
      <c r="AN4" s="88"/>
      <c r="AO4" s="88"/>
      <c r="AP4" s="88"/>
      <c r="AQ4" s="88"/>
      <c r="AR4" s="88"/>
      <c r="AS4" s="88"/>
      <c r="AT4" s="88" t="s">
        <v>67</v>
      </c>
      <c r="AU4" s="88"/>
      <c r="AV4" s="88"/>
      <c r="AW4" s="88"/>
      <c r="AX4" s="88"/>
      <c r="AY4" s="88"/>
      <c r="AZ4" s="88"/>
      <c r="BA4" s="88"/>
      <c r="BB4" s="88"/>
      <c r="BC4" s="88"/>
      <c r="BD4" s="88"/>
      <c r="BE4" s="88" t="s">
        <v>68</v>
      </c>
      <c r="BF4" s="88"/>
      <c r="BG4" s="88"/>
      <c r="BH4" s="88"/>
      <c r="BI4" s="88"/>
      <c r="BJ4" s="88"/>
      <c r="BK4" s="88"/>
      <c r="BL4" s="88"/>
      <c r="BM4" s="88"/>
      <c r="BN4" s="88"/>
      <c r="BO4" s="88"/>
      <c r="BP4" s="88" t="s">
        <v>69</v>
      </c>
      <c r="BQ4" s="88"/>
      <c r="BR4" s="88"/>
      <c r="BS4" s="88"/>
      <c r="BT4" s="88"/>
      <c r="BU4" s="88"/>
      <c r="BV4" s="88"/>
      <c r="BW4" s="88"/>
      <c r="BX4" s="88"/>
      <c r="BY4" s="88"/>
      <c r="BZ4" s="88"/>
      <c r="CA4" s="88" t="s">
        <v>70</v>
      </c>
      <c r="CB4" s="88"/>
      <c r="CC4" s="88"/>
      <c r="CD4" s="88"/>
      <c r="CE4" s="88"/>
      <c r="CF4" s="88"/>
      <c r="CG4" s="88"/>
      <c r="CH4" s="88"/>
      <c r="CI4" s="88"/>
      <c r="CJ4" s="88"/>
      <c r="CK4" s="88"/>
      <c r="CL4" s="88" t="s">
        <v>71</v>
      </c>
      <c r="CM4" s="88"/>
      <c r="CN4" s="88"/>
      <c r="CO4" s="88"/>
      <c r="CP4" s="88"/>
      <c r="CQ4" s="88"/>
      <c r="CR4" s="88"/>
      <c r="CS4" s="88"/>
      <c r="CT4" s="88"/>
      <c r="CU4" s="88"/>
      <c r="CV4" s="88"/>
      <c r="CW4" s="88" t="s">
        <v>72</v>
      </c>
      <c r="CX4" s="88"/>
      <c r="CY4" s="88"/>
      <c r="CZ4" s="88"/>
      <c r="DA4" s="88"/>
      <c r="DB4" s="88"/>
      <c r="DC4" s="88"/>
      <c r="DD4" s="88"/>
      <c r="DE4" s="88"/>
      <c r="DF4" s="88"/>
      <c r="DG4" s="88"/>
      <c r="DH4" s="88" t="s">
        <v>73</v>
      </c>
      <c r="DI4" s="88"/>
      <c r="DJ4" s="88"/>
      <c r="DK4" s="88"/>
      <c r="DL4" s="88"/>
      <c r="DM4" s="88"/>
      <c r="DN4" s="88"/>
      <c r="DO4" s="88"/>
      <c r="DP4" s="88"/>
      <c r="DQ4" s="88"/>
      <c r="DR4" s="88"/>
      <c r="DS4" s="88" t="s">
        <v>74</v>
      </c>
      <c r="DT4" s="88"/>
      <c r="DU4" s="88"/>
      <c r="DV4" s="88"/>
      <c r="DW4" s="88"/>
      <c r="DX4" s="88"/>
      <c r="DY4" s="88"/>
      <c r="DZ4" s="88"/>
      <c r="EA4" s="88"/>
      <c r="EB4" s="88"/>
      <c r="EC4" s="88"/>
      <c r="ED4" s="88" t="s">
        <v>75</v>
      </c>
      <c r="EE4" s="88"/>
      <c r="EF4" s="88"/>
      <c r="EG4" s="88"/>
      <c r="EH4" s="88"/>
      <c r="EI4" s="88"/>
      <c r="EJ4" s="88"/>
      <c r="EK4" s="88"/>
      <c r="EL4" s="88"/>
      <c r="EM4" s="88"/>
      <c r="EN4" s="88"/>
    </row>
    <row r="5" spans="1:144" x14ac:dyDescent="0.15">
      <c r="A5" s="28" t="s">
        <v>76</v>
      </c>
      <c r="B5" s="31"/>
      <c r="C5" s="31"/>
      <c r="D5" s="31"/>
      <c r="E5" s="31"/>
      <c r="F5" s="31"/>
      <c r="G5" s="31"/>
      <c r="H5" s="32" t="s">
        <v>77</v>
      </c>
      <c r="I5" s="32" t="s">
        <v>78</v>
      </c>
      <c r="J5" s="32" t="s">
        <v>79</v>
      </c>
      <c r="K5" s="32" t="s">
        <v>80</v>
      </c>
      <c r="L5" s="32" t="s">
        <v>81</v>
      </c>
      <c r="M5" s="32" t="s">
        <v>5</v>
      </c>
      <c r="N5" s="32" t="s">
        <v>82</v>
      </c>
      <c r="O5" s="32" t="s">
        <v>83</v>
      </c>
      <c r="P5" s="32" t="s">
        <v>84</v>
      </c>
      <c r="Q5" s="32" t="s">
        <v>85</v>
      </c>
      <c r="R5" s="32" t="s">
        <v>86</v>
      </c>
      <c r="S5" s="32" t="s">
        <v>87</v>
      </c>
      <c r="T5" s="32" t="s">
        <v>88</v>
      </c>
      <c r="U5" s="32" t="s">
        <v>89</v>
      </c>
      <c r="V5" s="32" t="s">
        <v>90</v>
      </c>
      <c r="W5" s="32" t="s">
        <v>91</v>
      </c>
      <c r="X5" s="32" t="s">
        <v>92</v>
      </c>
      <c r="Y5" s="32" t="s">
        <v>93</v>
      </c>
      <c r="Z5" s="32" t="s">
        <v>94</v>
      </c>
      <c r="AA5" s="32" t="s">
        <v>95</v>
      </c>
      <c r="AB5" s="32" t="s">
        <v>96</v>
      </c>
      <c r="AC5" s="32" t="s">
        <v>97</v>
      </c>
      <c r="AD5" s="32" t="s">
        <v>98</v>
      </c>
      <c r="AE5" s="32" t="s">
        <v>99</v>
      </c>
      <c r="AF5" s="32" t="s">
        <v>100</v>
      </c>
      <c r="AG5" s="32" t="s">
        <v>101</v>
      </c>
      <c r="AH5" s="32" t="s">
        <v>41</v>
      </c>
      <c r="AI5" s="32" t="s">
        <v>92</v>
      </c>
      <c r="AJ5" s="32" t="s">
        <v>93</v>
      </c>
      <c r="AK5" s="32" t="s">
        <v>94</v>
      </c>
      <c r="AL5" s="32" t="s">
        <v>95</v>
      </c>
      <c r="AM5" s="32" t="s">
        <v>96</v>
      </c>
      <c r="AN5" s="32" t="s">
        <v>97</v>
      </c>
      <c r="AO5" s="32" t="s">
        <v>98</v>
      </c>
      <c r="AP5" s="32" t="s">
        <v>99</v>
      </c>
      <c r="AQ5" s="32" t="s">
        <v>100</v>
      </c>
      <c r="AR5" s="32" t="s">
        <v>101</v>
      </c>
      <c r="AS5" s="32" t="s">
        <v>102</v>
      </c>
      <c r="AT5" s="32" t="s">
        <v>92</v>
      </c>
      <c r="AU5" s="32" t="s">
        <v>93</v>
      </c>
      <c r="AV5" s="32" t="s">
        <v>94</v>
      </c>
      <c r="AW5" s="32" t="s">
        <v>95</v>
      </c>
      <c r="AX5" s="32" t="s">
        <v>96</v>
      </c>
      <c r="AY5" s="32" t="s">
        <v>97</v>
      </c>
      <c r="AZ5" s="32" t="s">
        <v>98</v>
      </c>
      <c r="BA5" s="32" t="s">
        <v>99</v>
      </c>
      <c r="BB5" s="32" t="s">
        <v>100</v>
      </c>
      <c r="BC5" s="32" t="s">
        <v>101</v>
      </c>
      <c r="BD5" s="32" t="s">
        <v>102</v>
      </c>
      <c r="BE5" s="32" t="s">
        <v>92</v>
      </c>
      <c r="BF5" s="32" t="s">
        <v>93</v>
      </c>
      <c r="BG5" s="32" t="s">
        <v>94</v>
      </c>
      <c r="BH5" s="32" t="s">
        <v>95</v>
      </c>
      <c r="BI5" s="32" t="s">
        <v>96</v>
      </c>
      <c r="BJ5" s="32" t="s">
        <v>97</v>
      </c>
      <c r="BK5" s="32" t="s">
        <v>98</v>
      </c>
      <c r="BL5" s="32" t="s">
        <v>99</v>
      </c>
      <c r="BM5" s="32" t="s">
        <v>100</v>
      </c>
      <c r="BN5" s="32" t="s">
        <v>101</v>
      </c>
      <c r="BO5" s="32" t="s">
        <v>102</v>
      </c>
      <c r="BP5" s="32" t="s">
        <v>92</v>
      </c>
      <c r="BQ5" s="32" t="s">
        <v>93</v>
      </c>
      <c r="BR5" s="32" t="s">
        <v>94</v>
      </c>
      <c r="BS5" s="32" t="s">
        <v>95</v>
      </c>
      <c r="BT5" s="32" t="s">
        <v>96</v>
      </c>
      <c r="BU5" s="32" t="s">
        <v>97</v>
      </c>
      <c r="BV5" s="32" t="s">
        <v>98</v>
      </c>
      <c r="BW5" s="32" t="s">
        <v>99</v>
      </c>
      <c r="BX5" s="32" t="s">
        <v>100</v>
      </c>
      <c r="BY5" s="32" t="s">
        <v>101</v>
      </c>
      <c r="BZ5" s="32" t="s">
        <v>102</v>
      </c>
      <c r="CA5" s="32" t="s">
        <v>92</v>
      </c>
      <c r="CB5" s="32" t="s">
        <v>93</v>
      </c>
      <c r="CC5" s="32" t="s">
        <v>94</v>
      </c>
      <c r="CD5" s="32" t="s">
        <v>95</v>
      </c>
      <c r="CE5" s="32" t="s">
        <v>96</v>
      </c>
      <c r="CF5" s="32" t="s">
        <v>97</v>
      </c>
      <c r="CG5" s="32" t="s">
        <v>98</v>
      </c>
      <c r="CH5" s="32" t="s">
        <v>99</v>
      </c>
      <c r="CI5" s="32" t="s">
        <v>100</v>
      </c>
      <c r="CJ5" s="32" t="s">
        <v>101</v>
      </c>
      <c r="CK5" s="32" t="s">
        <v>102</v>
      </c>
      <c r="CL5" s="32" t="s">
        <v>92</v>
      </c>
      <c r="CM5" s="32" t="s">
        <v>93</v>
      </c>
      <c r="CN5" s="32" t="s">
        <v>94</v>
      </c>
      <c r="CO5" s="32" t="s">
        <v>95</v>
      </c>
      <c r="CP5" s="32" t="s">
        <v>96</v>
      </c>
      <c r="CQ5" s="32" t="s">
        <v>97</v>
      </c>
      <c r="CR5" s="32" t="s">
        <v>98</v>
      </c>
      <c r="CS5" s="32" t="s">
        <v>99</v>
      </c>
      <c r="CT5" s="32" t="s">
        <v>100</v>
      </c>
      <c r="CU5" s="32" t="s">
        <v>101</v>
      </c>
      <c r="CV5" s="32" t="s">
        <v>102</v>
      </c>
      <c r="CW5" s="32" t="s">
        <v>92</v>
      </c>
      <c r="CX5" s="32" t="s">
        <v>93</v>
      </c>
      <c r="CY5" s="32" t="s">
        <v>94</v>
      </c>
      <c r="CZ5" s="32" t="s">
        <v>95</v>
      </c>
      <c r="DA5" s="32" t="s">
        <v>96</v>
      </c>
      <c r="DB5" s="32" t="s">
        <v>97</v>
      </c>
      <c r="DC5" s="32" t="s">
        <v>98</v>
      </c>
      <c r="DD5" s="32" t="s">
        <v>99</v>
      </c>
      <c r="DE5" s="32" t="s">
        <v>100</v>
      </c>
      <c r="DF5" s="32" t="s">
        <v>101</v>
      </c>
      <c r="DG5" s="32" t="s">
        <v>102</v>
      </c>
      <c r="DH5" s="32" t="s">
        <v>92</v>
      </c>
      <c r="DI5" s="32" t="s">
        <v>93</v>
      </c>
      <c r="DJ5" s="32" t="s">
        <v>94</v>
      </c>
      <c r="DK5" s="32" t="s">
        <v>95</v>
      </c>
      <c r="DL5" s="32" t="s">
        <v>96</v>
      </c>
      <c r="DM5" s="32" t="s">
        <v>97</v>
      </c>
      <c r="DN5" s="32" t="s">
        <v>98</v>
      </c>
      <c r="DO5" s="32" t="s">
        <v>99</v>
      </c>
      <c r="DP5" s="32" t="s">
        <v>100</v>
      </c>
      <c r="DQ5" s="32" t="s">
        <v>101</v>
      </c>
      <c r="DR5" s="32" t="s">
        <v>102</v>
      </c>
      <c r="DS5" s="32" t="s">
        <v>92</v>
      </c>
      <c r="DT5" s="32" t="s">
        <v>93</v>
      </c>
      <c r="DU5" s="32" t="s">
        <v>94</v>
      </c>
      <c r="DV5" s="32" t="s">
        <v>95</v>
      </c>
      <c r="DW5" s="32" t="s">
        <v>96</v>
      </c>
      <c r="DX5" s="32" t="s">
        <v>97</v>
      </c>
      <c r="DY5" s="32" t="s">
        <v>98</v>
      </c>
      <c r="DZ5" s="32" t="s">
        <v>99</v>
      </c>
      <c r="EA5" s="32" t="s">
        <v>100</v>
      </c>
      <c r="EB5" s="32" t="s">
        <v>101</v>
      </c>
      <c r="EC5" s="32" t="s">
        <v>102</v>
      </c>
      <c r="ED5" s="32" t="s">
        <v>92</v>
      </c>
      <c r="EE5" s="32" t="s">
        <v>93</v>
      </c>
      <c r="EF5" s="32" t="s">
        <v>94</v>
      </c>
      <c r="EG5" s="32" t="s">
        <v>95</v>
      </c>
      <c r="EH5" s="32" t="s">
        <v>96</v>
      </c>
      <c r="EI5" s="32" t="s">
        <v>97</v>
      </c>
      <c r="EJ5" s="32" t="s">
        <v>98</v>
      </c>
      <c r="EK5" s="32" t="s">
        <v>99</v>
      </c>
      <c r="EL5" s="32" t="s">
        <v>100</v>
      </c>
      <c r="EM5" s="32" t="s">
        <v>101</v>
      </c>
      <c r="EN5" s="32" t="s">
        <v>102</v>
      </c>
    </row>
    <row r="6" spans="1:144" s="36" customFormat="1" x14ac:dyDescent="0.15">
      <c r="A6" s="28" t="s">
        <v>103</v>
      </c>
      <c r="B6" s="33">
        <f>B7</f>
        <v>2017</v>
      </c>
      <c r="C6" s="33">
        <f t="shared" ref="C6:W6" si="3">C7</f>
        <v>254436</v>
      </c>
      <c r="D6" s="33">
        <f t="shared" si="3"/>
        <v>46</v>
      </c>
      <c r="E6" s="33">
        <f t="shared" si="3"/>
        <v>1</v>
      </c>
      <c r="F6" s="33">
        <f t="shared" si="3"/>
        <v>0</v>
      </c>
      <c r="G6" s="33">
        <f t="shared" si="3"/>
        <v>1</v>
      </c>
      <c r="H6" s="33" t="str">
        <f t="shared" si="3"/>
        <v>滋賀県　多賀町</v>
      </c>
      <c r="I6" s="33" t="str">
        <f t="shared" si="3"/>
        <v>法適用</v>
      </c>
      <c r="J6" s="33" t="str">
        <f t="shared" si="3"/>
        <v>水道事業</v>
      </c>
      <c r="K6" s="33" t="str">
        <f t="shared" si="3"/>
        <v>末端給水事業</v>
      </c>
      <c r="L6" s="33" t="str">
        <f t="shared" si="3"/>
        <v>A8</v>
      </c>
      <c r="M6" s="33" t="str">
        <f t="shared" si="3"/>
        <v>非設置</v>
      </c>
      <c r="N6" s="34" t="str">
        <f t="shared" si="3"/>
        <v>-</v>
      </c>
      <c r="O6" s="34">
        <f t="shared" si="3"/>
        <v>48.16</v>
      </c>
      <c r="P6" s="34">
        <f t="shared" si="3"/>
        <v>99.6</v>
      </c>
      <c r="Q6" s="34">
        <f t="shared" si="3"/>
        <v>3348</v>
      </c>
      <c r="R6" s="34">
        <f t="shared" si="3"/>
        <v>7555</v>
      </c>
      <c r="S6" s="34">
        <f t="shared" si="3"/>
        <v>135.77000000000001</v>
      </c>
      <c r="T6" s="34">
        <f t="shared" si="3"/>
        <v>55.65</v>
      </c>
      <c r="U6" s="34">
        <f t="shared" si="3"/>
        <v>7516</v>
      </c>
      <c r="V6" s="34">
        <f t="shared" si="3"/>
        <v>62.3</v>
      </c>
      <c r="W6" s="34">
        <f t="shared" si="3"/>
        <v>120.64</v>
      </c>
      <c r="X6" s="35">
        <f>IF(X7="",NA(),X7)</f>
        <v>100.65</v>
      </c>
      <c r="Y6" s="35">
        <f t="shared" ref="Y6:AG6" si="4">IF(Y7="",NA(),Y7)</f>
        <v>101.15</v>
      </c>
      <c r="Z6" s="35">
        <f t="shared" si="4"/>
        <v>101.85</v>
      </c>
      <c r="AA6" s="35">
        <f t="shared" si="4"/>
        <v>101.38</v>
      </c>
      <c r="AB6" s="35">
        <f t="shared" si="4"/>
        <v>105.97</v>
      </c>
      <c r="AC6" s="35">
        <f t="shared" si="4"/>
        <v>105.53</v>
      </c>
      <c r="AD6" s="35">
        <f t="shared" si="4"/>
        <v>107.2</v>
      </c>
      <c r="AE6" s="35">
        <f t="shared" si="4"/>
        <v>106.62</v>
      </c>
      <c r="AF6" s="35">
        <f t="shared" si="4"/>
        <v>107.95</v>
      </c>
      <c r="AG6" s="35">
        <f t="shared" si="4"/>
        <v>104.47</v>
      </c>
      <c r="AH6" s="34" t="str">
        <f>IF(AH7="","",IF(AH7="-","【-】","【"&amp;SUBSTITUTE(TEXT(AH7,"#,##0.00"),"-","△")&amp;"】"))</f>
        <v>【113.39】</v>
      </c>
      <c r="AI6" s="34">
        <f>IF(AI7="",NA(),AI7)</f>
        <v>0</v>
      </c>
      <c r="AJ6" s="34">
        <f t="shared" ref="AJ6:AR6" si="5">IF(AJ7="",NA(),AJ7)</f>
        <v>0</v>
      </c>
      <c r="AK6" s="34">
        <f t="shared" si="5"/>
        <v>0</v>
      </c>
      <c r="AL6" s="34">
        <f t="shared" si="5"/>
        <v>0</v>
      </c>
      <c r="AM6" s="34">
        <f t="shared" si="5"/>
        <v>0</v>
      </c>
      <c r="AN6" s="35">
        <f t="shared" si="5"/>
        <v>28.31</v>
      </c>
      <c r="AO6" s="35">
        <f t="shared" si="5"/>
        <v>13.46</v>
      </c>
      <c r="AP6" s="35">
        <f t="shared" si="5"/>
        <v>12.59</v>
      </c>
      <c r="AQ6" s="35">
        <f t="shared" si="5"/>
        <v>12.44</v>
      </c>
      <c r="AR6" s="35">
        <f t="shared" si="5"/>
        <v>16.399999999999999</v>
      </c>
      <c r="AS6" s="34" t="str">
        <f>IF(AS7="","",IF(AS7="-","【-】","【"&amp;SUBSTITUTE(TEXT(AS7,"#,##0.00"),"-","△")&amp;"】"))</f>
        <v>【0.85】</v>
      </c>
      <c r="AT6" s="35">
        <f>IF(AT7="",NA(),AT7)</f>
        <v>628.16999999999996</v>
      </c>
      <c r="AU6" s="35">
        <f t="shared" ref="AU6:BC6" si="6">IF(AU7="",NA(),AU7)</f>
        <v>207.29</v>
      </c>
      <c r="AV6" s="35">
        <f t="shared" si="6"/>
        <v>392.24</v>
      </c>
      <c r="AW6" s="35">
        <f t="shared" si="6"/>
        <v>489.24</v>
      </c>
      <c r="AX6" s="35">
        <f t="shared" si="6"/>
        <v>371.35</v>
      </c>
      <c r="AY6" s="35">
        <f t="shared" si="6"/>
        <v>1164.51</v>
      </c>
      <c r="AZ6" s="35">
        <f t="shared" si="6"/>
        <v>434.72</v>
      </c>
      <c r="BA6" s="35">
        <f t="shared" si="6"/>
        <v>416.14</v>
      </c>
      <c r="BB6" s="35">
        <f t="shared" si="6"/>
        <v>371.89</v>
      </c>
      <c r="BC6" s="35">
        <f t="shared" si="6"/>
        <v>293.23</v>
      </c>
      <c r="BD6" s="34" t="str">
        <f>IF(BD7="","",IF(BD7="-","【-】","【"&amp;SUBSTITUTE(TEXT(BD7,"#,##0.00"),"-","△")&amp;"】"))</f>
        <v>【264.34】</v>
      </c>
      <c r="BE6" s="35">
        <f>IF(BE7="",NA(),BE7)</f>
        <v>1226.0899999999999</v>
      </c>
      <c r="BF6" s="35">
        <f t="shared" ref="BF6:BN6" si="7">IF(BF7="",NA(),BF7)</f>
        <v>1248.25</v>
      </c>
      <c r="BG6" s="35">
        <f t="shared" si="7"/>
        <v>1226.8499999999999</v>
      </c>
      <c r="BH6" s="35">
        <f t="shared" si="7"/>
        <v>1334.56</v>
      </c>
      <c r="BI6" s="35">
        <f t="shared" si="7"/>
        <v>1210.6400000000001</v>
      </c>
      <c r="BJ6" s="35">
        <f t="shared" si="7"/>
        <v>498.27</v>
      </c>
      <c r="BK6" s="35">
        <f t="shared" si="7"/>
        <v>495.76</v>
      </c>
      <c r="BL6" s="35">
        <f t="shared" si="7"/>
        <v>487.22</v>
      </c>
      <c r="BM6" s="35">
        <f t="shared" si="7"/>
        <v>483.11</v>
      </c>
      <c r="BN6" s="35">
        <f t="shared" si="7"/>
        <v>542.29999999999995</v>
      </c>
      <c r="BO6" s="34" t="str">
        <f>IF(BO7="","",IF(BO7="-","【-】","【"&amp;SUBSTITUTE(TEXT(BO7,"#,##0.00"),"-","△")&amp;"】"))</f>
        <v>【274.27】</v>
      </c>
      <c r="BP6" s="35">
        <f>IF(BP7="",NA(),BP7)</f>
        <v>77.48</v>
      </c>
      <c r="BQ6" s="35">
        <f t="shared" ref="BQ6:BY6" si="8">IF(BQ7="",NA(),BQ7)</f>
        <v>83.34</v>
      </c>
      <c r="BR6" s="35">
        <f t="shared" si="8"/>
        <v>83.65</v>
      </c>
      <c r="BS6" s="35">
        <f t="shared" si="8"/>
        <v>78.010000000000005</v>
      </c>
      <c r="BT6" s="35">
        <f t="shared" si="8"/>
        <v>93.49</v>
      </c>
      <c r="BU6" s="35">
        <f t="shared" si="8"/>
        <v>90.64</v>
      </c>
      <c r="BV6" s="35">
        <f t="shared" si="8"/>
        <v>93.66</v>
      </c>
      <c r="BW6" s="35">
        <f t="shared" si="8"/>
        <v>92.76</v>
      </c>
      <c r="BX6" s="35">
        <f t="shared" si="8"/>
        <v>93.28</v>
      </c>
      <c r="BY6" s="35">
        <f t="shared" si="8"/>
        <v>87.51</v>
      </c>
      <c r="BZ6" s="34" t="str">
        <f>IF(BZ7="","",IF(BZ7="-","【-】","【"&amp;SUBSTITUTE(TEXT(BZ7,"#,##0.00"),"-","△")&amp;"】"))</f>
        <v>【104.36】</v>
      </c>
      <c r="CA6" s="35">
        <f>IF(CA7="",NA(),CA7)</f>
        <v>191.18</v>
      </c>
      <c r="CB6" s="35">
        <f t="shared" ref="CB6:CJ6" si="9">IF(CB7="",NA(),CB7)</f>
        <v>185.95</v>
      </c>
      <c r="CC6" s="35">
        <f t="shared" si="9"/>
        <v>192.5</v>
      </c>
      <c r="CD6" s="35">
        <f t="shared" si="9"/>
        <v>206.54</v>
      </c>
      <c r="CE6" s="35">
        <f t="shared" si="9"/>
        <v>188.37</v>
      </c>
      <c r="CF6" s="35">
        <f t="shared" si="9"/>
        <v>213.52</v>
      </c>
      <c r="CG6" s="35">
        <f t="shared" si="9"/>
        <v>208.21</v>
      </c>
      <c r="CH6" s="35">
        <f t="shared" si="9"/>
        <v>208.67</v>
      </c>
      <c r="CI6" s="35">
        <f t="shared" si="9"/>
        <v>208.29</v>
      </c>
      <c r="CJ6" s="35">
        <f t="shared" si="9"/>
        <v>218.42</v>
      </c>
      <c r="CK6" s="34" t="str">
        <f>IF(CK7="","",IF(CK7="-","【-】","【"&amp;SUBSTITUTE(TEXT(CK7,"#,##0.00"),"-","△")&amp;"】"))</f>
        <v>【165.71】</v>
      </c>
      <c r="CL6" s="35">
        <f>IF(CL7="",NA(),CL7)</f>
        <v>56.13</v>
      </c>
      <c r="CM6" s="35">
        <f t="shared" ref="CM6:CU6" si="10">IF(CM7="",NA(),CM7)</f>
        <v>53.48</v>
      </c>
      <c r="CN6" s="35">
        <f t="shared" si="10"/>
        <v>55.44</v>
      </c>
      <c r="CO6" s="35">
        <f t="shared" si="10"/>
        <v>53.78</v>
      </c>
      <c r="CP6" s="35">
        <f t="shared" si="10"/>
        <v>56.66</v>
      </c>
      <c r="CQ6" s="35">
        <f t="shared" si="10"/>
        <v>49.77</v>
      </c>
      <c r="CR6" s="35">
        <f t="shared" si="10"/>
        <v>49.22</v>
      </c>
      <c r="CS6" s="35">
        <f t="shared" si="10"/>
        <v>49.08</v>
      </c>
      <c r="CT6" s="35">
        <f t="shared" si="10"/>
        <v>49.32</v>
      </c>
      <c r="CU6" s="35">
        <f t="shared" si="10"/>
        <v>50.24</v>
      </c>
      <c r="CV6" s="34" t="str">
        <f>IF(CV7="","",IF(CV7="-","【-】","【"&amp;SUBSTITUTE(TEXT(CV7,"#,##0.00"),"-","△")&amp;"】"))</f>
        <v>【60.41】</v>
      </c>
      <c r="CW6" s="35">
        <f>IF(CW7="",NA(),CW7)</f>
        <v>81.239999999999995</v>
      </c>
      <c r="CX6" s="35">
        <f t="shared" ref="CX6:DF6" si="11">IF(CX7="",NA(),CX7)</f>
        <v>88.1</v>
      </c>
      <c r="CY6" s="35">
        <f t="shared" si="11"/>
        <v>89.74</v>
      </c>
      <c r="CZ6" s="35">
        <f t="shared" si="11"/>
        <v>89.46</v>
      </c>
      <c r="DA6" s="35">
        <f t="shared" si="11"/>
        <v>86.18</v>
      </c>
      <c r="DB6" s="35">
        <f t="shared" si="11"/>
        <v>79.98</v>
      </c>
      <c r="DC6" s="35">
        <f t="shared" si="11"/>
        <v>79.48</v>
      </c>
      <c r="DD6" s="35">
        <f t="shared" si="11"/>
        <v>79.3</v>
      </c>
      <c r="DE6" s="35">
        <f t="shared" si="11"/>
        <v>79.34</v>
      </c>
      <c r="DF6" s="35">
        <f t="shared" si="11"/>
        <v>78.650000000000006</v>
      </c>
      <c r="DG6" s="34" t="str">
        <f>IF(DG7="","",IF(DG7="-","【-】","【"&amp;SUBSTITUTE(TEXT(DG7,"#,##0.00"),"-","△")&amp;"】"))</f>
        <v>【89.93】</v>
      </c>
      <c r="DH6" s="35">
        <f>IF(DH7="",NA(),DH7)</f>
        <v>31.76</v>
      </c>
      <c r="DI6" s="35">
        <f t="shared" ref="DI6:DQ6" si="12">IF(DI7="",NA(),DI7)</f>
        <v>32.340000000000003</v>
      </c>
      <c r="DJ6" s="35">
        <f t="shared" si="12"/>
        <v>32.159999999999997</v>
      </c>
      <c r="DK6" s="35">
        <f t="shared" si="12"/>
        <v>32.700000000000003</v>
      </c>
      <c r="DL6" s="35">
        <f t="shared" si="12"/>
        <v>28.23</v>
      </c>
      <c r="DM6" s="35">
        <f t="shared" si="12"/>
        <v>36.43</v>
      </c>
      <c r="DN6" s="35">
        <f t="shared" si="12"/>
        <v>46.12</v>
      </c>
      <c r="DO6" s="35">
        <f t="shared" si="12"/>
        <v>47.44</v>
      </c>
      <c r="DP6" s="35">
        <f t="shared" si="12"/>
        <v>48.3</v>
      </c>
      <c r="DQ6" s="35">
        <f t="shared" si="12"/>
        <v>45.14</v>
      </c>
      <c r="DR6" s="34" t="str">
        <f>IF(DR7="","",IF(DR7="-","【-】","【"&amp;SUBSTITUTE(TEXT(DR7,"#,##0.00"),"-","△")&amp;"】"))</f>
        <v>【48.12】</v>
      </c>
      <c r="DS6" s="34">
        <f>IF(DS7="",NA(),DS7)</f>
        <v>0</v>
      </c>
      <c r="DT6" s="34">
        <f t="shared" ref="DT6:EB6" si="13">IF(DT7="",NA(),DT7)</f>
        <v>0</v>
      </c>
      <c r="DU6" s="35">
        <f t="shared" si="13"/>
        <v>9.68</v>
      </c>
      <c r="DV6" s="35">
        <f t="shared" si="13"/>
        <v>8.83</v>
      </c>
      <c r="DW6" s="35">
        <f t="shared" si="13"/>
        <v>8.2200000000000006</v>
      </c>
      <c r="DX6" s="35">
        <f t="shared" si="13"/>
        <v>8.7200000000000006</v>
      </c>
      <c r="DY6" s="35">
        <f t="shared" si="13"/>
        <v>9.86</v>
      </c>
      <c r="DZ6" s="35">
        <f t="shared" si="13"/>
        <v>11.16</v>
      </c>
      <c r="EA6" s="35">
        <f t="shared" si="13"/>
        <v>12.43</v>
      </c>
      <c r="EB6" s="35">
        <f t="shared" si="13"/>
        <v>13.58</v>
      </c>
      <c r="EC6" s="34" t="str">
        <f>IF(EC7="","",IF(EC7="-","【-】","【"&amp;SUBSTITUTE(TEXT(EC7,"#,##0.00"),"-","△")&amp;"】"))</f>
        <v>【15.89】</v>
      </c>
      <c r="ED6" s="35">
        <f>IF(ED7="",NA(),ED7)</f>
        <v>3.99</v>
      </c>
      <c r="EE6" s="35">
        <f t="shared" ref="EE6:EM6" si="14">IF(EE7="",NA(),EE7)</f>
        <v>2.93</v>
      </c>
      <c r="EF6" s="35">
        <f t="shared" si="14"/>
        <v>0.17</v>
      </c>
      <c r="EG6" s="35">
        <f t="shared" si="14"/>
        <v>7.0000000000000007E-2</v>
      </c>
      <c r="EH6" s="35">
        <f t="shared" si="14"/>
        <v>1.1100000000000001</v>
      </c>
      <c r="EI6" s="35">
        <f t="shared" si="14"/>
        <v>0.64</v>
      </c>
      <c r="EJ6" s="35">
        <f t="shared" si="14"/>
        <v>0.56000000000000005</v>
      </c>
      <c r="EK6" s="35">
        <f t="shared" si="14"/>
        <v>0.65</v>
      </c>
      <c r="EL6" s="35">
        <f t="shared" si="14"/>
        <v>0.46</v>
      </c>
      <c r="EM6" s="35">
        <f t="shared" si="14"/>
        <v>0.44</v>
      </c>
      <c r="EN6" s="34" t="str">
        <f>IF(EN7="","",IF(EN7="-","【-】","【"&amp;SUBSTITUTE(TEXT(EN7,"#,##0.00"),"-","△")&amp;"】"))</f>
        <v>【0.69】</v>
      </c>
    </row>
    <row r="7" spans="1:144" s="36" customFormat="1" x14ac:dyDescent="0.15">
      <c r="A7" s="28"/>
      <c r="B7" s="37">
        <v>2017</v>
      </c>
      <c r="C7" s="37">
        <v>254436</v>
      </c>
      <c r="D7" s="37">
        <v>46</v>
      </c>
      <c r="E7" s="37">
        <v>1</v>
      </c>
      <c r="F7" s="37">
        <v>0</v>
      </c>
      <c r="G7" s="37">
        <v>1</v>
      </c>
      <c r="H7" s="37" t="s">
        <v>104</v>
      </c>
      <c r="I7" s="37" t="s">
        <v>105</v>
      </c>
      <c r="J7" s="37" t="s">
        <v>106</v>
      </c>
      <c r="K7" s="37" t="s">
        <v>107</v>
      </c>
      <c r="L7" s="37" t="s">
        <v>108</v>
      </c>
      <c r="M7" s="37" t="s">
        <v>109</v>
      </c>
      <c r="N7" s="38" t="s">
        <v>110</v>
      </c>
      <c r="O7" s="38">
        <v>48.16</v>
      </c>
      <c r="P7" s="38">
        <v>99.6</v>
      </c>
      <c r="Q7" s="38">
        <v>3348</v>
      </c>
      <c r="R7" s="38">
        <v>7555</v>
      </c>
      <c r="S7" s="38">
        <v>135.77000000000001</v>
      </c>
      <c r="T7" s="38">
        <v>55.65</v>
      </c>
      <c r="U7" s="38">
        <v>7516</v>
      </c>
      <c r="V7" s="38">
        <v>62.3</v>
      </c>
      <c r="W7" s="38">
        <v>120.64</v>
      </c>
      <c r="X7" s="38">
        <v>100.65</v>
      </c>
      <c r="Y7" s="38">
        <v>101.15</v>
      </c>
      <c r="Z7" s="38">
        <v>101.85</v>
      </c>
      <c r="AA7" s="38">
        <v>101.38</v>
      </c>
      <c r="AB7" s="38">
        <v>105.97</v>
      </c>
      <c r="AC7" s="38">
        <v>105.53</v>
      </c>
      <c r="AD7" s="38">
        <v>107.2</v>
      </c>
      <c r="AE7" s="38">
        <v>106.62</v>
      </c>
      <c r="AF7" s="38">
        <v>107.95</v>
      </c>
      <c r="AG7" s="38">
        <v>104.47</v>
      </c>
      <c r="AH7" s="38">
        <v>113.39</v>
      </c>
      <c r="AI7" s="38">
        <v>0</v>
      </c>
      <c r="AJ7" s="38">
        <v>0</v>
      </c>
      <c r="AK7" s="38">
        <v>0</v>
      </c>
      <c r="AL7" s="38">
        <v>0</v>
      </c>
      <c r="AM7" s="38">
        <v>0</v>
      </c>
      <c r="AN7" s="38">
        <v>28.31</v>
      </c>
      <c r="AO7" s="38">
        <v>13.46</v>
      </c>
      <c r="AP7" s="38">
        <v>12.59</v>
      </c>
      <c r="AQ7" s="38">
        <v>12.44</v>
      </c>
      <c r="AR7" s="38">
        <v>16.399999999999999</v>
      </c>
      <c r="AS7" s="38">
        <v>0.85</v>
      </c>
      <c r="AT7" s="38">
        <v>628.16999999999996</v>
      </c>
      <c r="AU7" s="38">
        <v>207.29</v>
      </c>
      <c r="AV7" s="38">
        <v>392.24</v>
      </c>
      <c r="AW7" s="38">
        <v>489.24</v>
      </c>
      <c r="AX7" s="38">
        <v>371.35</v>
      </c>
      <c r="AY7" s="38">
        <v>1164.51</v>
      </c>
      <c r="AZ7" s="38">
        <v>434.72</v>
      </c>
      <c r="BA7" s="38">
        <v>416.14</v>
      </c>
      <c r="BB7" s="38">
        <v>371.89</v>
      </c>
      <c r="BC7" s="38">
        <v>293.23</v>
      </c>
      <c r="BD7" s="38">
        <v>264.33999999999997</v>
      </c>
      <c r="BE7" s="38">
        <v>1226.0899999999999</v>
      </c>
      <c r="BF7" s="38">
        <v>1248.25</v>
      </c>
      <c r="BG7" s="38">
        <v>1226.8499999999999</v>
      </c>
      <c r="BH7" s="38">
        <v>1334.56</v>
      </c>
      <c r="BI7" s="38">
        <v>1210.6400000000001</v>
      </c>
      <c r="BJ7" s="38">
        <v>498.27</v>
      </c>
      <c r="BK7" s="38">
        <v>495.76</v>
      </c>
      <c r="BL7" s="38">
        <v>487.22</v>
      </c>
      <c r="BM7" s="38">
        <v>483.11</v>
      </c>
      <c r="BN7" s="38">
        <v>542.29999999999995</v>
      </c>
      <c r="BO7" s="38">
        <v>274.27</v>
      </c>
      <c r="BP7" s="38">
        <v>77.48</v>
      </c>
      <c r="BQ7" s="38">
        <v>83.34</v>
      </c>
      <c r="BR7" s="38">
        <v>83.65</v>
      </c>
      <c r="BS7" s="38">
        <v>78.010000000000005</v>
      </c>
      <c r="BT7" s="38">
        <v>93.49</v>
      </c>
      <c r="BU7" s="38">
        <v>90.64</v>
      </c>
      <c r="BV7" s="38">
        <v>93.66</v>
      </c>
      <c r="BW7" s="38">
        <v>92.76</v>
      </c>
      <c r="BX7" s="38">
        <v>93.28</v>
      </c>
      <c r="BY7" s="38">
        <v>87.51</v>
      </c>
      <c r="BZ7" s="38">
        <v>104.36</v>
      </c>
      <c r="CA7" s="38">
        <v>191.18</v>
      </c>
      <c r="CB7" s="38">
        <v>185.95</v>
      </c>
      <c r="CC7" s="38">
        <v>192.5</v>
      </c>
      <c r="CD7" s="38">
        <v>206.54</v>
      </c>
      <c r="CE7" s="38">
        <v>188.37</v>
      </c>
      <c r="CF7" s="38">
        <v>213.52</v>
      </c>
      <c r="CG7" s="38">
        <v>208.21</v>
      </c>
      <c r="CH7" s="38">
        <v>208.67</v>
      </c>
      <c r="CI7" s="38">
        <v>208.29</v>
      </c>
      <c r="CJ7" s="38">
        <v>218.42</v>
      </c>
      <c r="CK7" s="38">
        <v>165.71</v>
      </c>
      <c r="CL7" s="38">
        <v>56.13</v>
      </c>
      <c r="CM7" s="38">
        <v>53.48</v>
      </c>
      <c r="CN7" s="38">
        <v>55.44</v>
      </c>
      <c r="CO7" s="38">
        <v>53.78</v>
      </c>
      <c r="CP7" s="38">
        <v>56.66</v>
      </c>
      <c r="CQ7" s="38">
        <v>49.77</v>
      </c>
      <c r="CR7" s="38">
        <v>49.22</v>
      </c>
      <c r="CS7" s="38">
        <v>49.08</v>
      </c>
      <c r="CT7" s="38">
        <v>49.32</v>
      </c>
      <c r="CU7" s="38">
        <v>50.24</v>
      </c>
      <c r="CV7" s="38">
        <v>60.41</v>
      </c>
      <c r="CW7" s="38">
        <v>81.239999999999995</v>
      </c>
      <c r="CX7" s="38">
        <v>88.1</v>
      </c>
      <c r="CY7" s="38">
        <v>89.74</v>
      </c>
      <c r="CZ7" s="38">
        <v>89.46</v>
      </c>
      <c r="DA7" s="38">
        <v>86.18</v>
      </c>
      <c r="DB7" s="38">
        <v>79.98</v>
      </c>
      <c r="DC7" s="38">
        <v>79.48</v>
      </c>
      <c r="DD7" s="38">
        <v>79.3</v>
      </c>
      <c r="DE7" s="38">
        <v>79.34</v>
      </c>
      <c r="DF7" s="38">
        <v>78.650000000000006</v>
      </c>
      <c r="DG7" s="38">
        <v>89.93</v>
      </c>
      <c r="DH7" s="38">
        <v>31.76</v>
      </c>
      <c r="DI7" s="38">
        <v>32.340000000000003</v>
      </c>
      <c r="DJ7" s="38">
        <v>32.159999999999997</v>
      </c>
      <c r="DK7" s="38">
        <v>32.700000000000003</v>
      </c>
      <c r="DL7" s="38">
        <v>28.23</v>
      </c>
      <c r="DM7" s="38">
        <v>36.43</v>
      </c>
      <c r="DN7" s="38">
        <v>46.12</v>
      </c>
      <c r="DO7" s="38">
        <v>47.44</v>
      </c>
      <c r="DP7" s="38">
        <v>48.3</v>
      </c>
      <c r="DQ7" s="38">
        <v>45.14</v>
      </c>
      <c r="DR7" s="38">
        <v>48.12</v>
      </c>
      <c r="DS7" s="38">
        <v>0</v>
      </c>
      <c r="DT7" s="38">
        <v>0</v>
      </c>
      <c r="DU7" s="38">
        <v>9.68</v>
      </c>
      <c r="DV7" s="38">
        <v>8.83</v>
      </c>
      <c r="DW7" s="38">
        <v>8.2200000000000006</v>
      </c>
      <c r="DX7" s="38">
        <v>8.7200000000000006</v>
      </c>
      <c r="DY7" s="38">
        <v>9.86</v>
      </c>
      <c r="DZ7" s="38">
        <v>11.16</v>
      </c>
      <c r="EA7" s="38">
        <v>12.43</v>
      </c>
      <c r="EB7" s="38">
        <v>13.58</v>
      </c>
      <c r="EC7" s="38">
        <v>15.89</v>
      </c>
      <c r="ED7" s="38">
        <v>3.99</v>
      </c>
      <c r="EE7" s="38">
        <v>2.93</v>
      </c>
      <c r="EF7" s="38">
        <v>0.17</v>
      </c>
      <c r="EG7" s="38">
        <v>7.0000000000000007E-2</v>
      </c>
      <c r="EH7" s="38">
        <v>1.1100000000000001</v>
      </c>
      <c r="EI7" s="38">
        <v>0.64</v>
      </c>
      <c r="EJ7" s="38">
        <v>0.56000000000000005</v>
      </c>
      <c r="EK7" s="38">
        <v>0.65</v>
      </c>
      <c r="EL7" s="38">
        <v>0.46</v>
      </c>
      <c r="EM7" s="38">
        <v>0.44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111</v>
      </c>
      <c r="C9" s="41" t="s">
        <v>112</v>
      </c>
      <c r="D9" s="41" t="s">
        <v>113</v>
      </c>
      <c r="E9" s="41" t="s">
        <v>114</v>
      </c>
      <c r="F9" s="41" t="s">
        <v>115</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2019-02-04T09:02:47Z</cp:lastPrinted>
  <dcterms:created xsi:type="dcterms:W3CDTF">2018-12-03T08:33:43Z</dcterms:created>
  <dcterms:modified xsi:type="dcterms:W3CDTF">2019-02-04T09:02:49Z</dcterms:modified>
  <cp:category/>
</cp:coreProperties>
</file>