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workbookProtection workbookAlgorithmName="SHA-512" workbookHashValue="j9G3bGDMKzOje8dC1Qwi3/GK4YiufEaphZV1vuLPkYK0OHZ3Af+lKi5Qhr27XTNRj+/6S8Hny+3NZSDtT0xCNA==" workbookSaltValue="IaOthMjpDdb9K+INzFpHig==" workbookSpinCount="100000" lockStructure="1"/>
  <bookViews>
    <workbookView xWindow="0" yWindow="0" windowWidth="15360" windowHeight="7635"/>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<sst xmlns="http://schemas.openxmlformats.org/spreadsheetml/2006/main" count="232" uniqueCount="120">
  <si>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</si>
  <si>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</si>
  <si>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</si>
  <si>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</si>
  <si>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</si>
  <si>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</si>
  <si>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</si>
  <si>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</si>
  <si>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</si>
  <si>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</si>
  <si>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</si>
  <si>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</si>
  <si>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</si>
  <si>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</si>
  <si>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</si>
  <si>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</si>
  <si>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</si>
  <si>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</si>
  <si>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</si>
  <si>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</si>
  <si>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</si>
  <si>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</si>
  <si>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</si>
  <si>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</si>
  <si>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</si>
  <si>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</si>
  <si>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</si>
  <si>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</si>
  <si>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</si>
  <si>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</si>
  <si>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</si>
  <si>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</si>
  <si>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</si>
  <si>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</si>
  <si>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</si>
  <si>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</si>
  <si>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</si>
  <si>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</si>
  <si>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</si>
  <si>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</si>
  <si>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</si>
  <si>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</si>
  <si>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</si>
  <si>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</si>
  <si>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</si>
  <si>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</si>
  <si>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</si>
  <si>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</si>
  <si>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</si>
  <si>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</si>
  <si>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</si>
  <si>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</si>
  <si>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</si>
  <si>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</si>
  <si>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</si>
  <si>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</si>
  <si>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</si>
  <si>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</si>
  <si>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</si>
  <si>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</si>
  <si>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</si>
  <si>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</si>
  <si>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</si>
  <si>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</si>
  <si>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</si>
  <si>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</si>
  <si>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</si>
  <si>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</si>
  <si>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</si>
  <si>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</si>
  <si>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</si>
  <si>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</si>
  <si>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</si>
  <si>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</si>
  <si>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</si>
  <si>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</si>
  <si>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</si>
  <si>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</si>
  <si>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</si>
  <si>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</si>
  <si>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</si>
  <si>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</si>
  <si>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</si>
  <si>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</si>
  <si>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</si>
  <si>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</si>
  <si>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</si>
  <si>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</si>
  <si>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</si>
  <si>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</si>
  <si>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</si>
  <si>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</si>
  <si>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</si>
  <si>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</si>
  <si>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</si>
  <si>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</si>
  <si>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</si>
  <si>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</si>
  <si>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</si>
  <si>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</si>
  <si>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</si>
  <si>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</si>
  <si>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</si>
  <si>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</si>
  <si>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</si>
  <si>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甲良町</t>
  </si>
  <si>
    <t>法適用</t>
  </si>
  <si>
    <t>水道事業</t>
  </si>
  <si>
    <t>末端給水事業</t>
  </si>
  <si>
    <t>A8</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</si>
  <si>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</si>
  <si>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</si>
  <si>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</si>
  <si>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</si>
  <si>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</si>
  <si>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</si>
  <si>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</si>
  <si>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経営の効率性を表す指標である経常収支比率が100％を上回っており、収支は比較的良好であるといえます。しかし、今後の人口減少等により、給水収益の減収が予想されます。未収金対策を強化し、健全で持続可能な財政運営を図っていきます。
 水道施設の老朽化については、アセットマネジメントの手法を取り入れ、優先度・重要度を考慮し、更新需要を見極めていきます。</t>
    <phoneticPr fontId="4"/>
  </si>
  <si>
    <r>
      <t xml:space="preserve">①経常収支比率
</t>
    </r>
    <r>
      <rPr>
        <sz val="9"/>
        <color theme="1"/>
        <rFont val="ＭＳ ゴシック"/>
        <family val="3"/>
        <charset val="128"/>
      </rPr>
      <t xml:space="preserve"> 経常収益の経常費用に対する割合を示しています。最近の5年間は、100％を上回っており、収支は比較的良好であるといえます。</t>
    </r>
    <r>
      <rPr>
        <sz val="11"/>
        <color theme="1"/>
        <rFont val="ＭＳ ゴシック"/>
        <family val="3"/>
        <charset val="128"/>
      </rPr>
      <t xml:space="preserve">
②累積欠損金比率
 </t>
    </r>
    <r>
      <rPr>
        <sz val="9"/>
        <color theme="1"/>
        <rFont val="ＭＳ ゴシック"/>
        <family val="3"/>
        <charset val="128"/>
      </rPr>
      <t>営業収益に対する累積欠損金の状況を表す指標です。最近の5年間は、0％であることから、全体的に健全な経営状況であるといえます。</t>
    </r>
    <r>
      <rPr>
        <sz val="11"/>
        <color theme="1"/>
        <rFont val="ＭＳ ゴシック"/>
        <family val="3"/>
        <charset val="128"/>
      </rPr>
      <t xml:space="preserve">
③流動比率
</t>
    </r>
    <r>
      <rPr>
        <sz val="9"/>
        <color theme="1"/>
        <rFont val="ＭＳ ゴシック"/>
        <family val="3"/>
        <charset val="128"/>
      </rPr>
      <t xml:space="preserve"> 短期的な債務に対する支払能力を表す指標です。最近の5年間は、流動比率は、100％を上回っており、概ね良好であるといえます。</t>
    </r>
    <r>
      <rPr>
        <sz val="11"/>
        <color theme="1"/>
        <rFont val="ＭＳ ゴシック"/>
        <family val="3"/>
        <charset val="128"/>
      </rPr>
      <t xml:space="preserve">
④企業債残高対給水収益比率
</t>
    </r>
    <r>
      <rPr>
        <sz val="9"/>
        <color theme="1"/>
        <rFont val="ＭＳ ゴシック"/>
        <family val="3"/>
        <charset val="128"/>
      </rPr>
      <t xml:space="preserve"> 給水収益に対する企業債残高の割合であり、企業債残高の規模を表す指標です。企業債は毎年返済していることから、年々改善（減少）傾向にあります。</t>
    </r>
    <r>
      <rPr>
        <sz val="11"/>
        <color theme="1"/>
        <rFont val="ＭＳ ゴシック"/>
        <family val="3"/>
        <charset val="128"/>
      </rPr>
      <t xml:space="preserve">
⑤料金回収率
</t>
    </r>
    <r>
      <rPr>
        <sz val="9"/>
        <color theme="1"/>
        <rFont val="ＭＳ ゴシック"/>
        <family val="3"/>
        <charset val="128"/>
      </rPr>
      <t xml:space="preserve"> 給水に係る費用が、どの程度給水収益で賄えているかを表した指標です。100％を上回っていることから、概ね良好といえます。</t>
    </r>
    <r>
      <rPr>
        <sz val="11"/>
        <color theme="1"/>
        <rFont val="ＭＳ ゴシック"/>
        <family val="3"/>
        <charset val="128"/>
      </rPr>
      <t xml:space="preserve">
⑥給水原価
 </t>
    </r>
    <r>
      <rPr>
        <sz val="9"/>
        <color theme="1"/>
        <rFont val="ＭＳ ゴシック"/>
        <family val="3"/>
        <charset val="128"/>
      </rPr>
      <t>有収水量1ｍ3あたりについて、どれだけの費用がかかっているかを表す指標です。平均値を下回っていて、類似団体より経営効率が良いといえます。</t>
    </r>
    <r>
      <rPr>
        <sz val="11"/>
        <color theme="1"/>
        <rFont val="ＭＳ ゴシック"/>
        <family val="3"/>
        <charset val="128"/>
      </rPr>
      <t xml:space="preserve">
⑦施設利用率
 </t>
    </r>
    <r>
      <rPr>
        <sz val="9"/>
        <color theme="1"/>
        <rFont val="ＭＳ ゴシック"/>
        <family val="3"/>
        <charset val="128"/>
      </rPr>
      <t>施設の利用状況や適正規模を判断する指標です。最近の5年間は、ほぼ一定水準を維持しており、類似団体と比較すると施設が遊休状態となっています。</t>
    </r>
    <r>
      <rPr>
        <sz val="11"/>
        <color theme="1"/>
        <rFont val="ＭＳ ゴシック"/>
        <family val="3"/>
        <charset val="128"/>
      </rPr>
      <t xml:space="preserve">
⑧有収率
 </t>
    </r>
    <r>
      <rPr>
        <sz val="9"/>
        <color theme="1"/>
        <rFont val="ＭＳ ゴシック"/>
        <family val="3"/>
        <charset val="128"/>
      </rPr>
      <t>施設の稼働が収益につながっているかを判断する指標です。最近の5年間は、85％前後を推移していて、漏水調査等を継続し、向上に努めます。</t>
    </r>
    <rPh sb="36" eb="38">
      <t>ネンカン</t>
    </rPh>
    <rPh sb="104" eb="106">
      <t>サイキン</t>
    </rPh>
    <rPh sb="285" eb="287">
      <t>ゲンショウ</t>
    </rPh>
    <rPh sb="579" eb="581">
      <t>ケイゾク</t>
    </rPh>
    <phoneticPr fontId="4"/>
  </si>
  <si>
    <r>
      <t xml:space="preserve">①有形固定資産減価償却率
 </t>
    </r>
    <r>
      <rPr>
        <sz val="9"/>
        <color theme="1"/>
        <rFont val="ＭＳ ゴシック"/>
        <family val="3"/>
        <charset val="128"/>
      </rPr>
      <t>有形固定資産のうち償却対象資産の減価償却がどの程度進んでいるかを表す指標です。
 甲良町水道事業では、平成22年～平成25年にかけては1％～2％ずつ上昇していましたが、平成26年度から会計基準の見直しに伴うみなし償却の廃止により、大幅に上昇し、平均値を超えています。</t>
    </r>
    <r>
      <rPr>
        <sz val="11"/>
        <color theme="1"/>
        <rFont val="ＭＳ ゴシック"/>
        <family val="3"/>
        <charset val="128"/>
      </rPr>
      <t xml:space="preserve">
②管路経年化率・③管路更新率
 </t>
    </r>
    <r>
      <rPr>
        <sz val="9"/>
        <color theme="1"/>
        <rFont val="ＭＳ ゴシック"/>
        <family val="3"/>
        <charset val="128"/>
      </rPr>
      <t>管路経年化率は法定耐用年数を超えた管路延長の割合を表す指標です。管路更新率は、当該年度に更新した管路延長の割合を表す指標です。
 甲良町水道事業では、管路経年化率は現状0％であり、問題は無いですが、将来の管路更新について、財政収支を考慮しつつ、費用の平準化を図りながら実施していきます。</t>
    </r>
    <rPh sb="136" eb="138">
      <t>ヘイキン</t>
    </rPh>
    <rPh sb="138" eb="139">
      <t>チ</t>
    </rPh>
    <rPh sb="140" eb="141">
      <t>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</si>
</sst>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formatCode="#,##0.00;&quot;△&quot;#,##0.00;&quot;-&quot;">
                  <c:v>0.22</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63C-4128-82FB-3D6C2FBA1689}"/>
            </c:ext>
          </c:extLst>
        </c:ser>
        <c:dLbls>
          <c:showLegendKey val="0"/>
          <c:showVal val="0"/>
          <c:showCatName val="0"/>
          <c:showSerName val="0"/>
          <c:showPercent val="0"/>
          <c:showBubbleSize val="0"/>
        </c:dLbls>
        <c:gapWidth val="150"/>
        <c:axId val="86518016"/>
        <c:axId val="86524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0.64</c:v>
                </c:pt>
                <c:pt idx="1">
                  <c:v>0.56000000000000005</c:v>
                </c:pt>
                <c:pt idx="2">
                  <c:v>0.65</c:v>
                </c:pt>
                <c:pt idx="3">
                  <c:v>0.46</c:v>
                </c:pt>
                <c:pt idx="4">
                  <c:v>0.44</c:v>
                </c:pt>
              </c:numCache>
            </c:numRef>
          </c:val>
          <c:smooth val="0"/>
          <c:extLst xmlns:c16r2="http://schemas.microsoft.com/office/drawing/2015/06/chart">
            <c:ext xmlns:c16="http://schemas.microsoft.com/office/drawing/2014/chart" uri="{C3380CC4-5D6E-409C-BE32-E72D297353CC}">
              <c16:uniqueId val="{00000001-063C-4128-82FB-3D6C2FBA1689}"/>
            </c:ext>
          </c:extLst>
        </c:ser>
        <c:dLbls>
          <c:showLegendKey val="0"/>
          <c:showVal val="0"/>
          <c:showCatName val="0"/>
          <c:showSerName val="0"/>
          <c:showPercent val="0"/>
          <c:showBubbleSize val="0"/>
        </c:dLbls>
        <c:marker val="1"/>
        <c:smooth val="0"/>
        <c:axId val="86518016"/>
        <c:axId val="86524288"/>
      </c:lineChart>
      <c:dateAx>
        <c:axId val="86518016"/>
        <c:scaling>
          <c:orientation val="minMax"/>
        </c:scaling>
        <c:delete val="1"/>
        <c:axPos val="b"/>
        <c:numFmt formatCode="ge" sourceLinked="1"/>
        <c:majorTickMark val="none"/>
        <c:minorTickMark val="none"/>
        <c:tickLblPos val="none"/>
        <c:crossAx val="86524288"/>
        <c:crosses val="autoZero"/>
        <c:auto val="1"/>
        <c:lblOffset val="100"/>
        <c:baseTimeUnit val="years"/>
      </c:dateAx>
      <c:valAx>
        <c:axId val="86524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518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41.95</c:v>
                </c:pt>
                <c:pt idx="1">
                  <c:v>39.729999999999997</c:v>
                </c:pt>
                <c:pt idx="2">
                  <c:v>37.159999999999997</c:v>
                </c:pt>
                <c:pt idx="3">
                  <c:v>37.74</c:v>
                </c:pt>
                <c:pt idx="4">
                  <c:v>37.68</c:v>
                </c:pt>
              </c:numCache>
            </c:numRef>
          </c:val>
          <c:extLst xmlns:c16r2="http://schemas.microsoft.com/office/drawing/2015/06/chart">
            <c:ext xmlns:c16="http://schemas.microsoft.com/office/drawing/2014/chart" uri="{C3380CC4-5D6E-409C-BE32-E72D297353CC}">
              <c16:uniqueId val="{00000000-6D27-41D3-823B-593C91057F49}"/>
            </c:ext>
          </c:extLst>
        </c:ser>
        <c:dLbls>
          <c:showLegendKey val="0"/>
          <c:showVal val="0"/>
          <c:showCatName val="0"/>
          <c:showSerName val="0"/>
          <c:showPercent val="0"/>
          <c:showBubbleSize val="0"/>
        </c:dLbls>
        <c:gapWidth val="150"/>
        <c:axId val="89696128"/>
        <c:axId val="89706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49.77</c:v>
                </c:pt>
                <c:pt idx="1">
                  <c:v>49.22</c:v>
                </c:pt>
                <c:pt idx="2">
                  <c:v>49.08</c:v>
                </c:pt>
                <c:pt idx="3">
                  <c:v>49.32</c:v>
                </c:pt>
                <c:pt idx="4">
                  <c:v>50.24</c:v>
                </c:pt>
              </c:numCache>
            </c:numRef>
          </c:val>
          <c:smooth val="0"/>
          <c:extLst xmlns:c16r2="http://schemas.microsoft.com/office/drawing/2015/06/chart">
            <c:ext xmlns:c16="http://schemas.microsoft.com/office/drawing/2014/chart" uri="{C3380CC4-5D6E-409C-BE32-E72D297353CC}">
              <c16:uniqueId val="{00000001-6D27-41D3-823B-593C91057F49}"/>
            </c:ext>
          </c:extLst>
        </c:ser>
        <c:dLbls>
          <c:showLegendKey val="0"/>
          <c:showVal val="0"/>
          <c:showCatName val="0"/>
          <c:showSerName val="0"/>
          <c:showPercent val="0"/>
          <c:showBubbleSize val="0"/>
        </c:dLbls>
        <c:marker val="1"/>
        <c:smooth val="0"/>
        <c:axId val="89696128"/>
        <c:axId val="89706496"/>
      </c:lineChart>
      <c:dateAx>
        <c:axId val="89696128"/>
        <c:scaling>
          <c:orientation val="minMax"/>
        </c:scaling>
        <c:delete val="1"/>
        <c:axPos val="b"/>
        <c:numFmt formatCode="ge" sourceLinked="1"/>
        <c:majorTickMark val="none"/>
        <c:minorTickMark val="none"/>
        <c:tickLblPos val="none"/>
        <c:crossAx val="89706496"/>
        <c:crosses val="autoZero"/>
        <c:auto val="1"/>
        <c:lblOffset val="100"/>
        <c:baseTimeUnit val="years"/>
      </c:dateAx>
      <c:valAx>
        <c:axId val="89706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696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81.62</c:v>
                </c:pt>
                <c:pt idx="1">
                  <c:v>84.84</c:v>
                </c:pt>
                <c:pt idx="2">
                  <c:v>86.32</c:v>
                </c:pt>
                <c:pt idx="3">
                  <c:v>86.04</c:v>
                </c:pt>
                <c:pt idx="4">
                  <c:v>85.06</c:v>
                </c:pt>
              </c:numCache>
            </c:numRef>
          </c:val>
          <c:extLst xmlns:c16r2="http://schemas.microsoft.com/office/drawing/2015/06/chart">
            <c:ext xmlns:c16="http://schemas.microsoft.com/office/drawing/2014/chart" uri="{C3380CC4-5D6E-409C-BE32-E72D297353CC}">
              <c16:uniqueId val="{00000000-C9BA-4D44-A1B4-AE05E4B7CB30}"/>
            </c:ext>
          </c:extLst>
        </c:ser>
        <c:dLbls>
          <c:showLegendKey val="0"/>
          <c:showVal val="0"/>
          <c:showCatName val="0"/>
          <c:showSerName val="0"/>
          <c:showPercent val="0"/>
          <c:showBubbleSize val="0"/>
        </c:dLbls>
        <c:gapWidth val="150"/>
        <c:axId val="89762048"/>
        <c:axId val="8976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79.98</c:v>
                </c:pt>
                <c:pt idx="1">
                  <c:v>79.48</c:v>
                </c:pt>
                <c:pt idx="2">
                  <c:v>79.3</c:v>
                </c:pt>
                <c:pt idx="3">
                  <c:v>79.34</c:v>
                </c:pt>
                <c:pt idx="4">
                  <c:v>78.650000000000006</c:v>
                </c:pt>
              </c:numCache>
            </c:numRef>
          </c:val>
          <c:smooth val="0"/>
          <c:extLst xmlns:c16r2="http://schemas.microsoft.com/office/drawing/2015/06/chart">
            <c:ext xmlns:c16="http://schemas.microsoft.com/office/drawing/2014/chart" uri="{C3380CC4-5D6E-409C-BE32-E72D297353CC}">
              <c16:uniqueId val="{00000001-C9BA-4D44-A1B4-AE05E4B7CB30}"/>
            </c:ext>
          </c:extLst>
        </c:ser>
        <c:dLbls>
          <c:showLegendKey val="0"/>
          <c:showVal val="0"/>
          <c:showCatName val="0"/>
          <c:showSerName val="0"/>
          <c:showPercent val="0"/>
          <c:showBubbleSize val="0"/>
        </c:dLbls>
        <c:marker val="1"/>
        <c:smooth val="0"/>
        <c:axId val="89762048"/>
        <c:axId val="89764224"/>
      </c:lineChart>
      <c:dateAx>
        <c:axId val="89762048"/>
        <c:scaling>
          <c:orientation val="minMax"/>
        </c:scaling>
        <c:delete val="1"/>
        <c:axPos val="b"/>
        <c:numFmt formatCode="ge" sourceLinked="1"/>
        <c:majorTickMark val="none"/>
        <c:minorTickMark val="none"/>
        <c:tickLblPos val="none"/>
        <c:crossAx val="89764224"/>
        <c:crosses val="autoZero"/>
        <c:auto val="1"/>
        <c:lblOffset val="100"/>
        <c:baseTimeUnit val="years"/>
      </c:dateAx>
      <c:valAx>
        <c:axId val="8976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762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115.28</c:v>
                </c:pt>
                <c:pt idx="1">
                  <c:v>111.81</c:v>
                </c:pt>
                <c:pt idx="2">
                  <c:v>110.95</c:v>
                </c:pt>
                <c:pt idx="3">
                  <c:v>114.87</c:v>
                </c:pt>
                <c:pt idx="4">
                  <c:v>120.74</c:v>
                </c:pt>
              </c:numCache>
            </c:numRef>
          </c:val>
          <c:extLst xmlns:c16r2="http://schemas.microsoft.com/office/drawing/2015/06/chart">
            <c:ext xmlns:c16="http://schemas.microsoft.com/office/drawing/2014/chart" uri="{C3380CC4-5D6E-409C-BE32-E72D297353CC}">
              <c16:uniqueId val="{00000000-9626-49AE-8EB3-214E5A08A2DC}"/>
            </c:ext>
          </c:extLst>
        </c:ser>
        <c:dLbls>
          <c:showLegendKey val="0"/>
          <c:showVal val="0"/>
          <c:showCatName val="0"/>
          <c:showSerName val="0"/>
          <c:showPercent val="0"/>
          <c:showBubbleSize val="0"/>
        </c:dLbls>
        <c:gapWidth val="150"/>
        <c:axId val="86551168"/>
        <c:axId val="86557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105.53</c:v>
                </c:pt>
                <c:pt idx="1">
                  <c:v>107.2</c:v>
                </c:pt>
                <c:pt idx="2">
                  <c:v>106.62</c:v>
                </c:pt>
                <c:pt idx="3">
                  <c:v>107.95</c:v>
                </c:pt>
                <c:pt idx="4">
                  <c:v>104.47</c:v>
                </c:pt>
              </c:numCache>
            </c:numRef>
          </c:val>
          <c:smooth val="0"/>
          <c:extLst xmlns:c16r2="http://schemas.microsoft.com/office/drawing/2015/06/chart">
            <c:ext xmlns:c16="http://schemas.microsoft.com/office/drawing/2014/chart" uri="{C3380CC4-5D6E-409C-BE32-E72D297353CC}">
              <c16:uniqueId val="{00000001-9626-49AE-8EB3-214E5A08A2DC}"/>
            </c:ext>
          </c:extLst>
        </c:ser>
        <c:dLbls>
          <c:showLegendKey val="0"/>
          <c:showVal val="0"/>
          <c:showCatName val="0"/>
          <c:showSerName val="0"/>
          <c:showPercent val="0"/>
          <c:showBubbleSize val="0"/>
        </c:dLbls>
        <c:marker val="1"/>
        <c:smooth val="0"/>
        <c:axId val="86551168"/>
        <c:axId val="86557440"/>
      </c:lineChart>
      <c:dateAx>
        <c:axId val="86551168"/>
        <c:scaling>
          <c:orientation val="minMax"/>
        </c:scaling>
        <c:delete val="1"/>
        <c:axPos val="b"/>
        <c:numFmt formatCode="ge" sourceLinked="1"/>
        <c:majorTickMark val="none"/>
        <c:minorTickMark val="none"/>
        <c:tickLblPos val="none"/>
        <c:crossAx val="86557440"/>
        <c:crosses val="autoZero"/>
        <c:auto val="1"/>
        <c:lblOffset val="100"/>
        <c:baseTimeUnit val="years"/>
      </c:dateAx>
      <c:valAx>
        <c:axId val="865574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6551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24.21</c:v>
                </c:pt>
                <c:pt idx="1">
                  <c:v>40.74</c:v>
                </c:pt>
                <c:pt idx="2">
                  <c:v>43.22</c:v>
                </c:pt>
                <c:pt idx="3">
                  <c:v>45.64</c:v>
                </c:pt>
                <c:pt idx="4">
                  <c:v>48.02</c:v>
                </c:pt>
              </c:numCache>
            </c:numRef>
          </c:val>
          <c:extLst xmlns:c16r2="http://schemas.microsoft.com/office/drawing/2015/06/chart">
            <c:ext xmlns:c16="http://schemas.microsoft.com/office/drawing/2014/chart" uri="{C3380CC4-5D6E-409C-BE32-E72D297353CC}">
              <c16:uniqueId val="{00000000-63FB-4163-AB2E-B5F6EB953B66}"/>
            </c:ext>
          </c:extLst>
        </c:ser>
        <c:dLbls>
          <c:showLegendKey val="0"/>
          <c:showVal val="0"/>
          <c:showCatName val="0"/>
          <c:showSerName val="0"/>
          <c:showPercent val="0"/>
          <c:showBubbleSize val="0"/>
        </c:dLbls>
        <c:gapWidth val="150"/>
        <c:axId val="88026112"/>
        <c:axId val="88052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36.43</c:v>
                </c:pt>
                <c:pt idx="1">
                  <c:v>46.12</c:v>
                </c:pt>
                <c:pt idx="2">
                  <c:v>47.44</c:v>
                </c:pt>
                <c:pt idx="3">
                  <c:v>48.3</c:v>
                </c:pt>
                <c:pt idx="4">
                  <c:v>45.14</c:v>
                </c:pt>
              </c:numCache>
            </c:numRef>
          </c:val>
          <c:smooth val="0"/>
          <c:extLst xmlns:c16r2="http://schemas.microsoft.com/office/drawing/2015/06/chart">
            <c:ext xmlns:c16="http://schemas.microsoft.com/office/drawing/2014/chart" uri="{C3380CC4-5D6E-409C-BE32-E72D297353CC}">
              <c16:uniqueId val="{00000001-63FB-4163-AB2E-B5F6EB953B66}"/>
            </c:ext>
          </c:extLst>
        </c:ser>
        <c:dLbls>
          <c:showLegendKey val="0"/>
          <c:showVal val="0"/>
          <c:showCatName val="0"/>
          <c:showSerName val="0"/>
          <c:showPercent val="0"/>
          <c:showBubbleSize val="0"/>
        </c:dLbls>
        <c:marker val="1"/>
        <c:smooth val="0"/>
        <c:axId val="88026112"/>
        <c:axId val="88052864"/>
      </c:lineChart>
      <c:dateAx>
        <c:axId val="88026112"/>
        <c:scaling>
          <c:orientation val="minMax"/>
        </c:scaling>
        <c:delete val="1"/>
        <c:axPos val="b"/>
        <c:numFmt formatCode="ge" sourceLinked="1"/>
        <c:majorTickMark val="none"/>
        <c:minorTickMark val="none"/>
        <c:tickLblPos val="none"/>
        <c:crossAx val="88052864"/>
        <c:crosses val="autoZero"/>
        <c:auto val="1"/>
        <c:lblOffset val="100"/>
        <c:baseTimeUnit val="years"/>
      </c:dateAx>
      <c:valAx>
        <c:axId val="88052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02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357-4B82-B556-167CAEE05DA1}"/>
            </c:ext>
          </c:extLst>
        </c:ser>
        <c:dLbls>
          <c:showLegendKey val="0"/>
          <c:showVal val="0"/>
          <c:showCatName val="0"/>
          <c:showSerName val="0"/>
          <c:showPercent val="0"/>
          <c:showBubbleSize val="0"/>
        </c:dLbls>
        <c:gapWidth val="150"/>
        <c:axId val="88075648"/>
        <c:axId val="896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8.7200000000000006</c:v>
                </c:pt>
                <c:pt idx="1">
                  <c:v>9.86</c:v>
                </c:pt>
                <c:pt idx="2">
                  <c:v>11.16</c:v>
                </c:pt>
                <c:pt idx="3">
                  <c:v>12.43</c:v>
                </c:pt>
                <c:pt idx="4">
                  <c:v>13.58</c:v>
                </c:pt>
              </c:numCache>
            </c:numRef>
          </c:val>
          <c:smooth val="0"/>
          <c:extLst xmlns:c16r2="http://schemas.microsoft.com/office/drawing/2015/06/chart">
            <c:ext xmlns:c16="http://schemas.microsoft.com/office/drawing/2014/chart" uri="{C3380CC4-5D6E-409C-BE32-E72D297353CC}">
              <c16:uniqueId val="{00000001-A357-4B82-B556-167CAEE05DA1}"/>
            </c:ext>
          </c:extLst>
        </c:ser>
        <c:dLbls>
          <c:showLegendKey val="0"/>
          <c:showVal val="0"/>
          <c:showCatName val="0"/>
          <c:showSerName val="0"/>
          <c:showPercent val="0"/>
          <c:showBubbleSize val="0"/>
        </c:dLbls>
        <c:marker val="1"/>
        <c:smooth val="0"/>
        <c:axId val="88075648"/>
        <c:axId val="89609728"/>
      </c:lineChart>
      <c:dateAx>
        <c:axId val="88075648"/>
        <c:scaling>
          <c:orientation val="minMax"/>
        </c:scaling>
        <c:delete val="1"/>
        <c:axPos val="b"/>
        <c:numFmt formatCode="ge" sourceLinked="1"/>
        <c:majorTickMark val="none"/>
        <c:minorTickMark val="none"/>
        <c:tickLblPos val="none"/>
        <c:crossAx val="89609728"/>
        <c:crosses val="autoZero"/>
        <c:auto val="1"/>
        <c:lblOffset val="100"/>
        <c:baseTimeUnit val="years"/>
      </c:dateAx>
      <c:valAx>
        <c:axId val="896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075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CB7-430B-8ABC-8C61B19EF0EF}"/>
            </c:ext>
          </c:extLst>
        </c:ser>
        <c:dLbls>
          <c:showLegendKey val="0"/>
          <c:showVal val="0"/>
          <c:showCatName val="0"/>
          <c:showSerName val="0"/>
          <c:showPercent val="0"/>
          <c:showBubbleSize val="0"/>
        </c:dLbls>
        <c:gapWidth val="150"/>
        <c:axId val="89327488"/>
        <c:axId val="89329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28.31</c:v>
                </c:pt>
                <c:pt idx="1">
                  <c:v>13.46</c:v>
                </c:pt>
                <c:pt idx="2">
                  <c:v>12.59</c:v>
                </c:pt>
                <c:pt idx="3">
                  <c:v>12.44</c:v>
                </c:pt>
                <c:pt idx="4">
                  <c:v>16.399999999999999</c:v>
                </c:pt>
              </c:numCache>
            </c:numRef>
          </c:val>
          <c:smooth val="0"/>
          <c:extLst xmlns:c16r2="http://schemas.microsoft.com/office/drawing/2015/06/chart">
            <c:ext xmlns:c16="http://schemas.microsoft.com/office/drawing/2014/chart" uri="{C3380CC4-5D6E-409C-BE32-E72D297353CC}">
              <c16:uniqueId val="{00000001-ACB7-430B-8ABC-8C61B19EF0EF}"/>
            </c:ext>
          </c:extLst>
        </c:ser>
        <c:dLbls>
          <c:showLegendKey val="0"/>
          <c:showVal val="0"/>
          <c:showCatName val="0"/>
          <c:showSerName val="0"/>
          <c:showPercent val="0"/>
          <c:showBubbleSize val="0"/>
        </c:dLbls>
        <c:marker val="1"/>
        <c:smooth val="0"/>
        <c:axId val="89327488"/>
        <c:axId val="89329664"/>
      </c:lineChart>
      <c:dateAx>
        <c:axId val="89327488"/>
        <c:scaling>
          <c:orientation val="minMax"/>
        </c:scaling>
        <c:delete val="1"/>
        <c:axPos val="b"/>
        <c:numFmt formatCode="ge" sourceLinked="1"/>
        <c:majorTickMark val="none"/>
        <c:minorTickMark val="none"/>
        <c:tickLblPos val="none"/>
        <c:crossAx val="89329664"/>
        <c:crosses val="autoZero"/>
        <c:auto val="1"/>
        <c:lblOffset val="100"/>
        <c:baseTimeUnit val="years"/>
      </c:dateAx>
      <c:valAx>
        <c:axId val="893296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327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4412.67</c:v>
                </c:pt>
                <c:pt idx="1">
                  <c:v>422.98</c:v>
                </c:pt>
                <c:pt idx="2">
                  <c:v>444.54</c:v>
                </c:pt>
                <c:pt idx="3">
                  <c:v>435.11</c:v>
                </c:pt>
                <c:pt idx="4">
                  <c:v>443.73</c:v>
                </c:pt>
              </c:numCache>
            </c:numRef>
          </c:val>
          <c:extLst xmlns:c16r2="http://schemas.microsoft.com/office/drawing/2015/06/chart">
            <c:ext xmlns:c16="http://schemas.microsoft.com/office/drawing/2014/chart" uri="{C3380CC4-5D6E-409C-BE32-E72D297353CC}">
              <c16:uniqueId val="{00000000-83B7-4EB3-9737-241DD86FC852}"/>
            </c:ext>
          </c:extLst>
        </c:ser>
        <c:dLbls>
          <c:showLegendKey val="0"/>
          <c:showVal val="0"/>
          <c:showCatName val="0"/>
          <c:showSerName val="0"/>
          <c:showPercent val="0"/>
          <c:showBubbleSize val="0"/>
        </c:dLbls>
        <c:gapWidth val="150"/>
        <c:axId val="89352832"/>
        <c:axId val="89359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1164.51</c:v>
                </c:pt>
                <c:pt idx="1">
                  <c:v>434.72</c:v>
                </c:pt>
                <c:pt idx="2">
                  <c:v>416.14</c:v>
                </c:pt>
                <c:pt idx="3">
                  <c:v>371.89</c:v>
                </c:pt>
                <c:pt idx="4">
                  <c:v>293.23</c:v>
                </c:pt>
              </c:numCache>
            </c:numRef>
          </c:val>
          <c:smooth val="0"/>
          <c:extLst xmlns:c16r2="http://schemas.microsoft.com/office/drawing/2015/06/chart">
            <c:ext xmlns:c16="http://schemas.microsoft.com/office/drawing/2014/chart" uri="{C3380CC4-5D6E-409C-BE32-E72D297353CC}">
              <c16:uniqueId val="{00000001-83B7-4EB3-9737-241DD86FC852}"/>
            </c:ext>
          </c:extLst>
        </c:ser>
        <c:dLbls>
          <c:showLegendKey val="0"/>
          <c:showVal val="0"/>
          <c:showCatName val="0"/>
          <c:showSerName val="0"/>
          <c:showPercent val="0"/>
          <c:showBubbleSize val="0"/>
        </c:dLbls>
        <c:marker val="1"/>
        <c:smooth val="0"/>
        <c:axId val="89352832"/>
        <c:axId val="89359104"/>
      </c:lineChart>
      <c:dateAx>
        <c:axId val="89352832"/>
        <c:scaling>
          <c:orientation val="minMax"/>
        </c:scaling>
        <c:delete val="1"/>
        <c:axPos val="b"/>
        <c:numFmt formatCode="ge" sourceLinked="1"/>
        <c:majorTickMark val="none"/>
        <c:minorTickMark val="none"/>
        <c:tickLblPos val="none"/>
        <c:crossAx val="89359104"/>
        <c:crosses val="autoZero"/>
        <c:auto val="1"/>
        <c:lblOffset val="100"/>
        <c:baseTimeUnit val="years"/>
      </c:dateAx>
      <c:valAx>
        <c:axId val="893591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352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702.76</c:v>
                </c:pt>
                <c:pt idx="1">
                  <c:v>667.33</c:v>
                </c:pt>
                <c:pt idx="2">
                  <c:v>650.69000000000005</c:v>
                </c:pt>
                <c:pt idx="3">
                  <c:v>601.54</c:v>
                </c:pt>
                <c:pt idx="4">
                  <c:v>558.15</c:v>
                </c:pt>
              </c:numCache>
            </c:numRef>
          </c:val>
          <c:extLst xmlns:c16r2="http://schemas.microsoft.com/office/drawing/2015/06/chart">
            <c:ext xmlns:c16="http://schemas.microsoft.com/office/drawing/2014/chart" uri="{C3380CC4-5D6E-409C-BE32-E72D297353CC}">
              <c16:uniqueId val="{00000000-99E9-40C7-92F4-EC35C0DAE271}"/>
            </c:ext>
          </c:extLst>
        </c:ser>
        <c:dLbls>
          <c:showLegendKey val="0"/>
          <c:showVal val="0"/>
          <c:showCatName val="0"/>
          <c:showSerName val="0"/>
          <c:showPercent val="0"/>
          <c:showBubbleSize val="0"/>
        </c:dLbls>
        <c:gapWidth val="150"/>
        <c:axId val="89406464"/>
        <c:axId val="89408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498.27</c:v>
                </c:pt>
                <c:pt idx="1">
                  <c:v>495.76</c:v>
                </c:pt>
                <c:pt idx="2">
                  <c:v>487.22</c:v>
                </c:pt>
                <c:pt idx="3">
                  <c:v>483.11</c:v>
                </c:pt>
                <c:pt idx="4">
                  <c:v>542.29999999999995</c:v>
                </c:pt>
              </c:numCache>
            </c:numRef>
          </c:val>
          <c:smooth val="0"/>
          <c:extLst xmlns:c16r2="http://schemas.microsoft.com/office/drawing/2015/06/chart">
            <c:ext xmlns:c16="http://schemas.microsoft.com/office/drawing/2014/chart" uri="{C3380CC4-5D6E-409C-BE32-E72D297353CC}">
              <c16:uniqueId val="{00000001-99E9-40C7-92F4-EC35C0DAE271}"/>
            </c:ext>
          </c:extLst>
        </c:ser>
        <c:dLbls>
          <c:showLegendKey val="0"/>
          <c:showVal val="0"/>
          <c:showCatName val="0"/>
          <c:showSerName val="0"/>
          <c:showPercent val="0"/>
          <c:showBubbleSize val="0"/>
        </c:dLbls>
        <c:marker val="1"/>
        <c:smooth val="0"/>
        <c:axId val="89406464"/>
        <c:axId val="89408640"/>
      </c:lineChart>
      <c:dateAx>
        <c:axId val="89406464"/>
        <c:scaling>
          <c:orientation val="minMax"/>
        </c:scaling>
        <c:delete val="1"/>
        <c:axPos val="b"/>
        <c:numFmt formatCode="ge" sourceLinked="1"/>
        <c:majorTickMark val="none"/>
        <c:minorTickMark val="none"/>
        <c:tickLblPos val="none"/>
        <c:crossAx val="89408640"/>
        <c:crosses val="autoZero"/>
        <c:auto val="1"/>
        <c:lblOffset val="100"/>
        <c:baseTimeUnit val="years"/>
      </c:dateAx>
      <c:valAx>
        <c:axId val="894086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406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109.53</c:v>
                </c:pt>
                <c:pt idx="1">
                  <c:v>109.65</c:v>
                </c:pt>
                <c:pt idx="2">
                  <c:v>108.34</c:v>
                </c:pt>
                <c:pt idx="3">
                  <c:v>113.2</c:v>
                </c:pt>
                <c:pt idx="4">
                  <c:v>121.21</c:v>
                </c:pt>
              </c:numCache>
            </c:numRef>
          </c:val>
          <c:extLst xmlns:c16r2="http://schemas.microsoft.com/office/drawing/2015/06/chart">
            <c:ext xmlns:c16="http://schemas.microsoft.com/office/drawing/2014/chart" uri="{C3380CC4-5D6E-409C-BE32-E72D297353CC}">
              <c16:uniqueId val="{00000000-7BD2-47D1-9B5B-EB19FC8C66DD}"/>
            </c:ext>
          </c:extLst>
        </c:ser>
        <c:dLbls>
          <c:showLegendKey val="0"/>
          <c:showVal val="0"/>
          <c:showCatName val="0"/>
          <c:showSerName val="0"/>
          <c:showPercent val="0"/>
          <c:showBubbleSize val="0"/>
        </c:dLbls>
        <c:gapWidth val="150"/>
        <c:axId val="89419136"/>
        <c:axId val="89441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90.64</c:v>
                </c:pt>
                <c:pt idx="1">
                  <c:v>93.66</c:v>
                </c:pt>
                <c:pt idx="2">
                  <c:v>92.76</c:v>
                </c:pt>
                <c:pt idx="3">
                  <c:v>93.28</c:v>
                </c:pt>
                <c:pt idx="4">
                  <c:v>87.51</c:v>
                </c:pt>
              </c:numCache>
            </c:numRef>
          </c:val>
          <c:smooth val="0"/>
          <c:extLst xmlns:c16r2="http://schemas.microsoft.com/office/drawing/2015/06/chart">
            <c:ext xmlns:c16="http://schemas.microsoft.com/office/drawing/2014/chart" uri="{C3380CC4-5D6E-409C-BE32-E72D297353CC}">
              <c16:uniqueId val="{00000001-7BD2-47D1-9B5B-EB19FC8C66DD}"/>
            </c:ext>
          </c:extLst>
        </c:ser>
        <c:dLbls>
          <c:showLegendKey val="0"/>
          <c:showVal val="0"/>
          <c:showCatName val="0"/>
          <c:showSerName val="0"/>
          <c:showPercent val="0"/>
          <c:showBubbleSize val="0"/>
        </c:dLbls>
        <c:marker val="1"/>
        <c:smooth val="0"/>
        <c:axId val="89419136"/>
        <c:axId val="89441792"/>
      </c:lineChart>
      <c:dateAx>
        <c:axId val="89419136"/>
        <c:scaling>
          <c:orientation val="minMax"/>
        </c:scaling>
        <c:delete val="1"/>
        <c:axPos val="b"/>
        <c:numFmt formatCode="ge" sourceLinked="1"/>
        <c:majorTickMark val="none"/>
        <c:minorTickMark val="none"/>
        <c:tickLblPos val="none"/>
        <c:crossAx val="89441792"/>
        <c:crosses val="autoZero"/>
        <c:auto val="1"/>
        <c:lblOffset val="100"/>
        <c:baseTimeUnit val="years"/>
      </c:dateAx>
      <c:valAx>
        <c:axId val="89441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419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150.63999999999999</c:v>
                </c:pt>
                <c:pt idx="1">
                  <c:v>153</c:v>
                </c:pt>
                <c:pt idx="2">
                  <c:v>155.07</c:v>
                </c:pt>
                <c:pt idx="3">
                  <c:v>147.13</c:v>
                </c:pt>
                <c:pt idx="4">
                  <c:v>137.62</c:v>
                </c:pt>
              </c:numCache>
            </c:numRef>
          </c:val>
          <c:extLst xmlns:c16r2="http://schemas.microsoft.com/office/drawing/2015/06/chart">
            <c:ext xmlns:c16="http://schemas.microsoft.com/office/drawing/2014/chart" uri="{C3380CC4-5D6E-409C-BE32-E72D297353CC}">
              <c16:uniqueId val="{00000000-4F2E-4FAB-A287-CCAD165A1644}"/>
            </c:ext>
          </c:extLst>
        </c:ser>
        <c:dLbls>
          <c:showLegendKey val="0"/>
          <c:showVal val="0"/>
          <c:showCatName val="0"/>
          <c:showSerName val="0"/>
          <c:showPercent val="0"/>
          <c:showBubbleSize val="0"/>
        </c:dLbls>
        <c:gapWidth val="150"/>
        <c:axId val="89655168"/>
        <c:axId val="8967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213.52</c:v>
                </c:pt>
                <c:pt idx="1">
                  <c:v>208.21</c:v>
                </c:pt>
                <c:pt idx="2">
                  <c:v>208.67</c:v>
                </c:pt>
                <c:pt idx="3">
                  <c:v>208.29</c:v>
                </c:pt>
                <c:pt idx="4">
                  <c:v>218.42</c:v>
                </c:pt>
              </c:numCache>
            </c:numRef>
          </c:val>
          <c:smooth val="0"/>
          <c:extLst xmlns:c16r2="http://schemas.microsoft.com/office/drawing/2015/06/chart">
            <c:ext xmlns:c16="http://schemas.microsoft.com/office/drawing/2014/chart" uri="{C3380CC4-5D6E-409C-BE32-E72D297353CC}">
              <c16:uniqueId val="{00000001-4F2E-4FAB-A287-CCAD165A1644}"/>
            </c:ext>
          </c:extLst>
        </c:ser>
        <c:dLbls>
          <c:showLegendKey val="0"/>
          <c:showVal val="0"/>
          <c:showCatName val="0"/>
          <c:showSerName val="0"/>
          <c:showPercent val="0"/>
          <c:showBubbleSize val="0"/>
        </c:dLbls>
        <c:marker val="1"/>
        <c:smooth val="0"/>
        <c:axId val="89655168"/>
        <c:axId val="89673728"/>
      </c:lineChart>
      <c:dateAx>
        <c:axId val="89655168"/>
        <c:scaling>
          <c:orientation val="minMax"/>
        </c:scaling>
        <c:delete val="1"/>
        <c:axPos val="b"/>
        <c:numFmt formatCode="ge" sourceLinked="1"/>
        <c:majorTickMark val="none"/>
        <c:minorTickMark val="none"/>
        <c:tickLblPos val="none"/>
        <c:crossAx val="89673728"/>
        <c:crosses val="autoZero"/>
        <c:auto val="1"/>
        <c:lblOffset val="100"/>
        <c:baseTimeUnit val="years"/>
      </c:dateAx>
      <c:valAx>
        <c:axId val="8967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655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60"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滋賀県　甲良町</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A8</v>
      </c>
      <c r="X8" s="82"/>
      <c r="Y8" s="82"/>
      <c r="Z8" s="82"/>
      <c r="AA8" s="82"/>
      <c r="AB8" s="82"/>
      <c r="AC8" s="82"/>
      <c r="AD8" s="82" t="str">
        <f>データ!$M$6</f>
        <v>自治体職員</v>
      </c>
      <c r="AE8" s="82"/>
      <c r="AF8" s="82"/>
      <c r="AG8" s="82"/>
      <c r="AH8" s="82"/>
      <c r="AI8" s="82"/>
      <c r="AJ8" s="82"/>
      <c r="AK8" s="4"/>
      <c r="AL8" s="70">
        <f>データ!$R$6</f>
        <v>7146</v>
      </c>
      <c r="AM8" s="70"/>
      <c r="AN8" s="70"/>
      <c r="AO8" s="70"/>
      <c r="AP8" s="70"/>
      <c r="AQ8" s="70"/>
      <c r="AR8" s="70"/>
      <c r="AS8" s="70"/>
      <c r="AT8" s="66">
        <f>データ!$S$6</f>
        <v>13.63</v>
      </c>
      <c r="AU8" s="67"/>
      <c r="AV8" s="67"/>
      <c r="AW8" s="67"/>
      <c r="AX8" s="67"/>
      <c r="AY8" s="67"/>
      <c r="AZ8" s="67"/>
      <c r="BA8" s="67"/>
      <c r="BB8" s="69">
        <f>データ!$T$6</f>
        <v>524.28</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68.930000000000007</v>
      </c>
      <c r="J10" s="67"/>
      <c r="K10" s="67"/>
      <c r="L10" s="67"/>
      <c r="M10" s="67"/>
      <c r="N10" s="67"/>
      <c r="O10" s="68"/>
      <c r="P10" s="69">
        <f>データ!$P$6</f>
        <v>100</v>
      </c>
      <c r="Q10" s="69"/>
      <c r="R10" s="69"/>
      <c r="S10" s="69"/>
      <c r="T10" s="69"/>
      <c r="U10" s="69"/>
      <c r="V10" s="69"/>
      <c r="W10" s="70">
        <f>データ!$Q$6</f>
        <v>3240</v>
      </c>
      <c r="X10" s="70"/>
      <c r="Y10" s="70"/>
      <c r="Z10" s="70"/>
      <c r="AA10" s="70"/>
      <c r="AB10" s="70"/>
      <c r="AC10" s="70"/>
      <c r="AD10" s="2"/>
      <c r="AE10" s="2"/>
      <c r="AF10" s="2"/>
      <c r="AG10" s="2"/>
      <c r="AH10" s="4"/>
      <c r="AI10" s="4"/>
      <c r="AJ10" s="4"/>
      <c r="AK10" s="4"/>
      <c r="AL10" s="70">
        <f>データ!$U$6</f>
        <v>7091</v>
      </c>
      <c r="AM10" s="70"/>
      <c r="AN10" s="70"/>
      <c r="AO10" s="70"/>
      <c r="AP10" s="70"/>
      <c r="AQ10" s="70"/>
      <c r="AR10" s="70"/>
      <c r="AS10" s="70"/>
      <c r="AT10" s="66">
        <f>データ!$V$6</f>
        <v>13.62</v>
      </c>
      <c r="AU10" s="67"/>
      <c r="AV10" s="67"/>
      <c r="AW10" s="67"/>
      <c r="AX10" s="67"/>
      <c r="AY10" s="67"/>
      <c r="AZ10" s="67"/>
      <c r="BA10" s="67"/>
      <c r="BB10" s="69">
        <f>データ!$W$6</f>
        <v>520.63</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x14ac:dyDescent="0.15">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9" t="s">
        <v>118</v>
      </c>
      <c r="BM16" s="50"/>
      <c r="BN16" s="50"/>
      <c r="BO16" s="50"/>
      <c r="BP16" s="50"/>
      <c r="BQ16" s="50"/>
      <c r="BR16" s="50"/>
      <c r="BS16" s="50"/>
      <c r="BT16" s="50"/>
      <c r="BU16" s="50"/>
      <c r="BV16" s="50"/>
      <c r="BW16" s="50"/>
      <c r="BX16" s="50"/>
      <c r="BY16" s="50"/>
      <c r="BZ16" s="5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49"/>
      <c r="BM17" s="50"/>
      <c r="BN17" s="50"/>
      <c r="BO17" s="50"/>
      <c r="BP17" s="50"/>
      <c r="BQ17" s="50"/>
      <c r="BR17" s="50"/>
      <c r="BS17" s="50"/>
      <c r="BT17" s="50"/>
      <c r="BU17" s="50"/>
      <c r="BV17" s="50"/>
      <c r="BW17" s="50"/>
      <c r="BX17" s="50"/>
      <c r="BY17" s="50"/>
      <c r="BZ17" s="5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49"/>
      <c r="BM18" s="50"/>
      <c r="BN18" s="50"/>
      <c r="BO18" s="50"/>
      <c r="BP18" s="50"/>
      <c r="BQ18" s="50"/>
      <c r="BR18" s="50"/>
      <c r="BS18" s="50"/>
      <c r="BT18" s="50"/>
      <c r="BU18" s="50"/>
      <c r="BV18" s="50"/>
      <c r="BW18" s="50"/>
      <c r="BX18" s="50"/>
      <c r="BY18" s="50"/>
      <c r="BZ18" s="5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49"/>
      <c r="BM19" s="50"/>
      <c r="BN19" s="50"/>
      <c r="BO19" s="50"/>
      <c r="BP19" s="50"/>
      <c r="BQ19" s="50"/>
      <c r="BR19" s="50"/>
      <c r="BS19" s="50"/>
      <c r="BT19" s="50"/>
      <c r="BU19" s="50"/>
      <c r="BV19" s="50"/>
      <c r="BW19" s="50"/>
      <c r="BX19" s="50"/>
      <c r="BY19" s="50"/>
      <c r="BZ19" s="5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49"/>
      <c r="BM20" s="50"/>
      <c r="BN20" s="50"/>
      <c r="BO20" s="50"/>
      <c r="BP20" s="50"/>
      <c r="BQ20" s="50"/>
      <c r="BR20" s="50"/>
      <c r="BS20" s="50"/>
      <c r="BT20" s="50"/>
      <c r="BU20" s="50"/>
      <c r="BV20" s="50"/>
      <c r="BW20" s="50"/>
      <c r="BX20" s="50"/>
      <c r="BY20" s="50"/>
      <c r="BZ20" s="5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49"/>
      <c r="BM21" s="50"/>
      <c r="BN21" s="50"/>
      <c r="BO21" s="50"/>
      <c r="BP21" s="50"/>
      <c r="BQ21" s="50"/>
      <c r="BR21" s="50"/>
      <c r="BS21" s="50"/>
      <c r="BT21" s="50"/>
      <c r="BU21" s="50"/>
      <c r="BV21" s="50"/>
      <c r="BW21" s="50"/>
      <c r="BX21" s="50"/>
      <c r="BY21" s="50"/>
      <c r="BZ21" s="5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49"/>
      <c r="BM22" s="50"/>
      <c r="BN22" s="50"/>
      <c r="BO22" s="50"/>
      <c r="BP22" s="50"/>
      <c r="BQ22" s="50"/>
      <c r="BR22" s="50"/>
      <c r="BS22" s="50"/>
      <c r="BT22" s="50"/>
      <c r="BU22" s="50"/>
      <c r="BV22" s="50"/>
      <c r="BW22" s="50"/>
      <c r="BX22" s="50"/>
      <c r="BY22" s="50"/>
      <c r="BZ22" s="5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49"/>
      <c r="BM23" s="50"/>
      <c r="BN23" s="50"/>
      <c r="BO23" s="50"/>
      <c r="BP23" s="50"/>
      <c r="BQ23" s="50"/>
      <c r="BR23" s="50"/>
      <c r="BS23" s="50"/>
      <c r="BT23" s="50"/>
      <c r="BU23" s="50"/>
      <c r="BV23" s="50"/>
      <c r="BW23" s="50"/>
      <c r="BX23" s="50"/>
      <c r="BY23" s="50"/>
      <c r="BZ23" s="5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49"/>
      <c r="BM24" s="50"/>
      <c r="BN24" s="50"/>
      <c r="BO24" s="50"/>
      <c r="BP24" s="50"/>
      <c r="BQ24" s="50"/>
      <c r="BR24" s="50"/>
      <c r="BS24" s="50"/>
      <c r="BT24" s="50"/>
      <c r="BU24" s="50"/>
      <c r="BV24" s="50"/>
      <c r="BW24" s="50"/>
      <c r="BX24" s="50"/>
      <c r="BY24" s="50"/>
      <c r="BZ24" s="5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49"/>
      <c r="BM25" s="50"/>
      <c r="BN25" s="50"/>
      <c r="BO25" s="50"/>
      <c r="BP25" s="50"/>
      <c r="BQ25" s="50"/>
      <c r="BR25" s="50"/>
      <c r="BS25" s="50"/>
      <c r="BT25" s="50"/>
      <c r="BU25" s="50"/>
      <c r="BV25" s="50"/>
      <c r="BW25" s="50"/>
      <c r="BX25" s="50"/>
      <c r="BY25" s="50"/>
      <c r="BZ25" s="5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49"/>
      <c r="BM26" s="50"/>
      <c r="BN26" s="50"/>
      <c r="BO26" s="50"/>
      <c r="BP26" s="50"/>
      <c r="BQ26" s="50"/>
      <c r="BR26" s="50"/>
      <c r="BS26" s="50"/>
      <c r="BT26" s="50"/>
      <c r="BU26" s="50"/>
      <c r="BV26" s="50"/>
      <c r="BW26" s="50"/>
      <c r="BX26" s="50"/>
      <c r="BY26" s="50"/>
      <c r="BZ26" s="5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49"/>
      <c r="BM27" s="50"/>
      <c r="BN27" s="50"/>
      <c r="BO27" s="50"/>
      <c r="BP27" s="50"/>
      <c r="BQ27" s="50"/>
      <c r="BR27" s="50"/>
      <c r="BS27" s="50"/>
      <c r="BT27" s="50"/>
      <c r="BU27" s="50"/>
      <c r="BV27" s="50"/>
      <c r="BW27" s="50"/>
      <c r="BX27" s="50"/>
      <c r="BY27" s="50"/>
      <c r="BZ27" s="5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49"/>
      <c r="BM28" s="50"/>
      <c r="BN28" s="50"/>
      <c r="BO28" s="50"/>
      <c r="BP28" s="50"/>
      <c r="BQ28" s="50"/>
      <c r="BR28" s="50"/>
      <c r="BS28" s="50"/>
      <c r="BT28" s="50"/>
      <c r="BU28" s="50"/>
      <c r="BV28" s="50"/>
      <c r="BW28" s="50"/>
      <c r="BX28" s="50"/>
      <c r="BY28" s="50"/>
      <c r="BZ28" s="5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49"/>
      <c r="BM29" s="50"/>
      <c r="BN29" s="50"/>
      <c r="BO29" s="50"/>
      <c r="BP29" s="50"/>
      <c r="BQ29" s="50"/>
      <c r="BR29" s="50"/>
      <c r="BS29" s="50"/>
      <c r="BT29" s="50"/>
      <c r="BU29" s="50"/>
      <c r="BV29" s="50"/>
      <c r="BW29" s="50"/>
      <c r="BX29" s="50"/>
      <c r="BY29" s="50"/>
      <c r="BZ29" s="5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49"/>
      <c r="BM30" s="50"/>
      <c r="BN30" s="50"/>
      <c r="BO30" s="50"/>
      <c r="BP30" s="50"/>
      <c r="BQ30" s="50"/>
      <c r="BR30" s="50"/>
      <c r="BS30" s="50"/>
      <c r="BT30" s="50"/>
      <c r="BU30" s="50"/>
      <c r="BV30" s="50"/>
      <c r="BW30" s="50"/>
      <c r="BX30" s="50"/>
      <c r="BY30" s="50"/>
      <c r="BZ30" s="5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49"/>
      <c r="BM31" s="50"/>
      <c r="BN31" s="50"/>
      <c r="BO31" s="50"/>
      <c r="BP31" s="50"/>
      <c r="BQ31" s="50"/>
      <c r="BR31" s="50"/>
      <c r="BS31" s="50"/>
      <c r="BT31" s="50"/>
      <c r="BU31" s="50"/>
      <c r="BV31" s="50"/>
      <c r="BW31" s="50"/>
      <c r="BX31" s="50"/>
      <c r="BY31" s="50"/>
      <c r="BZ31" s="5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49"/>
      <c r="BM32" s="50"/>
      <c r="BN32" s="50"/>
      <c r="BO32" s="50"/>
      <c r="BP32" s="50"/>
      <c r="BQ32" s="50"/>
      <c r="BR32" s="50"/>
      <c r="BS32" s="50"/>
      <c r="BT32" s="50"/>
      <c r="BU32" s="50"/>
      <c r="BV32" s="50"/>
      <c r="BW32" s="50"/>
      <c r="BX32" s="50"/>
      <c r="BY32" s="50"/>
      <c r="BZ32" s="5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49"/>
      <c r="BM33" s="50"/>
      <c r="BN33" s="50"/>
      <c r="BO33" s="50"/>
      <c r="BP33" s="50"/>
      <c r="BQ33" s="50"/>
      <c r="BR33" s="50"/>
      <c r="BS33" s="50"/>
      <c r="BT33" s="50"/>
      <c r="BU33" s="50"/>
      <c r="BV33" s="50"/>
      <c r="BW33" s="50"/>
      <c r="BX33" s="50"/>
      <c r="BY33" s="50"/>
      <c r="BZ33" s="51"/>
    </row>
    <row r="34" spans="1:78" ht="13.5" customHeight="1" x14ac:dyDescent="0.15">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49"/>
      <c r="BM34" s="50"/>
      <c r="BN34" s="50"/>
      <c r="BO34" s="50"/>
      <c r="BP34" s="50"/>
      <c r="BQ34" s="50"/>
      <c r="BR34" s="50"/>
      <c r="BS34" s="50"/>
      <c r="BT34" s="50"/>
      <c r="BU34" s="50"/>
      <c r="BV34" s="50"/>
      <c r="BW34" s="50"/>
      <c r="BX34" s="50"/>
      <c r="BY34" s="50"/>
      <c r="BZ34" s="51"/>
    </row>
    <row r="35" spans="1:78" ht="13.5" customHeight="1" x14ac:dyDescent="0.15">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49"/>
      <c r="BM35" s="50"/>
      <c r="BN35" s="50"/>
      <c r="BO35" s="50"/>
      <c r="BP35" s="50"/>
      <c r="BQ35" s="50"/>
      <c r="BR35" s="50"/>
      <c r="BS35" s="50"/>
      <c r="BT35" s="50"/>
      <c r="BU35" s="50"/>
      <c r="BV35" s="50"/>
      <c r="BW35" s="50"/>
      <c r="BX35" s="50"/>
      <c r="BY35" s="50"/>
      <c r="BZ35" s="5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9"/>
      <c r="BM36" s="50"/>
      <c r="BN36" s="50"/>
      <c r="BO36" s="50"/>
      <c r="BP36" s="50"/>
      <c r="BQ36" s="50"/>
      <c r="BR36" s="50"/>
      <c r="BS36" s="50"/>
      <c r="BT36" s="50"/>
      <c r="BU36" s="50"/>
      <c r="BV36" s="50"/>
      <c r="BW36" s="50"/>
      <c r="BX36" s="50"/>
      <c r="BY36" s="50"/>
      <c r="BZ36" s="5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9"/>
      <c r="BM37" s="50"/>
      <c r="BN37" s="50"/>
      <c r="BO37" s="50"/>
      <c r="BP37" s="50"/>
      <c r="BQ37" s="50"/>
      <c r="BR37" s="50"/>
      <c r="BS37" s="50"/>
      <c r="BT37" s="50"/>
      <c r="BU37" s="50"/>
      <c r="BV37" s="50"/>
      <c r="BW37" s="50"/>
      <c r="BX37" s="50"/>
      <c r="BY37" s="50"/>
      <c r="BZ37" s="5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9"/>
      <c r="BM38" s="50"/>
      <c r="BN38" s="50"/>
      <c r="BO38" s="50"/>
      <c r="BP38" s="50"/>
      <c r="BQ38" s="50"/>
      <c r="BR38" s="50"/>
      <c r="BS38" s="50"/>
      <c r="BT38" s="50"/>
      <c r="BU38" s="50"/>
      <c r="BV38" s="50"/>
      <c r="BW38" s="50"/>
      <c r="BX38" s="50"/>
      <c r="BY38" s="50"/>
      <c r="BZ38" s="5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9"/>
      <c r="BM39" s="50"/>
      <c r="BN39" s="50"/>
      <c r="BO39" s="50"/>
      <c r="BP39" s="50"/>
      <c r="BQ39" s="50"/>
      <c r="BR39" s="50"/>
      <c r="BS39" s="50"/>
      <c r="BT39" s="50"/>
      <c r="BU39" s="50"/>
      <c r="BV39" s="50"/>
      <c r="BW39" s="50"/>
      <c r="BX39" s="50"/>
      <c r="BY39" s="50"/>
      <c r="BZ39" s="5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9"/>
      <c r="BM40" s="50"/>
      <c r="BN40" s="50"/>
      <c r="BO40" s="50"/>
      <c r="BP40" s="50"/>
      <c r="BQ40" s="50"/>
      <c r="BR40" s="50"/>
      <c r="BS40" s="50"/>
      <c r="BT40" s="50"/>
      <c r="BU40" s="50"/>
      <c r="BV40" s="50"/>
      <c r="BW40" s="50"/>
      <c r="BX40" s="50"/>
      <c r="BY40" s="50"/>
      <c r="BZ40" s="5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9"/>
      <c r="BM41" s="50"/>
      <c r="BN41" s="50"/>
      <c r="BO41" s="50"/>
      <c r="BP41" s="50"/>
      <c r="BQ41" s="50"/>
      <c r="BR41" s="50"/>
      <c r="BS41" s="50"/>
      <c r="BT41" s="50"/>
      <c r="BU41" s="50"/>
      <c r="BV41" s="50"/>
      <c r="BW41" s="50"/>
      <c r="BX41" s="50"/>
      <c r="BY41" s="50"/>
      <c r="BZ41" s="5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9"/>
      <c r="BM42" s="50"/>
      <c r="BN42" s="50"/>
      <c r="BO42" s="50"/>
      <c r="BP42" s="50"/>
      <c r="BQ42" s="50"/>
      <c r="BR42" s="50"/>
      <c r="BS42" s="50"/>
      <c r="BT42" s="50"/>
      <c r="BU42" s="50"/>
      <c r="BV42" s="50"/>
      <c r="BW42" s="50"/>
      <c r="BX42" s="50"/>
      <c r="BY42" s="50"/>
      <c r="BZ42" s="5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9"/>
      <c r="BM43" s="50"/>
      <c r="BN43" s="50"/>
      <c r="BO43" s="50"/>
      <c r="BP43" s="50"/>
      <c r="BQ43" s="50"/>
      <c r="BR43" s="50"/>
      <c r="BS43" s="50"/>
      <c r="BT43" s="50"/>
      <c r="BU43" s="50"/>
      <c r="BV43" s="50"/>
      <c r="BW43" s="50"/>
      <c r="BX43" s="50"/>
      <c r="BY43" s="50"/>
      <c r="BZ43" s="5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9" t="s">
        <v>119</v>
      </c>
      <c r="BM47" s="50"/>
      <c r="BN47" s="50"/>
      <c r="BO47" s="50"/>
      <c r="BP47" s="50"/>
      <c r="BQ47" s="50"/>
      <c r="BR47" s="50"/>
      <c r="BS47" s="50"/>
      <c r="BT47" s="50"/>
      <c r="BU47" s="50"/>
      <c r="BV47" s="50"/>
      <c r="BW47" s="50"/>
      <c r="BX47" s="50"/>
      <c r="BY47" s="50"/>
      <c r="BZ47" s="5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9"/>
      <c r="BM48" s="50"/>
      <c r="BN48" s="50"/>
      <c r="BO48" s="50"/>
      <c r="BP48" s="50"/>
      <c r="BQ48" s="50"/>
      <c r="BR48" s="50"/>
      <c r="BS48" s="50"/>
      <c r="BT48" s="50"/>
      <c r="BU48" s="50"/>
      <c r="BV48" s="50"/>
      <c r="BW48" s="50"/>
      <c r="BX48" s="50"/>
      <c r="BY48" s="50"/>
      <c r="BZ48" s="5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9"/>
      <c r="BM49" s="50"/>
      <c r="BN49" s="50"/>
      <c r="BO49" s="50"/>
      <c r="BP49" s="50"/>
      <c r="BQ49" s="50"/>
      <c r="BR49" s="50"/>
      <c r="BS49" s="50"/>
      <c r="BT49" s="50"/>
      <c r="BU49" s="50"/>
      <c r="BV49" s="50"/>
      <c r="BW49" s="50"/>
      <c r="BX49" s="50"/>
      <c r="BY49" s="50"/>
      <c r="BZ49" s="5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9"/>
      <c r="BM50" s="50"/>
      <c r="BN50" s="50"/>
      <c r="BO50" s="50"/>
      <c r="BP50" s="50"/>
      <c r="BQ50" s="50"/>
      <c r="BR50" s="50"/>
      <c r="BS50" s="50"/>
      <c r="BT50" s="50"/>
      <c r="BU50" s="50"/>
      <c r="BV50" s="50"/>
      <c r="BW50" s="50"/>
      <c r="BX50" s="50"/>
      <c r="BY50" s="50"/>
      <c r="BZ50" s="5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9"/>
      <c r="BM51" s="50"/>
      <c r="BN51" s="50"/>
      <c r="BO51" s="50"/>
      <c r="BP51" s="50"/>
      <c r="BQ51" s="50"/>
      <c r="BR51" s="50"/>
      <c r="BS51" s="50"/>
      <c r="BT51" s="50"/>
      <c r="BU51" s="50"/>
      <c r="BV51" s="50"/>
      <c r="BW51" s="50"/>
      <c r="BX51" s="50"/>
      <c r="BY51" s="50"/>
      <c r="BZ51" s="5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9"/>
      <c r="BM52" s="50"/>
      <c r="BN52" s="50"/>
      <c r="BO52" s="50"/>
      <c r="BP52" s="50"/>
      <c r="BQ52" s="50"/>
      <c r="BR52" s="50"/>
      <c r="BS52" s="50"/>
      <c r="BT52" s="50"/>
      <c r="BU52" s="50"/>
      <c r="BV52" s="50"/>
      <c r="BW52" s="50"/>
      <c r="BX52" s="50"/>
      <c r="BY52" s="50"/>
      <c r="BZ52" s="5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9"/>
      <c r="BM53" s="50"/>
      <c r="BN53" s="50"/>
      <c r="BO53" s="50"/>
      <c r="BP53" s="50"/>
      <c r="BQ53" s="50"/>
      <c r="BR53" s="50"/>
      <c r="BS53" s="50"/>
      <c r="BT53" s="50"/>
      <c r="BU53" s="50"/>
      <c r="BV53" s="50"/>
      <c r="BW53" s="50"/>
      <c r="BX53" s="50"/>
      <c r="BY53" s="50"/>
      <c r="BZ53" s="5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9"/>
      <c r="BM54" s="50"/>
      <c r="BN54" s="50"/>
      <c r="BO54" s="50"/>
      <c r="BP54" s="50"/>
      <c r="BQ54" s="50"/>
      <c r="BR54" s="50"/>
      <c r="BS54" s="50"/>
      <c r="BT54" s="50"/>
      <c r="BU54" s="50"/>
      <c r="BV54" s="50"/>
      <c r="BW54" s="50"/>
      <c r="BX54" s="50"/>
      <c r="BY54" s="50"/>
      <c r="BZ54" s="5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9"/>
      <c r="BM55" s="50"/>
      <c r="BN55" s="50"/>
      <c r="BO55" s="50"/>
      <c r="BP55" s="50"/>
      <c r="BQ55" s="50"/>
      <c r="BR55" s="50"/>
      <c r="BS55" s="50"/>
      <c r="BT55" s="50"/>
      <c r="BU55" s="50"/>
      <c r="BV55" s="50"/>
      <c r="BW55" s="50"/>
      <c r="BX55" s="50"/>
      <c r="BY55" s="50"/>
      <c r="BZ55" s="51"/>
    </row>
    <row r="56" spans="1:78" ht="13.5" customHeight="1" x14ac:dyDescent="0.15">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49"/>
      <c r="BM56" s="50"/>
      <c r="BN56" s="50"/>
      <c r="BO56" s="50"/>
      <c r="BP56" s="50"/>
      <c r="BQ56" s="50"/>
      <c r="BR56" s="50"/>
      <c r="BS56" s="50"/>
      <c r="BT56" s="50"/>
      <c r="BU56" s="50"/>
      <c r="BV56" s="50"/>
      <c r="BW56" s="50"/>
      <c r="BX56" s="50"/>
      <c r="BY56" s="50"/>
      <c r="BZ56" s="51"/>
    </row>
    <row r="57" spans="1:78" ht="13.5" customHeight="1" x14ac:dyDescent="0.15">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49"/>
      <c r="BM57" s="50"/>
      <c r="BN57" s="50"/>
      <c r="BO57" s="50"/>
      <c r="BP57" s="50"/>
      <c r="BQ57" s="50"/>
      <c r="BR57" s="50"/>
      <c r="BS57" s="50"/>
      <c r="BT57" s="50"/>
      <c r="BU57" s="50"/>
      <c r="BV57" s="50"/>
      <c r="BW57" s="50"/>
      <c r="BX57" s="50"/>
      <c r="BY57" s="50"/>
      <c r="BZ57" s="5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50"/>
      <c r="BN58" s="50"/>
      <c r="BO58" s="50"/>
      <c r="BP58" s="50"/>
      <c r="BQ58" s="50"/>
      <c r="BR58" s="50"/>
      <c r="BS58" s="50"/>
      <c r="BT58" s="50"/>
      <c r="BU58" s="50"/>
      <c r="BV58" s="50"/>
      <c r="BW58" s="50"/>
      <c r="BX58" s="50"/>
      <c r="BY58" s="50"/>
      <c r="BZ58" s="5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50"/>
      <c r="BN59" s="50"/>
      <c r="BO59" s="50"/>
      <c r="BP59" s="50"/>
      <c r="BQ59" s="50"/>
      <c r="BR59" s="50"/>
      <c r="BS59" s="50"/>
      <c r="BT59" s="50"/>
      <c r="BU59" s="50"/>
      <c r="BV59" s="50"/>
      <c r="BW59" s="50"/>
      <c r="BX59" s="50"/>
      <c r="BY59" s="50"/>
      <c r="BZ59" s="51"/>
    </row>
    <row r="60" spans="1:78" ht="13.5" customHeight="1" x14ac:dyDescent="0.15">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x14ac:dyDescent="0.15">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9"/>
      <c r="BM62" s="50"/>
      <c r="BN62" s="50"/>
      <c r="BO62" s="50"/>
      <c r="BP62" s="50"/>
      <c r="BQ62" s="50"/>
      <c r="BR62" s="50"/>
      <c r="BS62" s="50"/>
      <c r="BT62" s="50"/>
      <c r="BU62" s="50"/>
      <c r="BV62" s="50"/>
      <c r="BW62" s="50"/>
      <c r="BX62" s="50"/>
      <c r="BY62" s="50"/>
      <c r="BZ62" s="5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117</v>
      </c>
      <c r="BM66" s="50"/>
      <c r="BN66" s="50"/>
      <c r="BO66" s="50"/>
      <c r="BP66" s="50"/>
      <c r="BQ66" s="50"/>
      <c r="BR66" s="50"/>
      <c r="BS66" s="50"/>
      <c r="BT66" s="50"/>
      <c r="BU66" s="50"/>
      <c r="BV66" s="50"/>
      <c r="BW66" s="50"/>
      <c r="BX66" s="50"/>
      <c r="BY66" s="50"/>
      <c r="BZ66" s="5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15">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15">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0NShbV1SS0aC0ib+uxi8dv8+D5Kfe+YPiwEEeCSR30seUvPFSZj94cRv7ocx+clwgJaygLtWl9MtnptxzU9clw==" saltValue="eLg/RpCCP0/3uzkxPA/MoA=="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254428</v>
      </c>
      <c r="D6" s="33">
        <f t="shared" si="3"/>
        <v>46</v>
      </c>
      <c r="E6" s="33">
        <f t="shared" si="3"/>
        <v>1</v>
      </c>
      <c r="F6" s="33">
        <f t="shared" si="3"/>
        <v>0</v>
      </c>
      <c r="G6" s="33">
        <f t="shared" si="3"/>
        <v>1</v>
      </c>
      <c r="H6" s="33" t="str">
        <f t="shared" si="3"/>
        <v>滋賀県　甲良町</v>
      </c>
      <c r="I6" s="33" t="str">
        <f t="shared" si="3"/>
        <v>法適用</v>
      </c>
      <c r="J6" s="33" t="str">
        <f t="shared" si="3"/>
        <v>水道事業</v>
      </c>
      <c r="K6" s="33" t="str">
        <f t="shared" si="3"/>
        <v>末端給水事業</v>
      </c>
      <c r="L6" s="33" t="str">
        <f t="shared" si="3"/>
        <v>A8</v>
      </c>
      <c r="M6" s="33" t="str">
        <f t="shared" si="3"/>
        <v>自治体職員</v>
      </c>
      <c r="N6" s="34" t="str">
        <f t="shared" si="3"/>
        <v>-</v>
      </c>
      <c r="O6" s="34">
        <f t="shared" si="3"/>
        <v>68.930000000000007</v>
      </c>
      <c r="P6" s="34">
        <f t="shared" si="3"/>
        <v>100</v>
      </c>
      <c r="Q6" s="34">
        <f t="shared" si="3"/>
        <v>3240</v>
      </c>
      <c r="R6" s="34">
        <f t="shared" si="3"/>
        <v>7146</v>
      </c>
      <c r="S6" s="34">
        <f t="shared" si="3"/>
        <v>13.63</v>
      </c>
      <c r="T6" s="34">
        <f t="shared" si="3"/>
        <v>524.28</v>
      </c>
      <c r="U6" s="34">
        <f t="shared" si="3"/>
        <v>7091</v>
      </c>
      <c r="V6" s="34">
        <f t="shared" si="3"/>
        <v>13.62</v>
      </c>
      <c r="W6" s="34">
        <f t="shared" si="3"/>
        <v>520.63</v>
      </c>
      <c r="X6" s="35">
        <f>IF(X7="",NA(),X7)</f>
        <v>115.28</v>
      </c>
      <c r="Y6" s="35">
        <f t="shared" ref="Y6:AG6" si="4">IF(Y7="",NA(),Y7)</f>
        <v>111.81</v>
      </c>
      <c r="Z6" s="35">
        <f t="shared" si="4"/>
        <v>110.95</v>
      </c>
      <c r="AA6" s="35">
        <f t="shared" si="4"/>
        <v>114.87</v>
      </c>
      <c r="AB6" s="35">
        <f t="shared" si="4"/>
        <v>120.74</v>
      </c>
      <c r="AC6" s="35">
        <f t="shared" si="4"/>
        <v>105.53</v>
      </c>
      <c r="AD6" s="35">
        <f t="shared" si="4"/>
        <v>107.2</v>
      </c>
      <c r="AE6" s="35">
        <f t="shared" si="4"/>
        <v>106.62</v>
      </c>
      <c r="AF6" s="35">
        <f t="shared" si="4"/>
        <v>107.95</v>
      </c>
      <c r="AG6" s="35">
        <f t="shared" si="4"/>
        <v>104.47</v>
      </c>
      <c r="AH6" s="34" t="str">
        <f>IF(AH7="","",IF(AH7="-","【-】","【"&amp;SUBSTITUTE(TEXT(AH7,"#,##0.00"),"-","△")&amp;"】"))</f>
        <v>【113.39】</v>
      </c>
      <c r="AI6" s="34">
        <f>IF(AI7="",NA(),AI7)</f>
        <v>0</v>
      </c>
      <c r="AJ6" s="34">
        <f t="shared" ref="AJ6:AR6" si="5">IF(AJ7="",NA(),AJ7)</f>
        <v>0</v>
      </c>
      <c r="AK6" s="34">
        <f t="shared" si="5"/>
        <v>0</v>
      </c>
      <c r="AL6" s="34">
        <f t="shared" si="5"/>
        <v>0</v>
      </c>
      <c r="AM6" s="34">
        <f t="shared" si="5"/>
        <v>0</v>
      </c>
      <c r="AN6" s="35">
        <f t="shared" si="5"/>
        <v>28.31</v>
      </c>
      <c r="AO6" s="35">
        <f t="shared" si="5"/>
        <v>13.46</v>
      </c>
      <c r="AP6" s="35">
        <f t="shared" si="5"/>
        <v>12.59</v>
      </c>
      <c r="AQ6" s="35">
        <f t="shared" si="5"/>
        <v>12.44</v>
      </c>
      <c r="AR6" s="35">
        <f t="shared" si="5"/>
        <v>16.399999999999999</v>
      </c>
      <c r="AS6" s="34" t="str">
        <f>IF(AS7="","",IF(AS7="-","【-】","【"&amp;SUBSTITUTE(TEXT(AS7,"#,##0.00"),"-","△")&amp;"】"))</f>
        <v>【0.85】</v>
      </c>
      <c r="AT6" s="35">
        <f>IF(AT7="",NA(),AT7)</f>
        <v>4412.67</v>
      </c>
      <c r="AU6" s="35">
        <f t="shared" ref="AU6:BC6" si="6">IF(AU7="",NA(),AU7)</f>
        <v>422.98</v>
      </c>
      <c r="AV6" s="35">
        <f t="shared" si="6"/>
        <v>444.54</v>
      </c>
      <c r="AW6" s="35">
        <f t="shared" si="6"/>
        <v>435.11</v>
      </c>
      <c r="AX6" s="35">
        <f t="shared" si="6"/>
        <v>443.73</v>
      </c>
      <c r="AY6" s="35">
        <f t="shared" si="6"/>
        <v>1164.51</v>
      </c>
      <c r="AZ6" s="35">
        <f t="shared" si="6"/>
        <v>434.72</v>
      </c>
      <c r="BA6" s="35">
        <f t="shared" si="6"/>
        <v>416.14</v>
      </c>
      <c r="BB6" s="35">
        <f t="shared" si="6"/>
        <v>371.89</v>
      </c>
      <c r="BC6" s="35">
        <f t="shared" si="6"/>
        <v>293.23</v>
      </c>
      <c r="BD6" s="34" t="str">
        <f>IF(BD7="","",IF(BD7="-","【-】","【"&amp;SUBSTITUTE(TEXT(BD7,"#,##0.00"),"-","△")&amp;"】"))</f>
        <v>【264.34】</v>
      </c>
      <c r="BE6" s="35">
        <f>IF(BE7="",NA(),BE7)</f>
        <v>702.76</v>
      </c>
      <c r="BF6" s="35">
        <f t="shared" ref="BF6:BN6" si="7">IF(BF7="",NA(),BF7)</f>
        <v>667.33</v>
      </c>
      <c r="BG6" s="35">
        <f t="shared" si="7"/>
        <v>650.69000000000005</v>
      </c>
      <c r="BH6" s="35">
        <f t="shared" si="7"/>
        <v>601.54</v>
      </c>
      <c r="BI6" s="35">
        <f t="shared" si="7"/>
        <v>558.15</v>
      </c>
      <c r="BJ6" s="35">
        <f t="shared" si="7"/>
        <v>498.27</v>
      </c>
      <c r="BK6" s="35">
        <f t="shared" si="7"/>
        <v>495.76</v>
      </c>
      <c r="BL6" s="35">
        <f t="shared" si="7"/>
        <v>487.22</v>
      </c>
      <c r="BM6" s="35">
        <f t="shared" si="7"/>
        <v>483.11</v>
      </c>
      <c r="BN6" s="35">
        <f t="shared" si="7"/>
        <v>542.29999999999995</v>
      </c>
      <c r="BO6" s="34" t="str">
        <f>IF(BO7="","",IF(BO7="-","【-】","【"&amp;SUBSTITUTE(TEXT(BO7,"#,##0.00"),"-","△")&amp;"】"))</f>
        <v>【274.27】</v>
      </c>
      <c r="BP6" s="35">
        <f>IF(BP7="",NA(),BP7)</f>
        <v>109.53</v>
      </c>
      <c r="BQ6" s="35">
        <f t="shared" ref="BQ6:BY6" si="8">IF(BQ7="",NA(),BQ7)</f>
        <v>109.65</v>
      </c>
      <c r="BR6" s="35">
        <f t="shared" si="8"/>
        <v>108.34</v>
      </c>
      <c r="BS6" s="35">
        <f t="shared" si="8"/>
        <v>113.2</v>
      </c>
      <c r="BT6" s="35">
        <f t="shared" si="8"/>
        <v>121.21</v>
      </c>
      <c r="BU6" s="35">
        <f t="shared" si="8"/>
        <v>90.64</v>
      </c>
      <c r="BV6" s="35">
        <f t="shared" si="8"/>
        <v>93.66</v>
      </c>
      <c r="BW6" s="35">
        <f t="shared" si="8"/>
        <v>92.76</v>
      </c>
      <c r="BX6" s="35">
        <f t="shared" si="8"/>
        <v>93.28</v>
      </c>
      <c r="BY6" s="35">
        <f t="shared" si="8"/>
        <v>87.51</v>
      </c>
      <c r="BZ6" s="34" t="str">
        <f>IF(BZ7="","",IF(BZ7="-","【-】","【"&amp;SUBSTITUTE(TEXT(BZ7,"#,##0.00"),"-","△")&amp;"】"))</f>
        <v>【104.36】</v>
      </c>
      <c r="CA6" s="35">
        <f>IF(CA7="",NA(),CA7)</f>
        <v>150.63999999999999</v>
      </c>
      <c r="CB6" s="35">
        <f t="shared" ref="CB6:CJ6" si="9">IF(CB7="",NA(),CB7)</f>
        <v>153</v>
      </c>
      <c r="CC6" s="35">
        <f t="shared" si="9"/>
        <v>155.07</v>
      </c>
      <c r="CD6" s="35">
        <f t="shared" si="9"/>
        <v>147.13</v>
      </c>
      <c r="CE6" s="35">
        <f t="shared" si="9"/>
        <v>137.62</v>
      </c>
      <c r="CF6" s="35">
        <f t="shared" si="9"/>
        <v>213.52</v>
      </c>
      <c r="CG6" s="35">
        <f t="shared" si="9"/>
        <v>208.21</v>
      </c>
      <c r="CH6" s="35">
        <f t="shared" si="9"/>
        <v>208.67</v>
      </c>
      <c r="CI6" s="35">
        <f t="shared" si="9"/>
        <v>208.29</v>
      </c>
      <c r="CJ6" s="35">
        <f t="shared" si="9"/>
        <v>218.42</v>
      </c>
      <c r="CK6" s="34" t="str">
        <f>IF(CK7="","",IF(CK7="-","【-】","【"&amp;SUBSTITUTE(TEXT(CK7,"#,##0.00"),"-","△")&amp;"】"))</f>
        <v>【165.71】</v>
      </c>
      <c r="CL6" s="35">
        <f>IF(CL7="",NA(),CL7)</f>
        <v>41.95</v>
      </c>
      <c r="CM6" s="35">
        <f t="shared" ref="CM6:CU6" si="10">IF(CM7="",NA(),CM7)</f>
        <v>39.729999999999997</v>
      </c>
      <c r="CN6" s="35">
        <f t="shared" si="10"/>
        <v>37.159999999999997</v>
      </c>
      <c r="CO6" s="35">
        <f t="shared" si="10"/>
        <v>37.74</v>
      </c>
      <c r="CP6" s="35">
        <f t="shared" si="10"/>
        <v>37.68</v>
      </c>
      <c r="CQ6" s="35">
        <f t="shared" si="10"/>
        <v>49.77</v>
      </c>
      <c r="CR6" s="35">
        <f t="shared" si="10"/>
        <v>49.22</v>
      </c>
      <c r="CS6" s="35">
        <f t="shared" si="10"/>
        <v>49.08</v>
      </c>
      <c r="CT6" s="35">
        <f t="shared" si="10"/>
        <v>49.32</v>
      </c>
      <c r="CU6" s="35">
        <f t="shared" si="10"/>
        <v>50.24</v>
      </c>
      <c r="CV6" s="34" t="str">
        <f>IF(CV7="","",IF(CV7="-","【-】","【"&amp;SUBSTITUTE(TEXT(CV7,"#,##0.00"),"-","△")&amp;"】"))</f>
        <v>【60.41】</v>
      </c>
      <c r="CW6" s="35">
        <f>IF(CW7="",NA(),CW7)</f>
        <v>81.62</v>
      </c>
      <c r="CX6" s="35">
        <f t="shared" ref="CX6:DF6" si="11">IF(CX7="",NA(),CX7)</f>
        <v>84.84</v>
      </c>
      <c r="CY6" s="35">
        <f t="shared" si="11"/>
        <v>86.32</v>
      </c>
      <c r="CZ6" s="35">
        <f t="shared" si="11"/>
        <v>86.04</v>
      </c>
      <c r="DA6" s="35">
        <f t="shared" si="11"/>
        <v>85.06</v>
      </c>
      <c r="DB6" s="35">
        <f t="shared" si="11"/>
        <v>79.98</v>
      </c>
      <c r="DC6" s="35">
        <f t="shared" si="11"/>
        <v>79.48</v>
      </c>
      <c r="DD6" s="35">
        <f t="shared" si="11"/>
        <v>79.3</v>
      </c>
      <c r="DE6" s="35">
        <f t="shared" si="11"/>
        <v>79.34</v>
      </c>
      <c r="DF6" s="35">
        <f t="shared" si="11"/>
        <v>78.650000000000006</v>
      </c>
      <c r="DG6" s="34" t="str">
        <f>IF(DG7="","",IF(DG7="-","【-】","【"&amp;SUBSTITUTE(TEXT(DG7,"#,##0.00"),"-","△")&amp;"】"))</f>
        <v>【89.93】</v>
      </c>
      <c r="DH6" s="35">
        <f>IF(DH7="",NA(),DH7)</f>
        <v>24.21</v>
      </c>
      <c r="DI6" s="35">
        <f t="shared" ref="DI6:DQ6" si="12">IF(DI7="",NA(),DI7)</f>
        <v>40.74</v>
      </c>
      <c r="DJ6" s="35">
        <f t="shared" si="12"/>
        <v>43.22</v>
      </c>
      <c r="DK6" s="35">
        <f t="shared" si="12"/>
        <v>45.64</v>
      </c>
      <c r="DL6" s="35">
        <f t="shared" si="12"/>
        <v>48.02</v>
      </c>
      <c r="DM6" s="35">
        <f t="shared" si="12"/>
        <v>36.43</v>
      </c>
      <c r="DN6" s="35">
        <f t="shared" si="12"/>
        <v>46.12</v>
      </c>
      <c r="DO6" s="35">
        <f t="shared" si="12"/>
        <v>47.44</v>
      </c>
      <c r="DP6" s="35">
        <f t="shared" si="12"/>
        <v>48.3</v>
      </c>
      <c r="DQ6" s="35">
        <f t="shared" si="12"/>
        <v>45.14</v>
      </c>
      <c r="DR6" s="34" t="str">
        <f>IF(DR7="","",IF(DR7="-","【-】","【"&amp;SUBSTITUTE(TEXT(DR7,"#,##0.00"),"-","△")&amp;"】"))</f>
        <v>【48.12】</v>
      </c>
      <c r="DS6" s="34">
        <f>IF(DS7="",NA(),DS7)</f>
        <v>0</v>
      </c>
      <c r="DT6" s="34">
        <f t="shared" ref="DT6:EB6" si="13">IF(DT7="",NA(),DT7)</f>
        <v>0</v>
      </c>
      <c r="DU6" s="34">
        <f t="shared" si="13"/>
        <v>0</v>
      </c>
      <c r="DV6" s="34">
        <f t="shared" si="13"/>
        <v>0</v>
      </c>
      <c r="DW6" s="34">
        <f t="shared" si="13"/>
        <v>0</v>
      </c>
      <c r="DX6" s="35">
        <f t="shared" si="13"/>
        <v>8.7200000000000006</v>
      </c>
      <c r="DY6" s="35">
        <f t="shared" si="13"/>
        <v>9.86</v>
      </c>
      <c r="DZ6" s="35">
        <f t="shared" si="13"/>
        <v>11.16</v>
      </c>
      <c r="EA6" s="35">
        <f t="shared" si="13"/>
        <v>12.43</v>
      </c>
      <c r="EB6" s="35">
        <f t="shared" si="13"/>
        <v>13.58</v>
      </c>
      <c r="EC6" s="34" t="str">
        <f>IF(EC7="","",IF(EC7="-","【-】","【"&amp;SUBSTITUTE(TEXT(EC7,"#,##0.00"),"-","△")&amp;"】"))</f>
        <v>【15.89】</v>
      </c>
      <c r="ED6" s="35">
        <f>IF(ED7="",NA(),ED7)</f>
        <v>0.22</v>
      </c>
      <c r="EE6" s="34">
        <f t="shared" ref="EE6:EM6" si="14">IF(EE7="",NA(),EE7)</f>
        <v>0</v>
      </c>
      <c r="EF6" s="34">
        <f t="shared" si="14"/>
        <v>0</v>
      </c>
      <c r="EG6" s="34">
        <f t="shared" si="14"/>
        <v>0</v>
      </c>
      <c r="EH6" s="34">
        <f t="shared" si="14"/>
        <v>0</v>
      </c>
      <c r="EI6" s="35">
        <f t="shared" si="14"/>
        <v>0.64</v>
      </c>
      <c r="EJ6" s="35">
        <f t="shared" si="14"/>
        <v>0.56000000000000005</v>
      </c>
      <c r="EK6" s="35">
        <f t="shared" si="14"/>
        <v>0.65</v>
      </c>
      <c r="EL6" s="35">
        <f t="shared" si="14"/>
        <v>0.46</v>
      </c>
      <c r="EM6" s="35">
        <f t="shared" si="14"/>
        <v>0.44</v>
      </c>
      <c r="EN6" s="34" t="str">
        <f>IF(EN7="","",IF(EN7="-","【-】","【"&amp;SUBSTITUTE(TEXT(EN7,"#,##0.00"),"-","△")&amp;"】"))</f>
        <v>【0.69】</v>
      </c>
    </row>
    <row r="7" spans="1:144" s="36" customFormat="1" x14ac:dyDescent="0.15">
      <c r="A7" s="28"/>
      <c r="B7" s="37">
        <v>2017</v>
      </c>
      <c r="C7" s="37">
        <v>254428</v>
      </c>
      <c r="D7" s="37">
        <v>46</v>
      </c>
      <c r="E7" s="37">
        <v>1</v>
      </c>
      <c r="F7" s="37">
        <v>0</v>
      </c>
      <c r="G7" s="37">
        <v>1</v>
      </c>
      <c r="H7" s="37" t="s">
        <v>105</v>
      </c>
      <c r="I7" s="37" t="s">
        <v>106</v>
      </c>
      <c r="J7" s="37" t="s">
        <v>107</v>
      </c>
      <c r="K7" s="37" t="s">
        <v>108</v>
      </c>
      <c r="L7" s="37" t="s">
        <v>109</v>
      </c>
      <c r="M7" s="37" t="s">
        <v>110</v>
      </c>
      <c r="N7" s="38" t="s">
        <v>111</v>
      </c>
      <c r="O7" s="38">
        <v>68.930000000000007</v>
      </c>
      <c r="P7" s="38">
        <v>100</v>
      </c>
      <c r="Q7" s="38">
        <v>3240</v>
      </c>
      <c r="R7" s="38">
        <v>7146</v>
      </c>
      <c r="S7" s="38">
        <v>13.63</v>
      </c>
      <c r="T7" s="38">
        <v>524.28</v>
      </c>
      <c r="U7" s="38">
        <v>7091</v>
      </c>
      <c r="V7" s="38">
        <v>13.62</v>
      </c>
      <c r="W7" s="38">
        <v>520.63</v>
      </c>
      <c r="X7" s="38">
        <v>115.28</v>
      </c>
      <c r="Y7" s="38">
        <v>111.81</v>
      </c>
      <c r="Z7" s="38">
        <v>110.95</v>
      </c>
      <c r="AA7" s="38">
        <v>114.87</v>
      </c>
      <c r="AB7" s="38">
        <v>120.74</v>
      </c>
      <c r="AC7" s="38">
        <v>105.53</v>
      </c>
      <c r="AD7" s="38">
        <v>107.2</v>
      </c>
      <c r="AE7" s="38">
        <v>106.62</v>
      </c>
      <c r="AF7" s="38">
        <v>107.95</v>
      </c>
      <c r="AG7" s="38">
        <v>104.47</v>
      </c>
      <c r="AH7" s="38">
        <v>113.39</v>
      </c>
      <c r="AI7" s="38">
        <v>0</v>
      </c>
      <c r="AJ7" s="38">
        <v>0</v>
      </c>
      <c r="AK7" s="38">
        <v>0</v>
      </c>
      <c r="AL7" s="38">
        <v>0</v>
      </c>
      <c r="AM7" s="38">
        <v>0</v>
      </c>
      <c r="AN7" s="38">
        <v>28.31</v>
      </c>
      <c r="AO7" s="38">
        <v>13.46</v>
      </c>
      <c r="AP7" s="38">
        <v>12.59</v>
      </c>
      <c r="AQ7" s="38">
        <v>12.44</v>
      </c>
      <c r="AR7" s="38">
        <v>16.399999999999999</v>
      </c>
      <c r="AS7" s="38">
        <v>0.85</v>
      </c>
      <c r="AT7" s="38">
        <v>4412.67</v>
      </c>
      <c r="AU7" s="38">
        <v>422.98</v>
      </c>
      <c r="AV7" s="38">
        <v>444.54</v>
      </c>
      <c r="AW7" s="38">
        <v>435.11</v>
      </c>
      <c r="AX7" s="38">
        <v>443.73</v>
      </c>
      <c r="AY7" s="38">
        <v>1164.51</v>
      </c>
      <c r="AZ7" s="38">
        <v>434.72</v>
      </c>
      <c r="BA7" s="38">
        <v>416.14</v>
      </c>
      <c r="BB7" s="38">
        <v>371.89</v>
      </c>
      <c r="BC7" s="38">
        <v>293.23</v>
      </c>
      <c r="BD7" s="38">
        <v>264.33999999999997</v>
      </c>
      <c r="BE7" s="38">
        <v>702.76</v>
      </c>
      <c r="BF7" s="38">
        <v>667.33</v>
      </c>
      <c r="BG7" s="38">
        <v>650.69000000000005</v>
      </c>
      <c r="BH7" s="38">
        <v>601.54</v>
      </c>
      <c r="BI7" s="38">
        <v>558.15</v>
      </c>
      <c r="BJ7" s="38">
        <v>498.27</v>
      </c>
      <c r="BK7" s="38">
        <v>495.76</v>
      </c>
      <c r="BL7" s="38">
        <v>487.22</v>
      </c>
      <c r="BM7" s="38">
        <v>483.11</v>
      </c>
      <c r="BN7" s="38">
        <v>542.29999999999995</v>
      </c>
      <c r="BO7" s="38">
        <v>274.27</v>
      </c>
      <c r="BP7" s="38">
        <v>109.53</v>
      </c>
      <c r="BQ7" s="38">
        <v>109.65</v>
      </c>
      <c r="BR7" s="38">
        <v>108.34</v>
      </c>
      <c r="BS7" s="38">
        <v>113.2</v>
      </c>
      <c r="BT7" s="38">
        <v>121.21</v>
      </c>
      <c r="BU7" s="38">
        <v>90.64</v>
      </c>
      <c r="BV7" s="38">
        <v>93.66</v>
      </c>
      <c r="BW7" s="38">
        <v>92.76</v>
      </c>
      <c r="BX7" s="38">
        <v>93.28</v>
      </c>
      <c r="BY7" s="38">
        <v>87.51</v>
      </c>
      <c r="BZ7" s="38">
        <v>104.36</v>
      </c>
      <c r="CA7" s="38">
        <v>150.63999999999999</v>
      </c>
      <c r="CB7" s="38">
        <v>153</v>
      </c>
      <c r="CC7" s="38">
        <v>155.07</v>
      </c>
      <c r="CD7" s="38">
        <v>147.13</v>
      </c>
      <c r="CE7" s="38">
        <v>137.62</v>
      </c>
      <c r="CF7" s="38">
        <v>213.52</v>
      </c>
      <c r="CG7" s="38">
        <v>208.21</v>
      </c>
      <c r="CH7" s="38">
        <v>208.67</v>
      </c>
      <c r="CI7" s="38">
        <v>208.29</v>
      </c>
      <c r="CJ7" s="38">
        <v>218.42</v>
      </c>
      <c r="CK7" s="38">
        <v>165.71</v>
      </c>
      <c r="CL7" s="38">
        <v>41.95</v>
      </c>
      <c r="CM7" s="38">
        <v>39.729999999999997</v>
      </c>
      <c r="CN7" s="38">
        <v>37.159999999999997</v>
      </c>
      <c r="CO7" s="38">
        <v>37.74</v>
      </c>
      <c r="CP7" s="38">
        <v>37.68</v>
      </c>
      <c r="CQ7" s="38">
        <v>49.77</v>
      </c>
      <c r="CR7" s="38">
        <v>49.22</v>
      </c>
      <c r="CS7" s="38">
        <v>49.08</v>
      </c>
      <c r="CT7" s="38">
        <v>49.32</v>
      </c>
      <c r="CU7" s="38">
        <v>50.24</v>
      </c>
      <c r="CV7" s="38">
        <v>60.41</v>
      </c>
      <c r="CW7" s="38">
        <v>81.62</v>
      </c>
      <c r="CX7" s="38">
        <v>84.84</v>
      </c>
      <c r="CY7" s="38">
        <v>86.32</v>
      </c>
      <c r="CZ7" s="38">
        <v>86.04</v>
      </c>
      <c r="DA7" s="38">
        <v>85.06</v>
      </c>
      <c r="DB7" s="38">
        <v>79.98</v>
      </c>
      <c r="DC7" s="38">
        <v>79.48</v>
      </c>
      <c r="DD7" s="38">
        <v>79.3</v>
      </c>
      <c r="DE7" s="38">
        <v>79.34</v>
      </c>
      <c r="DF7" s="38">
        <v>78.650000000000006</v>
      </c>
      <c r="DG7" s="38">
        <v>89.93</v>
      </c>
      <c r="DH7" s="38">
        <v>24.21</v>
      </c>
      <c r="DI7" s="38">
        <v>40.74</v>
      </c>
      <c r="DJ7" s="38">
        <v>43.22</v>
      </c>
      <c r="DK7" s="38">
        <v>45.64</v>
      </c>
      <c r="DL7" s="38">
        <v>48.02</v>
      </c>
      <c r="DM7" s="38">
        <v>36.43</v>
      </c>
      <c r="DN7" s="38">
        <v>46.12</v>
      </c>
      <c r="DO7" s="38">
        <v>47.44</v>
      </c>
      <c r="DP7" s="38">
        <v>48.3</v>
      </c>
      <c r="DQ7" s="38">
        <v>45.14</v>
      </c>
      <c r="DR7" s="38">
        <v>48.12</v>
      </c>
      <c r="DS7" s="38">
        <v>0</v>
      </c>
      <c r="DT7" s="38">
        <v>0</v>
      </c>
      <c r="DU7" s="38">
        <v>0</v>
      </c>
      <c r="DV7" s="38">
        <v>0</v>
      </c>
      <c r="DW7" s="38">
        <v>0</v>
      </c>
      <c r="DX7" s="38">
        <v>8.7200000000000006</v>
      </c>
      <c r="DY7" s="38">
        <v>9.86</v>
      </c>
      <c r="DZ7" s="38">
        <v>11.16</v>
      </c>
      <c r="EA7" s="38">
        <v>12.43</v>
      </c>
      <c r="EB7" s="38">
        <v>13.58</v>
      </c>
      <c r="EC7" s="38">
        <v>15.89</v>
      </c>
      <c r="ED7" s="38">
        <v>0.22</v>
      </c>
      <c r="EE7" s="38">
        <v>0</v>
      </c>
      <c r="EF7" s="38">
        <v>0</v>
      </c>
      <c r="EG7" s="38">
        <v>0</v>
      </c>
      <c r="EH7" s="38">
        <v>0</v>
      </c>
      <c r="EI7" s="38">
        <v>0.64</v>
      </c>
      <c r="EJ7" s="38">
        <v>0.56000000000000005</v>
      </c>
      <c r="EK7" s="38">
        <v>0.65</v>
      </c>
      <c r="EL7" s="38">
        <v>0.46</v>
      </c>
      <c r="EM7" s="38">
        <v>0.44</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kensui</cp:lastModifiedBy>
  <cp:lastPrinted>2019-01-23T09:22:01Z</cp:lastPrinted>
  <dcterms:created xsi:type="dcterms:W3CDTF">2018-12-03T08:33:42Z</dcterms:created>
  <dcterms:modified xsi:type="dcterms:W3CDTF">2019-01-23T09:25:51Z</dcterms:modified>
  <cp:category/>
</cp:coreProperties>
</file>