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上下水道課\23下水道管理担当\管理担当　大橋\各種調査\経営比較分析表\H30\提出\"/>
    </mc:Choice>
  </mc:AlternateContent>
  <workbookProtection workbookAlgorithmName="SHA-512" workbookHashValue="tuRG9UsnXq6kZnlrhWap/HvfHT4/WqbZvybGa6oFyn/gFzwYK8L0dtyHJDjGoa8JGwnXCxmLOLRDOh+mjB8h4w==" workbookSaltValue="4KFL4yCbHiphL/TyyGYgxw=="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L10" i="4"/>
  <c r="W10" i="4"/>
  <c r="P10" i="4"/>
  <c r="I10" i="4"/>
  <c r="BB8" i="4"/>
  <c r="AT8" i="4"/>
  <c r="AL8" i="4"/>
  <c r="W8" i="4"/>
  <c r="P8" i="4"/>
  <c r="I8" i="4"/>
  <c r="B6" i="4"/>
  <c r="C10" i="5" l="1"/>
  <c r="D10" i="5"/>
  <c r="E10" i="5"/>
  <c r="B10" i="5"/>
</calcChain>
</file>

<file path=xl/sharedStrings.xml><?xml version="1.0" encoding="utf-8"?>
<sst xmlns="http://schemas.openxmlformats.org/spreadsheetml/2006/main" count="323" uniqueCount="123">
  <si>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</si>
  <si>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</si>
  <si>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</si>
  <si>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</si>
  <si>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</si>
  <si>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</si>
  <si>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</si>
  <si>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</si>
  <si>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</si>
  <si>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</si>
  <si>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</si>
  <si>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</si>
  <si>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</si>
  <si>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</si>
  <si>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</si>
  <si>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</si>
  <si>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</si>
  <si>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</si>
  <si>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</si>
  <si>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</si>
  <si>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</si>
  <si>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</si>
  <si>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</si>
  <si>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</si>
  <si>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</si>
  <si>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</si>
  <si>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</si>
  <si>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</si>
  <si>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</si>
  <si>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</si>
  <si>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</si>
  <si>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</si>
  <si>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</si>
  <si>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</si>
  <si>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</si>
  <si>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</si>
  <si>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</si>
  <si>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</si>
  <si>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</si>
  <si>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</si>
  <si>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</si>
  <si>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</si>
  <si>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</si>
  <si>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</si>
  <si>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</si>
  <si>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</si>
  <si>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</si>
  <si>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</si>
  <si>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</si>
  <si>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</si>
  <si>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</si>
  <si>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</si>
  <si>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</si>
  <si>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</si>
  <si>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</si>
  <si>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</si>
  <si>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</si>
  <si>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</si>
  <si>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</si>
  <si>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</si>
  <si>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</si>
  <si>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</si>
  <si>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</si>
  <si>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</si>
  <si>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</si>
  <si>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</si>
  <si>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</si>
  <si>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</si>
  <si>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</si>
  <si>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</si>
  <si>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</si>
  <si>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</si>
  <si>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</si>
  <si>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</si>
  <si>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</si>
  <si>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</si>
  <si>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</si>
  <si>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</si>
  <si>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</si>
  <si>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</si>
  <si>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</si>
  <si>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</si>
  <si>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</si>
  <si>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</si>
  <si>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</si>
  <si>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</si>
  <si>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</si>
  <si>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</si>
  <si>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</si>
  <si>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</si>
  <si>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</si>
  <si>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</si>
  <si>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</si>
  <si>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</si>
  <si>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</si>
  <si>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</si>
  <si>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</si>
  <si>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</si>
  <si>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</si>
  <si>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</si>
  <si>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</si>
  <si>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</si>
  <si>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</si>
  <si>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</si>
  <si>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</si>
  <si>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</si>
  <si>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</si>
  <si>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</si>
  <si>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</si>
  <si>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</si>
  <si>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</si>
  <si>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</si>
  <si>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</si>
  <si>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</si>
  <si>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</si>
  <si>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</si>
  <si>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</si>
  <si>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</si>
  <si>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</si>
  <si>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</si>
  <si>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有形固定資産減価償却率は、類似団体と比較して低い水準となっており、施設の老朽化は少ないといえる。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4" eb="36">
      <t>シセツ</t>
    </rPh>
    <rPh sb="37" eb="40">
      <t>ロウキュウカ</t>
    </rPh>
    <rPh sb="41" eb="42">
      <t>スク</t>
    </rPh>
    <rPh sb="51" eb="52">
      <t>カン</t>
    </rPh>
    <rPh sb="52" eb="53">
      <t>キョ</t>
    </rPh>
    <rPh sb="53" eb="56">
      <t>ロウキュウカ</t>
    </rPh>
    <rPh sb="56" eb="57">
      <t>リツ</t>
    </rPh>
    <rPh sb="58" eb="59">
      <t>カン</t>
    </rPh>
    <rPh sb="59" eb="60">
      <t>キョ</t>
    </rPh>
    <rPh sb="60" eb="62">
      <t>カイゼン</t>
    </rPh>
    <rPh sb="62" eb="63">
      <t>リツ</t>
    </rPh>
    <rPh sb="72" eb="74">
      <t>タイヨウ</t>
    </rPh>
    <rPh sb="74" eb="76">
      <t>ネンスウ</t>
    </rPh>
    <rPh sb="77" eb="78">
      <t>コ</t>
    </rPh>
    <rPh sb="80" eb="82">
      <t>カンロ</t>
    </rPh>
    <rPh sb="90" eb="92">
      <t>コンゴ</t>
    </rPh>
    <rPh sb="92" eb="94">
      <t>ゾウカ</t>
    </rPh>
    <rPh sb="101" eb="103">
      <t>ミコ</t>
    </rPh>
    <rPh sb="109" eb="111">
      <t>コウシン</t>
    </rPh>
    <rPh sb="111" eb="113">
      <t>ジュヨウ</t>
    </rPh>
    <rPh sb="114" eb="116">
      <t>ハアク</t>
    </rPh>
    <rPh sb="117" eb="119">
      <t>ヒツヨウ</t>
    </rPh>
    <phoneticPr fontId="4"/>
  </si>
  <si>
    <t>　平成29年度より地方公営企業法を適用し、損益、資産を的確に把握し経営基盤の計画的な強化を図る。
　今後、その分析を通じて中長期的な経営の基本計画である「経営戦略｣を策定し、健全な財政運営を行う。</t>
    <rPh sb="1" eb="3">
      <t>ヘイセイ</t>
    </rPh>
    <rPh sb="5" eb="7">
      <t>ネンド</t>
    </rPh>
    <rPh sb="9" eb="11">
      <t>チホウ</t>
    </rPh>
    <rPh sb="11" eb="13">
      <t>コウエイ</t>
    </rPh>
    <rPh sb="13" eb="15">
      <t>キギョウ</t>
    </rPh>
    <rPh sb="15" eb="16">
      <t>ホウ</t>
    </rPh>
    <rPh sb="17" eb="19">
      <t>テキヨウ</t>
    </rPh>
    <rPh sb="21" eb="23">
      <t>ソンエキ</t>
    </rPh>
    <rPh sb="24" eb="26">
      <t>シサン</t>
    </rPh>
    <rPh sb="27" eb="29">
      <t>テキカク</t>
    </rPh>
    <rPh sb="30" eb="32">
      <t>ハアク</t>
    </rPh>
    <rPh sb="33" eb="35">
      <t>ケイエイ</t>
    </rPh>
    <rPh sb="35" eb="37">
      <t>キバン</t>
    </rPh>
    <rPh sb="38" eb="41">
      <t>ケイカクテキ</t>
    </rPh>
    <rPh sb="42" eb="44">
      <t>キョウカ</t>
    </rPh>
    <rPh sb="45" eb="46">
      <t>ハカ</t>
    </rPh>
    <rPh sb="50" eb="52">
      <t>コンゴ</t>
    </rPh>
    <rPh sb="55" eb="57">
      <t>ブンセキ</t>
    </rPh>
    <rPh sb="58" eb="59">
      <t>ツウ</t>
    </rPh>
    <rPh sb="61" eb="65">
      <t>チュウチョウキテキ</t>
    </rPh>
    <rPh sb="66" eb="68">
      <t>ケイエイ</t>
    </rPh>
    <phoneticPr fontId="4"/>
  </si>
  <si>
    <t>　経常収支比率は100％を超えており累積欠損金比率も0であり安定した経営状況である。しかし、更新財源等を考えると十分財源が確保されている状況ではなく、経営改善を進めることが求められる。
　流動比率は100％を下回っているが、企業債残高が多いことが原因と考えられる。
　企業債残高対事業規模比率は類似団体と比較して低い水準となっている。
　経費回収率は、類似団体と比較して同水準となっているが、100％を下回っており、料金収入の確保や汚水処理費の削減が必要である。
　汚水処理原価は類似団体と比較して低い水準となっているが、より一層の汚水処理費の削減が必要である。
　施設利用率は類似団体と比較して高い水準となっており、効果的な施設運営ができているといえる。
　水洗化率は、類似団体と比較して高い水準となっている。
　</t>
    <rPh sb="1" eb="3">
      <t>ケイジョウ</t>
    </rPh>
    <rPh sb="3" eb="5">
      <t>シュウシ</t>
    </rPh>
    <rPh sb="5" eb="7">
      <t>ヒリツ</t>
    </rPh>
    <rPh sb="13" eb="14">
      <t>コ</t>
    </rPh>
    <rPh sb="18" eb="20">
      <t>ルイセキ</t>
    </rPh>
    <rPh sb="20" eb="23">
      <t>ケッソンキン</t>
    </rPh>
    <rPh sb="23" eb="25">
      <t>ヒリツ</t>
    </rPh>
    <rPh sb="30" eb="32">
      <t>アンテイ</t>
    </rPh>
    <rPh sb="34" eb="36">
      <t>ケイエイ</t>
    </rPh>
    <rPh sb="36" eb="38">
      <t>ジョウキョウ</t>
    </rPh>
    <rPh sb="46" eb="48">
      <t>コウシン</t>
    </rPh>
    <rPh sb="48" eb="51">
      <t>ザイゲントウ</t>
    </rPh>
    <rPh sb="52" eb="53">
      <t>カンガ</t>
    </rPh>
    <rPh sb="56" eb="58">
      <t>ジュウブン</t>
    </rPh>
    <rPh sb="58" eb="60">
      <t>ザイゲン</t>
    </rPh>
    <rPh sb="61" eb="63">
      <t>カクホ</t>
    </rPh>
    <rPh sb="68" eb="70">
      <t>ジョウキョウ</t>
    </rPh>
    <rPh sb="75" eb="77">
      <t>ケイエイ</t>
    </rPh>
    <rPh sb="77" eb="79">
      <t>カイゼン</t>
    </rPh>
    <rPh sb="80" eb="81">
      <t>スス</t>
    </rPh>
    <rPh sb="86" eb="87">
      <t>モト</t>
    </rPh>
    <rPh sb="94" eb="96">
      <t>リュウドウ</t>
    </rPh>
    <rPh sb="96" eb="98">
      <t>ヒリツ</t>
    </rPh>
    <rPh sb="104" eb="106">
      <t>シタマワ</t>
    </rPh>
    <rPh sb="112" eb="114">
      <t>キギョウ</t>
    </rPh>
    <rPh sb="114" eb="115">
      <t>サイ</t>
    </rPh>
    <rPh sb="115" eb="117">
      <t>ザンダカ</t>
    </rPh>
    <rPh sb="118" eb="119">
      <t>オオ</t>
    </rPh>
    <rPh sb="123" eb="125">
      <t>ゲンイン</t>
    </rPh>
    <rPh sb="126" eb="127">
      <t>カンガ</t>
    </rPh>
    <rPh sb="134" eb="136">
      <t>キギョウ</t>
    </rPh>
    <rPh sb="136" eb="137">
      <t>サイ</t>
    </rPh>
    <rPh sb="137" eb="139">
      <t>ザンダカ</t>
    </rPh>
    <rPh sb="139" eb="140">
      <t>タイ</t>
    </rPh>
    <rPh sb="140" eb="142">
      <t>ジギョウ</t>
    </rPh>
    <rPh sb="142" eb="144">
      <t>キボ</t>
    </rPh>
    <rPh sb="144" eb="146">
      <t>ヒリツ</t>
    </rPh>
    <rPh sb="147" eb="149">
      <t>ルイジ</t>
    </rPh>
    <rPh sb="149" eb="151">
      <t>ダンタイ</t>
    </rPh>
    <rPh sb="152" eb="154">
      <t>ヒカク</t>
    </rPh>
    <rPh sb="156" eb="157">
      <t>ヒク</t>
    </rPh>
    <rPh sb="158" eb="160">
      <t>スイジュン</t>
    </rPh>
    <rPh sb="169" eb="171">
      <t>ケイヒ</t>
    </rPh>
    <rPh sb="171" eb="173">
      <t>カイシュウ</t>
    </rPh>
    <rPh sb="173" eb="174">
      <t>リツ</t>
    </rPh>
    <rPh sb="176" eb="178">
      <t>ルイジ</t>
    </rPh>
    <rPh sb="178" eb="180">
      <t>ダンタイ</t>
    </rPh>
    <rPh sb="181" eb="183">
      <t>ヒカク</t>
    </rPh>
    <rPh sb="185" eb="188">
      <t>ドウスイジュン</t>
    </rPh>
    <rPh sb="201" eb="203">
      <t>シタマワ</t>
    </rPh>
    <rPh sb="208" eb="210">
      <t>リョウキン</t>
    </rPh>
    <rPh sb="210" eb="212">
      <t>シュウニュウ</t>
    </rPh>
    <rPh sb="213" eb="215">
      <t>カクホ</t>
    </rPh>
    <rPh sb="216" eb="218">
      <t>オスイ</t>
    </rPh>
    <rPh sb="218" eb="220">
      <t>ショリ</t>
    </rPh>
    <rPh sb="220" eb="221">
      <t>ヒ</t>
    </rPh>
    <rPh sb="222" eb="224">
      <t>サクゲン</t>
    </rPh>
    <rPh sb="225" eb="227">
      <t>ヒツヨウ</t>
    </rPh>
    <rPh sb="233" eb="235">
      <t>オスイ</t>
    </rPh>
    <rPh sb="235" eb="237">
      <t>ショリ</t>
    </rPh>
    <rPh sb="237" eb="239">
      <t>ゲンカ</t>
    </rPh>
    <rPh sb="240" eb="242">
      <t>ルイジ</t>
    </rPh>
    <rPh sb="242" eb="244">
      <t>ダンタイ</t>
    </rPh>
    <rPh sb="245" eb="247">
      <t>ヒカク</t>
    </rPh>
    <rPh sb="263" eb="265">
      <t>イッソウ</t>
    </rPh>
    <rPh sb="266" eb="268">
      <t>オスイ</t>
    </rPh>
    <rPh sb="268" eb="270">
      <t>ショリ</t>
    </rPh>
    <rPh sb="270" eb="271">
      <t>ヒ</t>
    </rPh>
    <rPh sb="272" eb="274">
      <t>サクゲン</t>
    </rPh>
    <rPh sb="275" eb="277">
      <t>ヒツヨウ</t>
    </rPh>
    <rPh sb="283" eb="285">
      <t>シセツ</t>
    </rPh>
    <rPh sb="285" eb="288">
      <t>リヨウリツ</t>
    </rPh>
    <rPh sb="289" eb="291">
      <t>ルイジ</t>
    </rPh>
    <rPh sb="291" eb="293">
      <t>ダンタイ</t>
    </rPh>
    <rPh sb="294" eb="296">
      <t>ヒカク</t>
    </rPh>
    <rPh sb="298" eb="299">
      <t>タカ</t>
    </rPh>
    <rPh sb="300" eb="302">
      <t>スイジュン</t>
    </rPh>
    <rPh sb="313" eb="315">
      <t>シセツ</t>
    </rPh>
    <rPh sb="315" eb="317">
      <t>ウンエイ</t>
    </rPh>
    <rPh sb="330" eb="333">
      <t>スイセンカ</t>
    </rPh>
    <rPh sb="333" eb="334">
      <t>リツ</t>
    </rPh>
    <rPh sb="336" eb="338">
      <t>ルイジ</t>
    </rPh>
    <rPh sb="338" eb="340">
      <t>ダンタイ</t>
    </rPh>
    <rPh sb="341" eb="343">
      <t>ヒカク</t>
    </rPh>
    <rPh sb="345" eb="346">
      <t>タカ</t>
    </rPh>
    <rPh sb="347" eb="349">
      <t>スイジュン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</si>
</sst>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474E-4F47-A7BF-75048122CFBC}"/>
            </c:ext>
          </c:extLst>
        </c:ser>
        <c:dLbls>
          <c:showLegendKey val="0"/>
          <c:showVal val="0"/>
          <c:showCatName val="0"/>
          <c:showSerName val="0"/>
          <c:showPercent val="0"/>
          <c:showBubbleSize val="0"/>
        </c:dLbls>
        <c:gapWidth val="150"/>
        <c:axId val="282998976"/>
        <c:axId val="282997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0.09</c:v>
                </c:pt>
              </c:numCache>
            </c:numRef>
          </c:val>
          <c:smooth val="0"/>
          <c:extLst xmlns:c16r2="http://schemas.microsoft.com/office/drawing/2015/06/chart">
            <c:ext xmlns:c16="http://schemas.microsoft.com/office/drawing/2014/chart" uri="{C3380CC4-5D6E-409C-BE32-E72D297353CC}">
              <c16:uniqueId val="{00000001-474E-4F47-A7BF-75048122CFBC}"/>
            </c:ext>
          </c:extLst>
        </c:ser>
        <c:dLbls>
          <c:showLegendKey val="0"/>
          <c:showVal val="0"/>
          <c:showCatName val="0"/>
          <c:showSerName val="0"/>
          <c:showPercent val="0"/>
          <c:showBubbleSize val="0"/>
        </c:dLbls>
        <c:marker val="1"/>
        <c:smooth val="0"/>
        <c:axId val="282998976"/>
        <c:axId val="282997800"/>
      </c:lineChart>
      <c:dateAx>
        <c:axId val="282998976"/>
        <c:scaling>
          <c:orientation val="minMax"/>
        </c:scaling>
        <c:delete val="1"/>
        <c:axPos val="b"/>
        <c:numFmt formatCode="ge" sourceLinked="1"/>
        <c:majorTickMark val="none"/>
        <c:minorTickMark val="none"/>
        <c:tickLblPos val="none"/>
        <c:crossAx val="282997800"/>
        <c:crosses val="autoZero"/>
        <c:auto val="1"/>
        <c:lblOffset val="100"/>
        <c:baseTimeUnit val="years"/>
      </c:dateAx>
      <c:valAx>
        <c:axId val="282997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998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91.45</c:v>
                </c:pt>
              </c:numCache>
            </c:numRef>
          </c:val>
          <c:extLst xmlns:c16r2="http://schemas.microsoft.com/office/drawing/2015/06/chart">
            <c:ext xmlns:c16="http://schemas.microsoft.com/office/drawing/2014/chart" uri="{C3380CC4-5D6E-409C-BE32-E72D297353CC}">
              <c16:uniqueId val="{00000000-2508-45E8-A8CD-FCE394359AFB}"/>
            </c:ext>
          </c:extLst>
        </c:ser>
        <c:dLbls>
          <c:showLegendKey val="0"/>
          <c:showVal val="0"/>
          <c:showCatName val="0"/>
          <c:showSerName val="0"/>
          <c:showPercent val="0"/>
          <c:showBubbleSize val="0"/>
        </c:dLbls>
        <c:gapWidth val="150"/>
        <c:axId val="371860024"/>
        <c:axId val="371860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43.36</c:v>
                </c:pt>
              </c:numCache>
            </c:numRef>
          </c:val>
          <c:smooth val="0"/>
          <c:extLst xmlns:c16r2="http://schemas.microsoft.com/office/drawing/2015/06/chart">
            <c:ext xmlns:c16="http://schemas.microsoft.com/office/drawing/2014/chart" uri="{C3380CC4-5D6E-409C-BE32-E72D297353CC}">
              <c16:uniqueId val="{00000001-2508-45E8-A8CD-FCE394359AFB}"/>
            </c:ext>
          </c:extLst>
        </c:ser>
        <c:dLbls>
          <c:showLegendKey val="0"/>
          <c:showVal val="0"/>
          <c:showCatName val="0"/>
          <c:showSerName val="0"/>
          <c:showPercent val="0"/>
          <c:showBubbleSize val="0"/>
        </c:dLbls>
        <c:marker val="1"/>
        <c:smooth val="0"/>
        <c:axId val="371860024"/>
        <c:axId val="371860416"/>
      </c:lineChart>
      <c:dateAx>
        <c:axId val="371860024"/>
        <c:scaling>
          <c:orientation val="minMax"/>
        </c:scaling>
        <c:delete val="1"/>
        <c:axPos val="b"/>
        <c:numFmt formatCode="ge" sourceLinked="1"/>
        <c:majorTickMark val="none"/>
        <c:minorTickMark val="none"/>
        <c:tickLblPos val="none"/>
        <c:crossAx val="371860416"/>
        <c:crosses val="autoZero"/>
        <c:auto val="1"/>
        <c:lblOffset val="100"/>
        <c:baseTimeUnit val="years"/>
      </c:dateAx>
      <c:valAx>
        <c:axId val="371860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860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0</c:v>
                </c:pt>
                <c:pt idx="4">
                  <c:v>94.31</c:v>
                </c:pt>
              </c:numCache>
            </c:numRef>
          </c:val>
          <c:extLst xmlns:c16r2="http://schemas.microsoft.com/office/drawing/2015/06/chart">
            <c:ext xmlns:c16="http://schemas.microsoft.com/office/drawing/2014/chart" uri="{C3380CC4-5D6E-409C-BE32-E72D297353CC}">
              <c16:uniqueId val="{00000000-5192-47D2-8188-6435021F48EC}"/>
            </c:ext>
          </c:extLst>
        </c:ser>
        <c:dLbls>
          <c:showLegendKey val="0"/>
          <c:showVal val="0"/>
          <c:showCatName val="0"/>
          <c:showSerName val="0"/>
          <c:showPercent val="0"/>
          <c:showBubbleSize val="0"/>
        </c:dLbls>
        <c:gapWidth val="150"/>
        <c:axId val="371861592"/>
        <c:axId val="371861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83.06</c:v>
                </c:pt>
              </c:numCache>
            </c:numRef>
          </c:val>
          <c:smooth val="0"/>
          <c:extLst xmlns:c16r2="http://schemas.microsoft.com/office/drawing/2015/06/chart">
            <c:ext xmlns:c16="http://schemas.microsoft.com/office/drawing/2014/chart" uri="{C3380CC4-5D6E-409C-BE32-E72D297353CC}">
              <c16:uniqueId val="{00000001-5192-47D2-8188-6435021F48EC}"/>
            </c:ext>
          </c:extLst>
        </c:ser>
        <c:dLbls>
          <c:showLegendKey val="0"/>
          <c:showVal val="0"/>
          <c:showCatName val="0"/>
          <c:showSerName val="0"/>
          <c:showPercent val="0"/>
          <c:showBubbleSize val="0"/>
        </c:dLbls>
        <c:marker val="1"/>
        <c:smooth val="0"/>
        <c:axId val="371861592"/>
        <c:axId val="371861984"/>
      </c:lineChart>
      <c:dateAx>
        <c:axId val="371861592"/>
        <c:scaling>
          <c:orientation val="minMax"/>
        </c:scaling>
        <c:delete val="1"/>
        <c:axPos val="b"/>
        <c:numFmt formatCode="ge" sourceLinked="1"/>
        <c:majorTickMark val="none"/>
        <c:minorTickMark val="none"/>
        <c:tickLblPos val="none"/>
        <c:crossAx val="371861984"/>
        <c:crosses val="autoZero"/>
        <c:auto val="1"/>
        <c:lblOffset val="100"/>
        <c:baseTimeUnit val="years"/>
      </c:dateAx>
      <c:valAx>
        <c:axId val="371861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861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0</c:v>
                </c:pt>
                <c:pt idx="4">
                  <c:v>125.83</c:v>
                </c:pt>
              </c:numCache>
            </c:numRef>
          </c:val>
          <c:extLst xmlns:c16r2="http://schemas.microsoft.com/office/drawing/2015/06/chart">
            <c:ext xmlns:c16="http://schemas.microsoft.com/office/drawing/2014/chart" uri="{C3380CC4-5D6E-409C-BE32-E72D297353CC}">
              <c16:uniqueId val="{00000000-6202-4229-9ACE-42B3CEC4285B}"/>
            </c:ext>
          </c:extLst>
        </c:ser>
        <c:dLbls>
          <c:showLegendKey val="0"/>
          <c:showVal val="0"/>
          <c:showCatName val="0"/>
          <c:showSerName val="0"/>
          <c:showPercent val="0"/>
          <c:showBubbleSize val="0"/>
        </c:dLbls>
        <c:gapWidth val="150"/>
        <c:axId val="284257840"/>
        <c:axId val="284258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102.13</c:v>
                </c:pt>
              </c:numCache>
            </c:numRef>
          </c:val>
          <c:smooth val="0"/>
          <c:extLst xmlns:c16r2="http://schemas.microsoft.com/office/drawing/2015/06/chart">
            <c:ext xmlns:c16="http://schemas.microsoft.com/office/drawing/2014/chart" uri="{C3380CC4-5D6E-409C-BE32-E72D297353CC}">
              <c16:uniqueId val="{00000001-6202-4229-9ACE-42B3CEC4285B}"/>
            </c:ext>
          </c:extLst>
        </c:ser>
        <c:dLbls>
          <c:showLegendKey val="0"/>
          <c:showVal val="0"/>
          <c:showCatName val="0"/>
          <c:showSerName val="0"/>
          <c:showPercent val="0"/>
          <c:showBubbleSize val="0"/>
        </c:dLbls>
        <c:marker val="1"/>
        <c:smooth val="0"/>
        <c:axId val="284257840"/>
        <c:axId val="284258232"/>
      </c:lineChart>
      <c:dateAx>
        <c:axId val="284257840"/>
        <c:scaling>
          <c:orientation val="minMax"/>
        </c:scaling>
        <c:delete val="1"/>
        <c:axPos val="b"/>
        <c:numFmt formatCode="ge" sourceLinked="1"/>
        <c:majorTickMark val="none"/>
        <c:minorTickMark val="none"/>
        <c:tickLblPos val="none"/>
        <c:crossAx val="284258232"/>
        <c:crosses val="autoZero"/>
        <c:auto val="1"/>
        <c:lblOffset val="100"/>
        <c:baseTimeUnit val="years"/>
      </c:dateAx>
      <c:valAx>
        <c:axId val="284258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257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0</c:v>
                </c:pt>
                <c:pt idx="4">
                  <c:v>3.53</c:v>
                </c:pt>
              </c:numCache>
            </c:numRef>
          </c:val>
          <c:extLst xmlns:c16r2="http://schemas.microsoft.com/office/drawing/2015/06/chart">
            <c:ext xmlns:c16="http://schemas.microsoft.com/office/drawing/2014/chart" uri="{C3380CC4-5D6E-409C-BE32-E72D297353CC}">
              <c16:uniqueId val="{00000000-62E2-46CB-BA93-D8A9B679F85E}"/>
            </c:ext>
          </c:extLst>
        </c:ser>
        <c:dLbls>
          <c:showLegendKey val="0"/>
          <c:showVal val="0"/>
          <c:showCatName val="0"/>
          <c:showSerName val="0"/>
          <c:showPercent val="0"/>
          <c:showBubbleSize val="0"/>
        </c:dLbls>
        <c:gapWidth val="150"/>
        <c:axId val="284259408"/>
        <c:axId val="284259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23.93</c:v>
                </c:pt>
              </c:numCache>
            </c:numRef>
          </c:val>
          <c:smooth val="0"/>
          <c:extLst xmlns:c16r2="http://schemas.microsoft.com/office/drawing/2015/06/chart">
            <c:ext xmlns:c16="http://schemas.microsoft.com/office/drawing/2014/chart" uri="{C3380CC4-5D6E-409C-BE32-E72D297353CC}">
              <c16:uniqueId val="{00000001-62E2-46CB-BA93-D8A9B679F85E}"/>
            </c:ext>
          </c:extLst>
        </c:ser>
        <c:dLbls>
          <c:showLegendKey val="0"/>
          <c:showVal val="0"/>
          <c:showCatName val="0"/>
          <c:showSerName val="0"/>
          <c:showPercent val="0"/>
          <c:showBubbleSize val="0"/>
        </c:dLbls>
        <c:marker val="1"/>
        <c:smooth val="0"/>
        <c:axId val="284259408"/>
        <c:axId val="284259800"/>
      </c:lineChart>
      <c:dateAx>
        <c:axId val="284259408"/>
        <c:scaling>
          <c:orientation val="minMax"/>
        </c:scaling>
        <c:delete val="1"/>
        <c:axPos val="b"/>
        <c:numFmt formatCode="ge" sourceLinked="1"/>
        <c:majorTickMark val="none"/>
        <c:minorTickMark val="none"/>
        <c:tickLblPos val="none"/>
        <c:crossAx val="284259800"/>
        <c:crosses val="autoZero"/>
        <c:auto val="1"/>
        <c:lblOffset val="100"/>
        <c:baseTimeUnit val="years"/>
      </c:dateAx>
      <c:valAx>
        <c:axId val="284259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259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38F6-4D7F-A491-5302E55CA045}"/>
            </c:ext>
          </c:extLst>
        </c:ser>
        <c:dLbls>
          <c:showLegendKey val="0"/>
          <c:showVal val="0"/>
          <c:showCatName val="0"/>
          <c:showSerName val="0"/>
          <c:showPercent val="0"/>
          <c:showBubbleSize val="0"/>
        </c:dLbls>
        <c:gapWidth val="150"/>
        <c:axId val="284260976"/>
        <c:axId val="284261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xmlns:c16r2="http://schemas.microsoft.com/office/drawing/2015/06/chart">
            <c:ext xmlns:c16="http://schemas.microsoft.com/office/drawing/2014/chart" uri="{C3380CC4-5D6E-409C-BE32-E72D297353CC}">
              <c16:uniqueId val="{00000001-38F6-4D7F-A491-5302E55CA045}"/>
            </c:ext>
          </c:extLst>
        </c:ser>
        <c:dLbls>
          <c:showLegendKey val="0"/>
          <c:showVal val="0"/>
          <c:showCatName val="0"/>
          <c:showSerName val="0"/>
          <c:showPercent val="0"/>
          <c:showBubbleSize val="0"/>
        </c:dLbls>
        <c:marker val="1"/>
        <c:smooth val="0"/>
        <c:axId val="284260976"/>
        <c:axId val="284261368"/>
      </c:lineChart>
      <c:dateAx>
        <c:axId val="284260976"/>
        <c:scaling>
          <c:orientation val="minMax"/>
        </c:scaling>
        <c:delete val="1"/>
        <c:axPos val="b"/>
        <c:numFmt formatCode="ge" sourceLinked="1"/>
        <c:majorTickMark val="none"/>
        <c:minorTickMark val="none"/>
        <c:tickLblPos val="none"/>
        <c:crossAx val="284261368"/>
        <c:crosses val="autoZero"/>
        <c:auto val="1"/>
        <c:lblOffset val="100"/>
        <c:baseTimeUnit val="years"/>
      </c:dateAx>
      <c:valAx>
        <c:axId val="284261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260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1F69-4A41-B287-64D12E29E65E}"/>
            </c:ext>
          </c:extLst>
        </c:ser>
        <c:dLbls>
          <c:showLegendKey val="0"/>
          <c:showVal val="0"/>
          <c:showCatName val="0"/>
          <c:showSerName val="0"/>
          <c:showPercent val="0"/>
          <c:showBubbleSize val="0"/>
        </c:dLbls>
        <c:gapWidth val="150"/>
        <c:axId val="284382168"/>
        <c:axId val="28438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109.51</c:v>
                </c:pt>
              </c:numCache>
            </c:numRef>
          </c:val>
          <c:smooth val="0"/>
          <c:extLst xmlns:c16r2="http://schemas.microsoft.com/office/drawing/2015/06/chart">
            <c:ext xmlns:c16="http://schemas.microsoft.com/office/drawing/2014/chart" uri="{C3380CC4-5D6E-409C-BE32-E72D297353CC}">
              <c16:uniqueId val="{00000001-1F69-4A41-B287-64D12E29E65E}"/>
            </c:ext>
          </c:extLst>
        </c:ser>
        <c:dLbls>
          <c:showLegendKey val="0"/>
          <c:showVal val="0"/>
          <c:showCatName val="0"/>
          <c:showSerName val="0"/>
          <c:showPercent val="0"/>
          <c:showBubbleSize val="0"/>
        </c:dLbls>
        <c:marker val="1"/>
        <c:smooth val="0"/>
        <c:axId val="284382168"/>
        <c:axId val="284382560"/>
      </c:lineChart>
      <c:dateAx>
        <c:axId val="284382168"/>
        <c:scaling>
          <c:orientation val="minMax"/>
        </c:scaling>
        <c:delete val="1"/>
        <c:axPos val="b"/>
        <c:numFmt formatCode="ge" sourceLinked="1"/>
        <c:majorTickMark val="none"/>
        <c:minorTickMark val="none"/>
        <c:tickLblPos val="none"/>
        <c:crossAx val="284382560"/>
        <c:crosses val="autoZero"/>
        <c:auto val="1"/>
        <c:lblOffset val="100"/>
        <c:baseTimeUnit val="years"/>
      </c:dateAx>
      <c:valAx>
        <c:axId val="284382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382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0</c:v>
                </c:pt>
                <c:pt idx="4">
                  <c:v>80.040000000000006</c:v>
                </c:pt>
              </c:numCache>
            </c:numRef>
          </c:val>
          <c:extLst xmlns:c16r2="http://schemas.microsoft.com/office/drawing/2015/06/chart">
            <c:ext xmlns:c16="http://schemas.microsoft.com/office/drawing/2014/chart" uri="{C3380CC4-5D6E-409C-BE32-E72D297353CC}">
              <c16:uniqueId val="{00000000-4C23-4EB9-B8EF-BC69D037E56C}"/>
            </c:ext>
          </c:extLst>
        </c:ser>
        <c:dLbls>
          <c:showLegendKey val="0"/>
          <c:showVal val="0"/>
          <c:showCatName val="0"/>
          <c:showSerName val="0"/>
          <c:showPercent val="0"/>
          <c:showBubbleSize val="0"/>
        </c:dLbls>
        <c:gapWidth val="150"/>
        <c:axId val="284438776"/>
        <c:axId val="284439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47.44</c:v>
                </c:pt>
              </c:numCache>
            </c:numRef>
          </c:val>
          <c:smooth val="0"/>
          <c:extLst xmlns:c16r2="http://schemas.microsoft.com/office/drawing/2015/06/chart">
            <c:ext xmlns:c16="http://schemas.microsoft.com/office/drawing/2014/chart" uri="{C3380CC4-5D6E-409C-BE32-E72D297353CC}">
              <c16:uniqueId val="{00000001-4C23-4EB9-B8EF-BC69D037E56C}"/>
            </c:ext>
          </c:extLst>
        </c:ser>
        <c:dLbls>
          <c:showLegendKey val="0"/>
          <c:showVal val="0"/>
          <c:showCatName val="0"/>
          <c:showSerName val="0"/>
          <c:showPercent val="0"/>
          <c:showBubbleSize val="0"/>
        </c:dLbls>
        <c:marker val="1"/>
        <c:smooth val="0"/>
        <c:axId val="284438776"/>
        <c:axId val="284439168"/>
      </c:lineChart>
      <c:dateAx>
        <c:axId val="284438776"/>
        <c:scaling>
          <c:orientation val="minMax"/>
        </c:scaling>
        <c:delete val="1"/>
        <c:axPos val="b"/>
        <c:numFmt formatCode="ge" sourceLinked="1"/>
        <c:majorTickMark val="none"/>
        <c:minorTickMark val="none"/>
        <c:tickLblPos val="none"/>
        <c:crossAx val="284439168"/>
        <c:crosses val="autoZero"/>
        <c:auto val="1"/>
        <c:lblOffset val="100"/>
        <c:baseTimeUnit val="years"/>
      </c:dateAx>
      <c:valAx>
        <c:axId val="284439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438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0</c:v>
                </c:pt>
                <c:pt idx="4">
                  <c:v>230.39</c:v>
                </c:pt>
              </c:numCache>
            </c:numRef>
          </c:val>
          <c:extLst xmlns:c16r2="http://schemas.microsoft.com/office/drawing/2015/06/chart">
            <c:ext xmlns:c16="http://schemas.microsoft.com/office/drawing/2014/chart" uri="{C3380CC4-5D6E-409C-BE32-E72D297353CC}">
              <c16:uniqueId val="{00000000-C588-4860-BC2B-F3938D1ED11D}"/>
            </c:ext>
          </c:extLst>
        </c:ser>
        <c:dLbls>
          <c:showLegendKey val="0"/>
          <c:showVal val="0"/>
          <c:showCatName val="0"/>
          <c:showSerName val="0"/>
          <c:showPercent val="0"/>
          <c:showBubbleSize val="0"/>
        </c:dLbls>
        <c:gapWidth val="150"/>
        <c:axId val="284440344"/>
        <c:axId val="284440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1243.71</c:v>
                </c:pt>
              </c:numCache>
            </c:numRef>
          </c:val>
          <c:smooth val="0"/>
          <c:extLst xmlns:c16r2="http://schemas.microsoft.com/office/drawing/2015/06/chart">
            <c:ext xmlns:c16="http://schemas.microsoft.com/office/drawing/2014/chart" uri="{C3380CC4-5D6E-409C-BE32-E72D297353CC}">
              <c16:uniqueId val="{00000001-C588-4860-BC2B-F3938D1ED11D}"/>
            </c:ext>
          </c:extLst>
        </c:ser>
        <c:dLbls>
          <c:showLegendKey val="0"/>
          <c:showVal val="0"/>
          <c:showCatName val="0"/>
          <c:showSerName val="0"/>
          <c:showPercent val="0"/>
          <c:showBubbleSize val="0"/>
        </c:dLbls>
        <c:marker val="1"/>
        <c:smooth val="0"/>
        <c:axId val="284440344"/>
        <c:axId val="284440736"/>
      </c:lineChart>
      <c:dateAx>
        <c:axId val="284440344"/>
        <c:scaling>
          <c:orientation val="minMax"/>
        </c:scaling>
        <c:delete val="1"/>
        <c:axPos val="b"/>
        <c:numFmt formatCode="ge" sourceLinked="1"/>
        <c:majorTickMark val="none"/>
        <c:minorTickMark val="none"/>
        <c:tickLblPos val="none"/>
        <c:crossAx val="284440736"/>
        <c:crosses val="autoZero"/>
        <c:auto val="1"/>
        <c:lblOffset val="100"/>
        <c:baseTimeUnit val="years"/>
      </c:dateAx>
      <c:valAx>
        <c:axId val="284440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440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0</c:v>
                </c:pt>
                <c:pt idx="4">
                  <c:v>96.44</c:v>
                </c:pt>
              </c:numCache>
            </c:numRef>
          </c:val>
          <c:extLst xmlns:c16r2="http://schemas.microsoft.com/office/drawing/2015/06/chart">
            <c:ext xmlns:c16="http://schemas.microsoft.com/office/drawing/2014/chart" uri="{C3380CC4-5D6E-409C-BE32-E72D297353CC}">
              <c16:uniqueId val="{00000000-02EA-43F2-B88D-714EF099009C}"/>
            </c:ext>
          </c:extLst>
        </c:ser>
        <c:dLbls>
          <c:showLegendKey val="0"/>
          <c:showVal val="0"/>
          <c:showCatName val="0"/>
          <c:showSerName val="0"/>
          <c:showPercent val="0"/>
          <c:showBubbleSize val="0"/>
        </c:dLbls>
        <c:gapWidth val="150"/>
        <c:axId val="284381776"/>
        <c:axId val="284381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74.3</c:v>
                </c:pt>
              </c:numCache>
            </c:numRef>
          </c:val>
          <c:smooth val="0"/>
          <c:extLst xmlns:c16r2="http://schemas.microsoft.com/office/drawing/2015/06/chart">
            <c:ext xmlns:c16="http://schemas.microsoft.com/office/drawing/2014/chart" uri="{C3380CC4-5D6E-409C-BE32-E72D297353CC}">
              <c16:uniqueId val="{00000001-02EA-43F2-B88D-714EF099009C}"/>
            </c:ext>
          </c:extLst>
        </c:ser>
        <c:dLbls>
          <c:showLegendKey val="0"/>
          <c:showVal val="0"/>
          <c:showCatName val="0"/>
          <c:showSerName val="0"/>
          <c:showPercent val="0"/>
          <c:showBubbleSize val="0"/>
        </c:dLbls>
        <c:marker val="1"/>
        <c:smooth val="0"/>
        <c:axId val="284381776"/>
        <c:axId val="284381384"/>
      </c:lineChart>
      <c:dateAx>
        <c:axId val="284381776"/>
        <c:scaling>
          <c:orientation val="minMax"/>
        </c:scaling>
        <c:delete val="1"/>
        <c:axPos val="b"/>
        <c:numFmt formatCode="ge" sourceLinked="1"/>
        <c:majorTickMark val="none"/>
        <c:minorTickMark val="none"/>
        <c:tickLblPos val="none"/>
        <c:crossAx val="284381384"/>
        <c:crosses val="autoZero"/>
        <c:auto val="1"/>
        <c:lblOffset val="100"/>
        <c:baseTimeUnit val="years"/>
      </c:dateAx>
      <c:valAx>
        <c:axId val="284381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381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0</c:v>
                </c:pt>
                <c:pt idx="4">
                  <c:v>171.15</c:v>
                </c:pt>
              </c:numCache>
            </c:numRef>
          </c:val>
          <c:extLst xmlns:c16r2="http://schemas.microsoft.com/office/drawing/2015/06/chart">
            <c:ext xmlns:c16="http://schemas.microsoft.com/office/drawing/2014/chart" uri="{C3380CC4-5D6E-409C-BE32-E72D297353CC}">
              <c16:uniqueId val="{00000000-0E8B-452B-B49E-C8D7DBA07E16}"/>
            </c:ext>
          </c:extLst>
        </c:ser>
        <c:dLbls>
          <c:showLegendKey val="0"/>
          <c:showVal val="0"/>
          <c:showCatName val="0"/>
          <c:showSerName val="0"/>
          <c:showPercent val="0"/>
          <c:showBubbleSize val="0"/>
        </c:dLbls>
        <c:gapWidth val="150"/>
        <c:axId val="284438384"/>
        <c:axId val="284441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221.81</c:v>
                </c:pt>
              </c:numCache>
            </c:numRef>
          </c:val>
          <c:smooth val="0"/>
          <c:extLst xmlns:c16r2="http://schemas.microsoft.com/office/drawing/2015/06/chart">
            <c:ext xmlns:c16="http://schemas.microsoft.com/office/drawing/2014/chart" uri="{C3380CC4-5D6E-409C-BE32-E72D297353CC}">
              <c16:uniqueId val="{00000001-0E8B-452B-B49E-C8D7DBA07E16}"/>
            </c:ext>
          </c:extLst>
        </c:ser>
        <c:dLbls>
          <c:showLegendKey val="0"/>
          <c:showVal val="0"/>
          <c:showCatName val="0"/>
          <c:showSerName val="0"/>
          <c:showPercent val="0"/>
          <c:showBubbleSize val="0"/>
        </c:dLbls>
        <c:marker val="1"/>
        <c:smooth val="0"/>
        <c:axId val="284438384"/>
        <c:axId val="284441912"/>
      </c:lineChart>
      <c:dateAx>
        <c:axId val="284438384"/>
        <c:scaling>
          <c:orientation val="minMax"/>
        </c:scaling>
        <c:delete val="1"/>
        <c:axPos val="b"/>
        <c:numFmt formatCode="ge" sourceLinked="1"/>
        <c:majorTickMark val="none"/>
        <c:minorTickMark val="none"/>
        <c:tickLblPos val="none"/>
        <c:crossAx val="284441912"/>
        <c:crosses val="autoZero"/>
        <c:auto val="1"/>
        <c:lblOffset val="100"/>
        <c:baseTimeUnit val="years"/>
      </c:dateAx>
      <c:valAx>
        <c:axId val="284441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43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【102.97】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【54.73】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【24.65】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M2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野洲市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3"/>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tr">
        <f>データ!$M$6</f>
        <v>非設置</v>
      </c>
      <c r="AE8" s="73"/>
      <c r="AF8" s="73"/>
      <c r="AG8" s="73"/>
      <c r="AH8" s="73"/>
      <c r="AI8" s="73"/>
      <c r="AJ8" s="73"/>
      <c r="AK8" s="3"/>
      <c r="AL8" s="67">
        <f>データ!S6</f>
        <v>51097</v>
      </c>
      <c r="AM8" s="67"/>
      <c r="AN8" s="67"/>
      <c r="AO8" s="67"/>
      <c r="AP8" s="67"/>
      <c r="AQ8" s="67"/>
      <c r="AR8" s="67"/>
      <c r="AS8" s="67"/>
      <c r="AT8" s="66">
        <f>データ!T6</f>
        <v>80.14</v>
      </c>
      <c r="AU8" s="66"/>
      <c r="AV8" s="66"/>
      <c r="AW8" s="66"/>
      <c r="AX8" s="66"/>
      <c r="AY8" s="66"/>
      <c r="AZ8" s="66"/>
      <c r="BA8" s="66"/>
      <c r="BB8" s="66">
        <f>データ!U6</f>
        <v>637.6</v>
      </c>
      <c r="BC8" s="66"/>
      <c r="BD8" s="66"/>
      <c r="BE8" s="66"/>
      <c r="BF8" s="66"/>
      <c r="BG8" s="66"/>
      <c r="BH8" s="66"/>
      <c r="BI8" s="66"/>
      <c r="BJ8" s="3"/>
      <c r="BK8" s="3"/>
      <c r="BL8" s="70" t="s">
        <v>10</v>
      </c>
      <c r="BM8" s="71"/>
      <c r="BN8" s="7" t="s">
        <v>11</v>
      </c>
      <c r="BO8" s="8"/>
      <c r="BP8" s="8"/>
      <c r="BQ8" s="8"/>
      <c r="BR8" s="8"/>
      <c r="BS8" s="8"/>
      <c r="BT8" s="8"/>
      <c r="BU8" s="8"/>
      <c r="BV8" s="8"/>
      <c r="BW8" s="8"/>
      <c r="BX8" s="8"/>
      <c r="BY8" s="9"/>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3"/>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3"/>
      <c r="BK9" s="3"/>
      <c r="BL9" s="64" t="s">
        <v>20</v>
      </c>
      <c r="BM9" s="65"/>
      <c r="BN9" s="10" t="s">
        <v>21</v>
      </c>
      <c r="BO9" s="11"/>
      <c r="BP9" s="11"/>
      <c r="BQ9" s="11"/>
      <c r="BR9" s="11"/>
      <c r="BS9" s="11"/>
      <c r="BT9" s="11"/>
      <c r="BU9" s="11"/>
      <c r="BV9" s="11"/>
      <c r="BW9" s="11"/>
      <c r="BX9" s="11"/>
      <c r="BY9" s="12"/>
    </row>
    <row r="10" spans="1:78" ht="18.75" customHeight="1" x14ac:dyDescent="0.15">
      <c r="A10" s="2"/>
      <c r="B10" s="66" t="str">
        <f>データ!N6</f>
        <v>-</v>
      </c>
      <c r="C10" s="66"/>
      <c r="D10" s="66"/>
      <c r="E10" s="66"/>
      <c r="F10" s="66"/>
      <c r="G10" s="66"/>
      <c r="H10" s="66"/>
      <c r="I10" s="66">
        <f>データ!O6</f>
        <v>60.49</v>
      </c>
      <c r="J10" s="66"/>
      <c r="K10" s="66"/>
      <c r="L10" s="66"/>
      <c r="M10" s="66"/>
      <c r="N10" s="66"/>
      <c r="O10" s="66"/>
      <c r="P10" s="66">
        <f>データ!P6</f>
        <v>20.5</v>
      </c>
      <c r="Q10" s="66"/>
      <c r="R10" s="66"/>
      <c r="S10" s="66"/>
      <c r="T10" s="66"/>
      <c r="U10" s="66"/>
      <c r="V10" s="66"/>
      <c r="W10" s="66">
        <f>データ!Q6</f>
        <v>87.12</v>
      </c>
      <c r="X10" s="66"/>
      <c r="Y10" s="66"/>
      <c r="Z10" s="66"/>
      <c r="AA10" s="66"/>
      <c r="AB10" s="66"/>
      <c r="AC10" s="66"/>
      <c r="AD10" s="67">
        <f>データ!R6</f>
        <v>2867</v>
      </c>
      <c r="AE10" s="67"/>
      <c r="AF10" s="67"/>
      <c r="AG10" s="67"/>
      <c r="AH10" s="67"/>
      <c r="AI10" s="67"/>
      <c r="AJ10" s="67"/>
      <c r="AK10" s="2"/>
      <c r="AL10" s="67">
        <f>データ!V6</f>
        <v>10432</v>
      </c>
      <c r="AM10" s="67"/>
      <c r="AN10" s="67"/>
      <c r="AO10" s="67"/>
      <c r="AP10" s="67"/>
      <c r="AQ10" s="67"/>
      <c r="AR10" s="67"/>
      <c r="AS10" s="67"/>
      <c r="AT10" s="66">
        <f>データ!W6</f>
        <v>3.5</v>
      </c>
      <c r="AU10" s="66"/>
      <c r="AV10" s="66"/>
      <c r="AW10" s="66"/>
      <c r="AX10" s="66"/>
      <c r="AY10" s="66"/>
      <c r="AZ10" s="66"/>
      <c r="BA10" s="66"/>
      <c r="BB10" s="66">
        <f>データ!X6</f>
        <v>2980.57</v>
      </c>
      <c r="BC10" s="66"/>
      <c r="BD10" s="66"/>
      <c r="BE10" s="66"/>
      <c r="BF10" s="66"/>
      <c r="BG10" s="66"/>
      <c r="BH10" s="66"/>
      <c r="BI10" s="66"/>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8" t="s">
        <v>122</v>
      </c>
      <c r="BM16" s="49"/>
      <c r="BN16" s="49"/>
      <c r="BO16" s="49"/>
      <c r="BP16" s="49"/>
      <c r="BQ16" s="49"/>
      <c r="BR16" s="49"/>
      <c r="BS16" s="49"/>
      <c r="BT16" s="49"/>
      <c r="BU16" s="49"/>
      <c r="BV16" s="49"/>
      <c r="BW16" s="49"/>
      <c r="BX16" s="49"/>
      <c r="BY16" s="49"/>
      <c r="BZ16" s="5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8"/>
      <c r="BM17" s="49"/>
      <c r="BN17" s="49"/>
      <c r="BO17" s="49"/>
      <c r="BP17" s="49"/>
      <c r="BQ17" s="49"/>
      <c r="BR17" s="49"/>
      <c r="BS17" s="49"/>
      <c r="BT17" s="49"/>
      <c r="BU17" s="49"/>
      <c r="BV17" s="49"/>
      <c r="BW17" s="49"/>
      <c r="BX17" s="49"/>
      <c r="BY17" s="49"/>
      <c r="BZ17" s="5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8"/>
      <c r="BM18" s="49"/>
      <c r="BN18" s="49"/>
      <c r="BO18" s="49"/>
      <c r="BP18" s="49"/>
      <c r="BQ18" s="49"/>
      <c r="BR18" s="49"/>
      <c r="BS18" s="49"/>
      <c r="BT18" s="49"/>
      <c r="BU18" s="49"/>
      <c r="BV18" s="49"/>
      <c r="BW18" s="49"/>
      <c r="BX18" s="49"/>
      <c r="BY18" s="49"/>
      <c r="BZ18" s="5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8"/>
      <c r="BM19" s="49"/>
      <c r="BN19" s="49"/>
      <c r="BO19" s="49"/>
      <c r="BP19" s="49"/>
      <c r="BQ19" s="49"/>
      <c r="BR19" s="49"/>
      <c r="BS19" s="49"/>
      <c r="BT19" s="49"/>
      <c r="BU19" s="49"/>
      <c r="BV19" s="49"/>
      <c r="BW19" s="49"/>
      <c r="BX19" s="49"/>
      <c r="BY19" s="49"/>
      <c r="BZ19" s="5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8"/>
      <c r="BM20" s="49"/>
      <c r="BN20" s="49"/>
      <c r="BO20" s="49"/>
      <c r="BP20" s="49"/>
      <c r="BQ20" s="49"/>
      <c r="BR20" s="49"/>
      <c r="BS20" s="49"/>
      <c r="BT20" s="49"/>
      <c r="BU20" s="49"/>
      <c r="BV20" s="49"/>
      <c r="BW20" s="49"/>
      <c r="BX20" s="49"/>
      <c r="BY20" s="49"/>
      <c r="BZ20" s="5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8"/>
      <c r="BM21" s="49"/>
      <c r="BN21" s="49"/>
      <c r="BO21" s="49"/>
      <c r="BP21" s="49"/>
      <c r="BQ21" s="49"/>
      <c r="BR21" s="49"/>
      <c r="BS21" s="49"/>
      <c r="BT21" s="49"/>
      <c r="BU21" s="49"/>
      <c r="BV21" s="49"/>
      <c r="BW21" s="49"/>
      <c r="BX21" s="49"/>
      <c r="BY21" s="49"/>
      <c r="BZ21" s="5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8"/>
      <c r="BM22" s="49"/>
      <c r="BN22" s="49"/>
      <c r="BO22" s="49"/>
      <c r="BP22" s="49"/>
      <c r="BQ22" s="49"/>
      <c r="BR22" s="49"/>
      <c r="BS22" s="49"/>
      <c r="BT22" s="49"/>
      <c r="BU22" s="49"/>
      <c r="BV22" s="49"/>
      <c r="BW22" s="49"/>
      <c r="BX22" s="49"/>
      <c r="BY22" s="49"/>
      <c r="BZ22" s="5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8"/>
      <c r="BM23" s="49"/>
      <c r="BN23" s="49"/>
      <c r="BO23" s="49"/>
      <c r="BP23" s="49"/>
      <c r="BQ23" s="49"/>
      <c r="BR23" s="49"/>
      <c r="BS23" s="49"/>
      <c r="BT23" s="49"/>
      <c r="BU23" s="49"/>
      <c r="BV23" s="49"/>
      <c r="BW23" s="49"/>
      <c r="BX23" s="49"/>
      <c r="BY23" s="49"/>
      <c r="BZ23" s="5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8"/>
      <c r="BM24" s="49"/>
      <c r="BN24" s="49"/>
      <c r="BO24" s="49"/>
      <c r="BP24" s="49"/>
      <c r="BQ24" s="49"/>
      <c r="BR24" s="49"/>
      <c r="BS24" s="49"/>
      <c r="BT24" s="49"/>
      <c r="BU24" s="49"/>
      <c r="BV24" s="49"/>
      <c r="BW24" s="49"/>
      <c r="BX24" s="49"/>
      <c r="BY24" s="49"/>
      <c r="BZ24" s="5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8"/>
      <c r="BM25" s="49"/>
      <c r="BN25" s="49"/>
      <c r="BO25" s="49"/>
      <c r="BP25" s="49"/>
      <c r="BQ25" s="49"/>
      <c r="BR25" s="49"/>
      <c r="BS25" s="49"/>
      <c r="BT25" s="49"/>
      <c r="BU25" s="49"/>
      <c r="BV25" s="49"/>
      <c r="BW25" s="49"/>
      <c r="BX25" s="49"/>
      <c r="BY25" s="49"/>
      <c r="BZ25" s="5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8"/>
      <c r="BM26" s="49"/>
      <c r="BN26" s="49"/>
      <c r="BO26" s="49"/>
      <c r="BP26" s="49"/>
      <c r="BQ26" s="49"/>
      <c r="BR26" s="49"/>
      <c r="BS26" s="49"/>
      <c r="BT26" s="49"/>
      <c r="BU26" s="49"/>
      <c r="BV26" s="49"/>
      <c r="BW26" s="49"/>
      <c r="BX26" s="49"/>
      <c r="BY26" s="49"/>
      <c r="BZ26" s="5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8"/>
      <c r="BM27" s="49"/>
      <c r="BN27" s="49"/>
      <c r="BO27" s="49"/>
      <c r="BP27" s="49"/>
      <c r="BQ27" s="49"/>
      <c r="BR27" s="49"/>
      <c r="BS27" s="49"/>
      <c r="BT27" s="49"/>
      <c r="BU27" s="49"/>
      <c r="BV27" s="49"/>
      <c r="BW27" s="49"/>
      <c r="BX27" s="49"/>
      <c r="BY27" s="49"/>
      <c r="BZ27" s="5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8"/>
      <c r="BM28" s="49"/>
      <c r="BN28" s="49"/>
      <c r="BO28" s="49"/>
      <c r="BP28" s="49"/>
      <c r="BQ28" s="49"/>
      <c r="BR28" s="49"/>
      <c r="BS28" s="49"/>
      <c r="BT28" s="49"/>
      <c r="BU28" s="49"/>
      <c r="BV28" s="49"/>
      <c r="BW28" s="49"/>
      <c r="BX28" s="49"/>
      <c r="BY28" s="49"/>
      <c r="BZ28" s="5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8"/>
      <c r="BM29" s="49"/>
      <c r="BN29" s="49"/>
      <c r="BO29" s="49"/>
      <c r="BP29" s="49"/>
      <c r="BQ29" s="49"/>
      <c r="BR29" s="49"/>
      <c r="BS29" s="49"/>
      <c r="BT29" s="49"/>
      <c r="BU29" s="49"/>
      <c r="BV29" s="49"/>
      <c r="BW29" s="49"/>
      <c r="BX29" s="49"/>
      <c r="BY29" s="49"/>
      <c r="BZ29" s="5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8"/>
      <c r="BM30" s="49"/>
      <c r="BN30" s="49"/>
      <c r="BO30" s="49"/>
      <c r="BP30" s="49"/>
      <c r="BQ30" s="49"/>
      <c r="BR30" s="49"/>
      <c r="BS30" s="49"/>
      <c r="BT30" s="49"/>
      <c r="BU30" s="49"/>
      <c r="BV30" s="49"/>
      <c r="BW30" s="49"/>
      <c r="BX30" s="49"/>
      <c r="BY30" s="49"/>
      <c r="BZ30" s="5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8"/>
      <c r="BM31" s="49"/>
      <c r="BN31" s="49"/>
      <c r="BO31" s="49"/>
      <c r="BP31" s="49"/>
      <c r="BQ31" s="49"/>
      <c r="BR31" s="49"/>
      <c r="BS31" s="49"/>
      <c r="BT31" s="49"/>
      <c r="BU31" s="49"/>
      <c r="BV31" s="49"/>
      <c r="BW31" s="49"/>
      <c r="BX31" s="49"/>
      <c r="BY31" s="49"/>
      <c r="BZ31" s="5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8"/>
      <c r="BM32" s="49"/>
      <c r="BN32" s="49"/>
      <c r="BO32" s="49"/>
      <c r="BP32" s="49"/>
      <c r="BQ32" s="49"/>
      <c r="BR32" s="49"/>
      <c r="BS32" s="49"/>
      <c r="BT32" s="49"/>
      <c r="BU32" s="49"/>
      <c r="BV32" s="49"/>
      <c r="BW32" s="49"/>
      <c r="BX32" s="49"/>
      <c r="BY32" s="49"/>
      <c r="BZ32" s="5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8"/>
      <c r="BM33" s="49"/>
      <c r="BN33" s="49"/>
      <c r="BO33" s="49"/>
      <c r="BP33" s="49"/>
      <c r="BQ33" s="49"/>
      <c r="BR33" s="49"/>
      <c r="BS33" s="49"/>
      <c r="BT33" s="49"/>
      <c r="BU33" s="49"/>
      <c r="BV33" s="49"/>
      <c r="BW33" s="49"/>
      <c r="BX33" s="49"/>
      <c r="BY33" s="49"/>
      <c r="BZ33" s="50"/>
    </row>
    <row r="34" spans="1:78" ht="13.5" customHeight="1" x14ac:dyDescent="0.15">
      <c r="A34" s="2"/>
      <c r="B34" s="16"/>
      <c r="C34" s="54" t="s">
        <v>27</v>
      </c>
      <c r="D34" s="54"/>
      <c r="E34" s="54"/>
      <c r="F34" s="54"/>
      <c r="G34" s="54"/>
      <c r="H34" s="54"/>
      <c r="I34" s="54"/>
      <c r="J34" s="54"/>
      <c r="K34" s="54"/>
      <c r="L34" s="54"/>
      <c r="M34" s="54"/>
      <c r="N34" s="54"/>
      <c r="O34" s="54"/>
      <c r="P34" s="54"/>
      <c r="Q34" s="19"/>
      <c r="R34" s="54" t="s">
        <v>28</v>
      </c>
      <c r="S34" s="54"/>
      <c r="T34" s="54"/>
      <c r="U34" s="54"/>
      <c r="V34" s="54"/>
      <c r="W34" s="54"/>
      <c r="X34" s="54"/>
      <c r="Y34" s="54"/>
      <c r="Z34" s="54"/>
      <c r="AA34" s="54"/>
      <c r="AB34" s="54"/>
      <c r="AC34" s="54"/>
      <c r="AD34" s="54"/>
      <c r="AE34" s="54"/>
      <c r="AF34" s="19"/>
      <c r="AG34" s="54" t="s">
        <v>29</v>
      </c>
      <c r="AH34" s="54"/>
      <c r="AI34" s="54"/>
      <c r="AJ34" s="54"/>
      <c r="AK34" s="54"/>
      <c r="AL34" s="54"/>
      <c r="AM34" s="54"/>
      <c r="AN34" s="54"/>
      <c r="AO34" s="54"/>
      <c r="AP34" s="54"/>
      <c r="AQ34" s="54"/>
      <c r="AR34" s="54"/>
      <c r="AS34" s="54"/>
      <c r="AT34" s="54"/>
      <c r="AU34" s="19"/>
      <c r="AV34" s="54" t="s">
        <v>30</v>
      </c>
      <c r="AW34" s="54"/>
      <c r="AX34" s="54"/>
      <c r="AY34" s="54"/>
      <c r="AZ34" s="54"/>
      <c r="BA34" s="54"/>
      <c r="BB34" s="54"/>
      <c r="BC34" s="54"/>
      <c r="BD34" s="54"/>
      <c r="BE34" s="54"/>
      <c r="BF34" s="54"/>
      <c r="BG34" s="54"/>
      <c r="BH34" s="54"/>
      <c r="BI34" s="54"/>
      <c r="BJ34" s="18"/>
      <c r="BK34" s="2"/>
      <c r="BL34" s="48"/>
      <c r="BM34" s="49"/>
      <c r="BN34" s="49"/>
      <c r="BO34" s="49"/>
      <c r="BP34" s="49"/>
      <c r="BQ34" s="49"/>
      <c r="BR34" s="49"/>
      <c r="BS34" s="49"/>
      <c r="BT34" s="49"/>
      <c r="BU34" s="49"/>
      <c r="BV34" s="49"/>
      <c r="BW34" s="49"/>
      <c r="BX34" s="49"/>
      <c r="BY34" s="49"/>
      <c r="BZ34" s="50"/>
    </row>
    <row r="35" spans="1:78" ht="13.5" customHeight="1" x14ac:dyDescent="0.15">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48"/>
      <c r="BM35" s="49"/>
      <c r="BN35" s="49"/>
      <c r="BO35" s="49"/>
      <c r="BP35" s="49"/>
      <c r="BQ35" s="49"/>
      <c r="BR35" s="49"/>
      <c r="BS35" s="49"/>
      <c r="BT35" s="49"/>
      <c r="BU35" s="49"/>
      <c r="BV35" s="49"/>
      <c r="BW35" s="49"/>
      <c r="BX35" s="49"/>
      <c r="BY35" s="49"/>
      <c r="BZ35" s="5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8"/>
      <c r="BM36" s="49"/>
      <c r="BN36" s="49"/>
      <c r="BO36" s="49"/>
      <c r="BP36" s="49"/>
      <c r="BQ36" s="49"/>
      <c r="BR36" s="49"/>
      <c r="BS36" s="49"/>
      <c r="BT36" s="49"/>
      <c r="BU36" s="49"/>
      <c r="BV36" s="49"/>
      <c r="BW36" s="49"/>
      <c r="BX36" s="49"/>
      <c r="BY36" s="49"/>
      <c r="BZ36" s="5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8"/>
      <c r="BM37" s="49"/>
      <c r="BN37" s="49"/>
      <c r="BO37" s="49"/>
      <c r="BP37" s="49"/>
      <c r="BQ37" s="49"/>
      <c r="BR37" s="49"/>
      <c r="BS37" s="49"/>
      <c r="BT37" s="49"/>
      <c r="BU37" s="49"/>
      <c r="BV37" s="49"/>
      <c r="BW37" s="49"/>
      <c r="BX37" s="49"/>
      <c r="BY37" s="49"/>
      <c r="BZ37" s="5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8"/>
      <c r="BM38" s="49"/>
      <c r="BN38" s="49"/>
      <c r="BO38" s="49"/>
      <c r="BP38" s="49"/>
      <c r="BQ38" s="49"/>
      <c r="BR38" s="49"/>
      <c r="BS38" s="49"/>
      <c r="BT38" s="49"/>
      <c r="BU38" s="49"/>
      <c r="BV38" s="49"/>
      <c r="BW38" s="49"/>
      <c r="BX38" s="49"/>
      <c r="BY38" s="49"/>
      <c r="BZ38" s="5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8"/>
      <c r="BM39" s="49"/>
      <c r="BN39" s="49"/>
      <c r="BO39" s="49"/>
      <c r="BP39" s="49"/>
      <c r="BQ39" s="49"/>
      <c r="BR39" s="49"/>
      <c r="BS39" s="49"/>
      <c r="BT39" s="49"/>
      <c r="BU39" s="49"/>
      <c r="BV39" s="49"/>
      <c r="BW39" s="49"/>
      <c r="BX39" s="49"/>
      <c r="BY39" s="49"/>
      <c r="BZ39" s="5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8"/>
      <c r="BM40" s="49"/>
      <c r="BN40" s="49"/>
      <c r="BO40" s="49"/>
      <c r="BP40" s="49"/>
      <c r="BQ40" s="49"/>
      <c r="BR40" s="49"/>
      <c r="BS40" s="49"/>
      <c r="BT40" s="49"/>
      <c r="BU40" s="49"/>
      <c r="BV40" s="49"/>
      <c r="BW40" s="49"/>
      <c r="BX40" s="49"/>
      <c r="BY40" s="49"/>
      <c r="BZ40" s="5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8"/>
      <c r="BM41" s="49"/>
      <c r="BN41" s="49"/>
      <c r="BO41" s="49"/>
      <c r="BP41" s="49"/>
      <c r="BQ41" s="49"/>
      <c r="BR41" s="49"/>
      <c r="BS41" s="49"/>
      <c r="BT41" s="49"/>
      <c r="BU41" s="49"/>
      <c r="BV41" s="49"/>
      <c r="BW41" s="49"/>
      <c r="BX41" s="49"/>
      <c r="BY41" s="49"/>
      <c r="BZ41" s="5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8"/>
      <c r="BM42" s="49"/>
      <c r="BN42" s="49"/>
      <c r="BO42" s="49"/>
      <c r="BP42" s="49"/>
      <c r="BQ42" s="49"/>
      <c r="BR42" s="49"/>
      <c r="BS42" s="49"/>
      <c r="BT42" s="49"/>
      <c r="BU42" s="49"/>
      <c r="BV42" s="49"/>
      <c r="BW42" s="49"/>
      <c r="BX42" s="49"/>
      <c r="BY42" s="49"/>
      <c r="BZ42" s="5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8"/>
      <c r="BM43" s="49"/>
      <c r="BN43" s="49"/>
      <c r="BO43" s="49"/>
      <c r="BP43" s="49"/>
      <c r="BQ43" s="49"/>
      <c r="BR43" s="49"/>
      <c r="BS43" s="49"/>
      <c r="BT43" s="49"/>
      <c r="BU43" s="49"/>
      <c r="BV43" s="49"/>
      <c r="BW43" s="49"/>
      <c r="BX43" s="49"/>
      <c r="BY43" s="49"/>
      <c r="BZ43" s="5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5"/>
      <c r="BM46" s="46"/>
      <c r="BN46" s="46"/>
      <c r="BO46" s="46"/>
      <c r="BP46" s="46"/>
      <c r="BQ46" s="46"/>
      <c r="BR46" s="46"/>
      <c r="BS46" s="46"/>
      <c r="BT46" s="46"/>
      <c r="BU46" s="46"/>
      <c r="BV46" s="46"/>
      <c r="BW46" s="46"/>
      <c r="BX46" s="46"/>
      <c r="BY46" s="46"/>
      <c r="BZ46" s="4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8" t="s">
        <v>120</v>
      </c>
      <c r="BM47" s="49"/>
      <c r="BN47" s="49"/>
      <c r="BO47" s="49"/>
      <c r="BP47" s="49"/>
      <c r="BQ47" s="49"/>
      <c r="BR47" s="49"/>
      <c r="BS47" s="49"/>
      <c r="BT47" s="49"/>
      <c r="BU47" s="49"/>
      <c r="BV47" s="49"/>
      <c r="BW47" s="49"/>
      <c r="BX47" s="49"/>
      <c r="BY47" s="49"/>
      <c r="BZ47" s="5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8"/>
      <c r="BM48" s="49"/>
      <c r="BN48" s="49"/>
      <c r="BO48" s="49"/>
      <c r="BP48" s="49"/>
      <c r="BQ48" s="49"/>
      <c r="BR48" s="49"/>
      <c r="BS48" s="49"/>
      <c r="BT48" s="49"/>
      <c r="BU48" s="49"/>
      <c r="BV48" s="49"/>
      <c r="BW48" s="49"/>
      <c r="BX48" s="49"/>
      <c r="BY48" s="49"/>
      <c r="BZ48" s="5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8"/>
      <c r="BM49" s="49"/>
      <c r="BN49" s="49"/>
      <c r="BO49" s="49"/>
      <c r="BP49" s="49"/>
      <c r="BQ49" s="49"/>
      <c r="BR49" s="49"/>
      <c r="BS49" s="49"/>
      <c r="BT49" s="49"/>
      <c r="BU49" s="49"/>
      <c r="BV49" s="49"/>
      <c r="BW49" s="49"/>
      <c r="BX49" s="49"/>
      <c r="BY49" s="49"/>
      <c r="BZ49" s="5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8"/>
      <c r="BM50" s="49"/>
      <c r="BN50" s="49"/>
      <c r="BO50" s="49"/>
      <c r="BP50" s="49"/>
      <c r="BQ50" s="49"/>
      <c r="BR50" s="49"/>
      <c r="BS50" s="49"/>
      <c r="BT50" s="49"/>
      <c r="BU50" s="49"/>
      <c r="BV50" s="49"/>
      <c r="BW50" s="49"/>
      <c r="BX50" s="49"/>
      <c r="BY50" s="49"/>
      <c r="BZ50" s="5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8"/>
      <c r="BM51" s="49"/>
      <c r="BN51" s="49"/>
      <c r="BO51" s="49"/>
      <c r="BP51" s="49"/>
      <c r="BQ51" s="49"/>
      <c r="BR51" s="49"/>
      <c r="BS51" s="49"/>
      <c r="BT51" s="49"/>
      <c r="BU51" s="49"/>
      <c r="BV51" s="49"/>
      <c r="BW51" s="49"/>
      <c r="BX51" s="49"/>
      <c r="BY51" s="49"/>
      <c r="BZ51" s="5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8"/>
      <c r="BM52" s="49"/>
      <c r="BN52" s="49"/>
      <c r="BO52" s="49"/>
      <c r="BP52" s="49"/>
      <c r="BQ52" s="49"/>
      <c r="BR52" s="49"/>
      <c r="BS52" s="49"/>
      <c r="BT52" s="49"/>
      <c r="BU52" s="49"/>
      <c r="BV52" s="49"/>
      <c r="BW52" s="49"/>
      <c r="BX52" s="49"/>
      <c r="BY52" s="49"/>
      <c r="BZ52" s="5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8"/>
      <c r="BM53" s="49"/>
      <c r="BN53" s="49"/>
      <c r="BO53" s="49"/>
      <c r="BP53" s="49"/>
      <c r="BQ53" s="49"/>
      <c r="BR53" s="49"/>
      <c r="BS53" s="49"/>
      <c r="BT53" s="49"/>
      <c r="BU53" s="49"/>
      <c r="BV53" s="49"/>
      <c r="BW53" s="49"/>
      <c r="BX53" s="49"/>
      <c r="BY53" s="49"/>
      <c r="BZ53" s="5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8"/>
      <c r="BM54" s="49"/>
      <c r="BN54" s="49"/>
      <c r="BO54" s="49"/>
      <c r="BP54" s="49"/>
      <c r="BQ54" s="49"/>
      <c r="BR54" s="49"/>
      <c r="BS54" s="49"/>
      <c r="BT54" s="49"/>
      <c r="BU54" s="49"/>
      <c r="BV54" s="49"/>
      <c r="BW54" s="49"/>
      <c r="BX54" s="49"/>
      <c r="BY54" s="49"/>
      <c r="BZ54" s="5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8"/>
      <c r="BM55" s="49"/>
      <c r="BN55" s="49"/>
      <c r="BO55" s="49"/>
      <c r="BP55" s="49"/>
      <c r="BQ55" s="49"/>
      <c r="BR55" s="49"/>
      <c r="BS55" s="49"/>
      <c r="BT55" s="49"/>
      <c r="BU55" s="49"/>
      <c r="BV55" s="49"/>
      <c r="BW55" s="49"/>
      <c r="BX55" s="49"/>
      <c r="BY55" s="49"/>
      <c r="BZ55" s="50"/>
    </row>
    <row r="56" spans="1:78" ht="13.5" customHeight="1" x14ac:dyDescent="0.15">
      <c r="A56" s="2"/>
      <c r="B56" s="16"/>
      <c r="C56" s="54" t="s">
        <v>32</v>
      </c>
      <c r="D56" s="54"/>
      <c r="E56" s="54"/>
      <c r="F56" s="54"/>
      <c r="G56" s="54"/>
      <c r="H56" s="54"/>
      <c r="I56" s="54"/>
      <c r="J56" s="54"/>
      <c r="K56" s="54"/>
      <c r="L56" s="54"/>
      <c r="M56" s="54"/>
      <c r="N56" s="54"/>
      <c r="O56" s="54"/>
      <c r="P56" s="54"/>
      <c r="Q56" s="19"/>
      <c r="R56" s="54" t="s">
        <v>33</v>
      </c>
      <c r="S56" s="54"/>
      <c r="T56" s="54"/>
      <c r="U56" s="54"/>
      <c r="V56" s="54"/>
      <c r="W56" s="54"/>
      <c r="X56" s="54"/>
      <c r="Y56" s="54"/>
      <c r="Z56" s="54"/>
      <c r="AA56" s="54"/>
      <c r="AB56" s="54"/>
      <c r="AC56" s="54"/>
      <c r="AD56" s="54"/>
      <c r="AE56" s="54"/>
      <c r="AF56" s="19"/>
      <c r="AG56" s="54" t="s">
        <v>34</v>
      </c>
      <c r="AH56" s="54"/>
      <c r="AI56" s="54"/>
      <c r="AJ56" s="54"/>
      <c r="AK56" s="54"/>
      <c r="AL56" s="54"/>
      <c r="AM56" s="54"/>
      <c r="AN56" s="54"/>
      <c r="AO56" s="54"/>
      <c r="AP56" s="54"/>
      <c r="AQ56" s="54"/>
      <c r="AR56" s="54"/>
      <c r="AS56" s="54"/>
      <c r="AT56" s="54"/>
      <c r="AU56" s="19"/>
      <c r="AV56" s="54" t="s">
        <v>35</v>
      </c>
      <c r="AW56" s="54"/>
      <c r="AX56" s="54"/>
      <c r="AY56" s="54"/>
      <c r="AZ56" s="54"/>
      <c r="BA56" s="54"/>
      <c r="BB56" s="54"/>
      <c r="BC56" s="54"/>
      <c r="BD56" s="54"/>
      <c r="BE56" s="54"/>
      <c r="BF56" s="54"/>
      <c r="BG56" s="54"/>
      <c r="BH56" s="54"/>
      <c r="BI56" s="54"/>
      <c r="BJ56" s="18"/>
      <c r="BK56" s="2"/>
      <c r="BL56" s="48"/>
      <c r="BM56" s="49"/>
      <c r="BN56" s="49"/>
      <c r="BO56" s="49"/>
      <c r="BP56" s="49"/>
      <c r="BQ56" s="49"/>
      <c r="BR56" s="49"/>
      <c r="BS56" s="49"/>
      <c r="BT56" s="49"/>
      <c r="BU56" s="49"/>
      <c r="BV56" s="49"/>
      <c r="BW56" s="49"/>
      <c r="BX56" s="49"/>
      <c r="BY56" s="49"/>
      <c r="BZ56" s="50"/>
    </row>
    <row r="57" spans="1:78" ht="13.5" customHeight="1" x14ac:dyDescent="0.15">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48"/>
      <c r="BM57" s="49"/>
      <c r="BN57" s="49"/>
      <c r="BO57" s="49"/>
      <c r="BP57" s="49"/>
      <c r="BQ57" s="49"/>
      <c r="BR57" s="49"/>
      <c r="BS57" s="49"/>
      <c r="BT57" s="49"/>
      <c r="BU57" s="49"/>
      <c r="BV57" s="49"/>
      <c r="BW57" s="49"/>
      <c r="BX57" s="49"/>
      <c r="BY57" s="49"/>
      <c r="BZ57" s="5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8"/>
      <c r="BM58" s="49"/>
      <c r="BN58" s="49"/>
      <c r="BO58" s="49"/>
      <c r="BP58" s="49"/>
      <c r="BQ58" s="49"/>
      <c r="BR58" s="49"/>
      <c r="BS58" s="49"/>
      <c r="BT58" s="49"/>
      <c r="BU58" s="49"/>
      <c r="BV58" s="49"/>
      <c r="BW58" s="49"/>
      <c r="BX58" s="49"/>
      <c r="BY58" s="49"/>
      <c r="BZ58" s="5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8"/>
      <c r="BM59" s="49"/>
      <c r="BN59" s="49"/>
      <c r="BO59" s="49"/>
      <c r="BP59" s="49"/>
      <c r="BQ59" s="49"/>
      <c r="BR59" s="49"/>
      <c r="BS59" s="49"/>
      <c r="BT59" s="49"/>
      <c r="BU59" s="49"/>
      <c r="BV59" s="49"/>
      <c r="BW59" s="49"/>
      <c r="BX59" s="49"/>
      <c r="BY59" s="49"/>
      <c r="BZ59" s="50"/>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8"/>
      <c r="BM62" s="49"/>
      <c r="BN62" s="49"/>
      <c r="BO62" s="49"/>
      <c r="BP62" s="49"/>
      <c r="BQ62" s="49"/>
      <c r="BR62" s="49"/>
      <c r="BS62" s="49"/>
      <c r="BT62" s="49"/>
      <c r="BU62" s="49"/>
      <c r="BV62" s="49"/>
      <c r="BW62" s="49"/>
      <c r="BX62" s="49"/>
      <c r="BY62" s="49"/>
      <c r="BZ62" s="5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8" t="s">
        <v>121</v>
      </c>
      <c r="BM66" s="49"/>
      <c r="BN66" s="49"/>
      <c r="BO66" s="49"/>
      <c r="BP66" s="49"/>
      <c r="BQ66" s="49"/>
      <c r="BR66" s="49"/>
      <c r="BS66" s="49"/>
      <c r="BT66" s="49"/>
      <c r="BU66" s="49"/>
      <c r="BV66" s="49"/>
      <c r="BW66" s="49"/>
      <c r="BX66" s="49"/>
      <c r="BY66" s="49"/>
      <c r="BZ66" s="5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8"/>
      <c r="BM67" s="49"/>
      <c r="BN67" s="49"/>
      <c r="BO67" s="49"/>
      <c r="BP67" s="49"/>
      <c r="BQ67" s="49"/>
      <c r="BR67" s="49"/>
      <c r="BS67" s="49"/>
      <c r="BT67" s="49"/>
      <c r="BU67" s="49"/>
      <c r="BV67" s="49"/>
      <c r="BW67" s="49"/>
      <c r="BX67" s="49"/>
      <c r="BY67" s="49"/>
      <c r="BZ67" s="5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8"/>
      <c r="BM68" s="49"/>
      <c r="BN68" s="49"/>
      <c r="BO68" s="49"/>
      <c r="BP68" s="49"/>
      <c r="BQ68" s="49"/>
      <c r="BR68" s="49"/>
      <c r="BS68" s="49"/>
      <c r="BT68" s="49"/>
      <c r="BU68" s="49"/>
      <c r="BV68" s="49"/>
      <c r="BW68" s="49"/>
      <c r="BX68" s="49"/>
      <c r="BY68" s="49"/>
      <c r="BZ68" s="5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8"/>
      <c r="BM69" s="49"/>
      <c r="BN69" s="49"/>
      <c r="BO69" s="49"/>
      <c r="BP69" s="49"/>
      <c r="BQ69" s="49"/>
      <c r="BR69" s="49"/>
      <c r="BS69" s="49"/>
      <c r="BT69" s="49"/>
      <c r="BU69" s="49"/>
      <c r="BV69" s="49"/>
      <c r="BW69" s="49"/>
      <c r="BX69" s="49"/>
      <c r="BY69" s="49"/>
      <c r="BZ69" s="5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8"/>
      <c r="BM70" s="49"/>
      <c r="BN70" s="49"/>
      <c r="BO70" s="49"/>
      <c r="BP70" s="49"/>
      <c r="BQ70" s="49"/>
      <c r="BR70" s="49"/>
      <c r="BS70" s="49"/>
      <c r="BT70" s="49"/>
      <c r="BU70" s="49"/>
      <c r="BV70" s="49"/>
      <c r="BW70" s="49"/>
      <c r="BX70" s="49"/>
      <c r="BY70" s="49"/>
      <c r="BZ70" s="5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8"/>
      <c r="BM71" s="49"/>
      <c r="BN71" s="49"/>
      <c r="BO71" s="49"/>
      <c r="BP71" s="49"/>
      <c r="BQ71" s="49"/>
      <c r="BR71" s="49"/>
      <c r="BS71" s="49"/>
      <c r="BT71" s="49"/>
      <c r="BU71" s="49"/>
      <c r="BV71" s="49"/>
      <c r="BW71" s="49"/>
      <c r="BX71" s="49"/>
      <c r="BY71" s="49"/>
      <c r="BZ71" s="5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8"/>
      <c r="BM72" s="49"/>
      <c r="BN72" s="49"/>
      <c r="BO72" s="49"/>
      <c r="BP72" s="49"/>
      <c r="BQ72" s="49"/>
      <c r="BR72" s="49"/>
      <c r="BS72" s="49"/>
      <c r="BT72" s="49"/>
      <c r="BU72" s="49"/>
      <c r="BV72" s="49"/>
      <c r="BW72" s="49"/>
      <c r="BX72" s="49"/>
      <c r="BY72" s="49"/>
      <c r="BZ72" s="5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8"/>
      <c r="BM73" s="49"/>
      <c r="BN73" s="49"/>
      <c r="BO73" s="49"/>
      <c r="BP73" s="49"/>
      <c r="BQ73" s="49"/>
      <c r="BR73" s="49"/>
      <c r="BS73" s="49"/>
      <c r="BT73" s="49"/>
      <c r="BU73" s="49"/>
      <c r="BV73" s="49"/>
      <c r="BW73" s="49"/>
      <c r="BX73" s="49"/>
      <c r="BY73" s="49"/>
      <c r="BZ73" s="5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8"/>
      <c r="BM74" s="49"/>
      <c r="BN74" s="49"/>
      <c r="BO74" s="49"/>
      <c r="BP74" s="49"/>
      <c r="BQ74" s="49"/>
      <c r="BR74" s="49"/>
      <c r="BS74" s="49"/>
      <c r="BT74" s="49"/>
      <c r="BU74" s="49"/>
      <c r="BV74" s="49"/>
      <c r="BW74" s="49"/>
      <c r="BX74" s="49"/>
      <c r="BY74" s="49"/>
      <c r="BZ74" s="5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8"/>
      <c r="BM75" s="49"/>
      <c r="BN75" s="49"/>
      <c r="BO75" s="49"/>
      <c r="BP75" s="49"/>
      <c r="BQ75" s="49"/>
      <c r="BR75" s="49"/>
      <c r="BS75" s="49"/>
      <c r="BT75" s="49"/>
      <c r="BU75" s="49"/>
      <c r="BV75" s="49"/>
      <c r="BW75" s="49"/>
      <c r="BX75" s="49"/>
      <c r="BY75" s="49"/>
      <c r="BZ75" s="5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8"/>
      <c r="BM76" s="49"/>
      <c r="BN76" s="49"/>
      <c r="BO76" s="49"/>
      <c r="BP76" s="49"/>
      <c r="BQ76" s="49"/>
      <c r="BR76" s="49"/>
      <c r="BS76" s="49"/>
      <c r="BT76" s="49"/>
      <c r="BU76" s="49"/>
      <c r="BV76" s="49"/>
      <c r="BW76" s="49"/>
      <c r="BX76" s="49"/>
      <c r="BY76" s="49"/>
      <c r="BZ76" s="5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8"/>
      <c r="BM77" s="49"/>
      <c r="BN77" s="49"/>
      <c r="BO77" s="49"/>
      <c r="BP77" s="49"/>
      <c r="BQ77" s="49"/>
      <c r="BR77" s="49"/>
      <c r="BS77" s="49"/>
      <c r="BT77" s="49"/>
      <c r="BU77" s="49"/>
      <c r="BV77" s="49"/>
      <c r="BW77" s="49"/>
      <c r="BX77" s="49"/>
      <c r="BY77" s="49"/>
      <c r="BZ77" s="5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8"/>
      <c r="BM78" s="49"/>
      <c r="BN78" s="49"/>
      <c r="BO78" s="49"/>
      <c r="BP78" s="49"/>
      <c r="BQ78" s="49"/>
      <c r="BR78" s="49"/>
      <c r="BS78" s="49"/>
      <c r="BT78" s="49"/>
      <c r="BU78" s="49"/>
      <c r="BV78" s="49"/>
      <c r="BW78" s="49"/>
      <c r="BX78" s="49"/>
      <c r="BY78" s="49"/>
      <c r="BZ78" s="50"/>
    </row>
    <row r="79" spans="1:78" ht="13.5" customHeight="1" x14ac:dyDescent="0.15">
      <c r="A79" s="2"/>
      <c r="B79" s="16"/>
      <c r="C79" s="54" t="s">
        <v>38</v>
      </c>
      <c r="D79" s="54"/>
      <c r="E79" s="54"/>
      <c r="F79" s="54"/>
      <c r="G79" s="54"/>
      <c r="H79" s="54"/>
      <c r="I79" s="54"/>
      <c r="J79" s="54"/>
      <c r="K79" s="54"/>
      <c r="L79" s="54"/>
      <c r="M79" s="54"/>
      <c r="N79" s="54"/>
      <c r="O79" s="54"/>
      <c r="P79" s="54"/>
      <c r="Q79" s="54"/>
      <c r="R79" s="54"/>
      <c r="S79" s="54"/>
      <c r="T79" s="54"/>
      <c r="U79" s="19"/>
      <c r="V79" s="19"/>
      <c r="W79" s="54" t="s">
        <v>39</v>
      </c>
      <c r="X79" s="54"/>
      <c r="Y79" s="54"/>
      <c r="Z79" s="54"/>
      <c r="AA79" s="54"/>
      <c r="AB79" s="54"/>
      <c r="AC79" s="54"/>
      <c r="AD79" s="54"/>
      <c r="AE79" s="54"/>
      <c r="AF79" s="54"/>
      <c r="AG79" s="54"/>
      <c r="AH79" s="54"/>
      <c r="AI79" s="54"/>
      <c r="AJ79" s="54"/>
      <c r="AK79" s="54"/>
      <c r="AL79" s="54"/>
      <c r="AM79" s="54"/>
      <c r="AN79" s="54"/>
      <c r="AO79" s="19"/>
      <c r="AP79" s="19"/>
      <c r="AQ79" s="54" t="s">
        <v>40</v>
      </c>
      <c r="AR79" s="54"/>
      <c r="AS79" s="54"/>
      <c r="AT79" s="54"/>
      <c r="AU79" s="54"/>
      <c r="AV79" s="54"/>
      <c r="AW79" s="54"/>
      <c r="AX79" s="54"/>
      <c r="AY79" s="54"/>
      <c r="AZ79" s="54"/>
      <c r="BA79" s="54"/>
      <c r="BB79" s="54"/>
      <c r="BC79" s="54"/>
      <c r="BD79" s="54"/>
      <c r="BE79" s="54"/>
      <c r="BF79" s="54"/>
      <c r="BG79" s="54"/>
      <c r="BH79" s="54"/>
      <c r="BI79" s="17"/>
      <c r="BJ79" s="18"/>
      <c r="BK79" s="2"/>
      <c r="BL79" s="48"/>
      <c r="BM79" s="49"/>
      <c r="BN79" s="49"/>
      <c r="BO79" s="49"/>
      <c r="BP79" s="49"/>
      <c r="BQ79" s="49"/>
      <c r="BR79" s="49"/>
      <c r="BS79" s="49"/>
      <c r="BT79" s="49"/>
      <c r="BU79" s="49"/>
      <c r="BV79" s="49"/>
      <c r="BW79" s="49"/>
      <c r="BX79" s="49"/>
      <c r="BY79" s="49"/>
      <c r="BZ79" s="50"/>
    </row>
    <row r="80" spans="1:78" ht="13.5" customHeight="1" x14ac:dyDescent="0.15">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48"/>
      <c r="BM80" s="49"/>
      <c r="BN80" s="49"/>
      <c r="BO80" s="49"/>
      <c r="BP80" s="49"/>
      <c r="BQ80" s="49"/>
      <c r="BR80" s="49"/>
      <c r="BS80" s="49"/>
      <c r="BT80" s="49"/>
      <c r="BU80" s="49"/>
      <c r="BV80" s="49"/>
      <c r="BW80" s="49"/>
      <c r="BX80" s="49"/>
      <c r="BY80" s="49"/>
      <c r="BZ80" s="5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8"/>
      <c r="BM81" s="49"/>
      <c r="BN81" s="49"/>
      <c r="BO81" s="49"/>
      <c r="BP81" s="49"/>
      <c r="BQ81" s="49"/>
      <c r="BR81" s="49"/>
      <c r="BS81" s="49"/>
      <c r="BT81" s="49"/>
      <c r="BU81" s="49"/>
      <c r="BV81" s="49"/>
      <c r="BW81" s="49"/>
      <c r="BX81" s="49"/>
      <c r="BY81" s="49"/>
      <c r="BZ81" s="5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【102.38】</v>
      </c>
      <c r="F86" s="26" t="str">
        <f>データ!AT6</f>
        <v>【102.97】</v>
      </c>
      <c r="G86" s="26" t="str">
        <f>データ!BE6</f>
        <v>【54.73】</v>
      </c>
      <c r="H86" s="26" t="str">
        <f>データ!BP6</f>
        <v>【1,225.44】</v>
      </c>
      <c r="I86" s="26" t="str">
        <f>データ!CA6</f>
        <v>【75.58】</v>
      </c>
      <c r="J86" s="26" t="str">
        <f>データ!CL6</f>
        <v>【215.23】</v>
      </c>
      <c r="K86" s="26" t="str">
        <f>データ!CW6</f>
        <v>【42.66】</v>
      </c>
      <c r="L86" s="26" t="str">
        <f>データ!DH6</f>
        <v>【82.67】</v>
      </c>
      <c r="M86" s="26" t="str">
        <f>データ!DS6</f>
        <v>【24.65】</v>
      </c>
      <c r="N86" s="26" t="str">
        <f>データ!ED6</f>
        <v>【0.00】</v>
      </c>
      <c r="O86" s="26" t="str">
        <f>データ!EO6</f>
        <v>【0.10】</v>
      </c>
    </row>
  </sheetData>
  <sheetProtection algorithmName="SHA-512" hashValue="6yYTJZvlV05XIOgSAL78Qq4mbAkwDpAtSZzFeB46qDYmUeWvPwkE7vk2Ps7QjsGS27LDF5F2s/un56jmSQcRvg==" saltValue="4CK3hSCKZdahZ4gTycJovg=="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15">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15">
      <c r="A6" s="28" t="s">
        <v>107</v>
      </c>
      <c r="B6" s="33">
        <f>B7</f>
        <v>2017</v>
      </c>
      <c r="C6" s="33">
        <f t="shared" ref="C6:X6" si="3">C7</f>
        <v>252107</v>
      </c>
      <c r="D6" s="33">
        <f t="shared" si="3"/>
        <v>46</v>
      </c>
      <c r="E6" s="33">
        <f t="shared" si="3"/>
        <v>17</v>
      </c>
      <c r="F6" s="33">
        <f t="shared" si="3"/>
        <v>4</v>
      </c>
      <c r="G6" s="33">
        <f t="shared" si="3"/>
        <v>0</v>
      </c>
      <c r="H6" s="33" t="str">
        <f t="shared" si="3"/>
        <v>滋賀県　野洲市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60.49</v>
      </c>
      <c r="P6" s="34">
        <f t="shared" si="3"/>
        <v>20.5</v>
      </c>
      <c r="Q6" s="34">
        <f t="shared" si="3"/>
        <v>87.12</v>
      </c>
      <c r="R6" s="34">
        <f t="shared" si="3"/>
        <v>2867</v>
      </c>
      <c r="S6" s="34">
        <f t="shared" si="3"/>
        <v>51097</v>
      </c>
      <c r="T6" s="34">
        <f t="shared" si="3"/>
        <v>80.14</v>
      </c>
      <c r="U6" s="34">
        <f t="shared" si="3"/>
        <v>637.6</v>
      </c>
      <c r="V6" s="34">
        <f t="shared" si="3"/>
        <v>10432</v>
      </c>
      <c r="W6" s="34">
        <f t="shared" si="3"/>
        <v>3.5</v>
      </c>
      <c r="X6" s="34">
        <f t="shared" si="3"/>
        <v>2980.57</v>
      </c>
      <c r="Y6" s="35" t="str">
        <f>IF(Y7="",NA(),Y7)</f>
        <v>-</v>
      </c>
      <c r="Z6" s="35" t="str">
        <f t="shared" ref="Z6:AH6" si="4">IF(Z7="",NA(),Z7)</f>
        <v>-</v>
      </c>
      <c r="AA6" s="35" t="str">
        <f t="shared" si="4"/>
        <v>-</v>
      </c>
      <c r="AB6" s="35" t="str">
        <f t="shared" si="4"/>
        <v>-</v>
      </c>
      <c r="AC6" s="35">
        <f t="shared" si="4"/>
        <v>125.83</v>
      </c>
      <c r="AD6" s="35" t="str">
        <f t="shared" si="4"/>
        <v>-</v>
      </c>
      <c r="AE6" s="35" t="str">
        <f t="shared" si="4"/>
        <v>-</v>
      </c>
      <c r="AF6" s="35" t="str">
        <f t="shared" si="4"/>
        <v>-</v>
      </c>
      <c r="AG6" s="35" t="str">
        <f t="shared" si="4"/>
        <v>-</v>
      </c>
      <c r="AH6" s="35">
        <f t="shared" si="4"/>
        <v>102.13</v>
      </c>
      <c r="AI6" s="34" t="str">
        <f>IF(AI7="","",IF(AI7="-","【-】","【"&amp;SUBSTITUTE(TEXT(AI7,"#,##0.00"),"-","△")&amp;"】"))</f>
        <v>【102.38】</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109.51</v>
      </c>
      <c r="AT6" s="34" t="str">
        <f>IF(AT7="","",IF(AT7="-","【-】","【"&amp;SUBSTITUTE(TEXT(AT7,"#,##0.00"),"-","△")&amp;"】"))</f>
        <v>【102.97】</v>
      </c>
      <c r="AU6" s="35" t="str">
        <f>IF(AU7="",NA(),AU7)</f>
        <v>-</v>
      </c>
      <c r="AV6" s="35" t="str">
        <f t="shared" ref="AV6:BD6" si="6">IF(AV7="",NA(),AV7)</f>
        <v>-</v>
      </c>
      <c r="AW6" s="35" t="str">
        <f t="shared" si="6"/>
        <v>-</v>
      </c>
      <c r="AX6" s="35" t="str">
        <f t="shared" si="6"/>
        <v>-</v>
      </c>
      <c r="AY6" s="35">
        <f t="shared" si="6"/>
        <v>80.040000000000006</v>
      </c>
      <c r="AZ6" s="35" t="str">
        <f t="shared" si="6"/>
        <v>-</v>
      </c>
      <c r="BA6" s="35" t="str">
        <f t="shared" si="6"/>
        <v>-</v>
      </c>
      <c r="BB6" s="35" t="str">
        <f t="shared" si="6"/>
        <v>-</v>
      </c>
      <c r="BC6" s="35" t="str">
        <f t="shared" si="6"/>
        <v>-</v>
      </c>
      <c r="BD6" s="35">
        <f t="shared" si="6"/>
        <v>47.44</v>
      </c>
      <c r="BE6" s="34" t="str">
        <f>IF(BE7="","",IF(BE7="-","【-】","【"&amp;SUBSTITUTE(TEXT(BE7,"#,##0.00"),"-","△")&amp;"】"))</f>
        <v>【54.73】</v>
      </c>
      <c r="BF6" s="35" t="str">
        <f>IF(BF7="",NA(),BF7)</f>
        <v>-</v>
      </c>
      <c r="BG6" s="35" t="str">
        <f t="shared" ref="BG6:BO6" si="7">IF(BG7="",NA(),BG7)</f>
        <v>-</v>
      </c>
      <c r="BH6" s="35" t="str">
        <f t="shared" si="7"/>
        <v>-</v>
      </c>
      <c r="BI6" s="35" t="str">
        <f t="shared" si="7"/>
        <v>-</v>
      </c>
      <c r="BJ6" s="35">
        <f t="shared" si="7"/>
        <v>230.39</v>
      </c>
      <c r="BK6" s="35" t="str">
        <f t="shared" si="7"/>
        <v>-</v>
      </c>
      <c r="BL6" s="35" t="str">
        <f t="shared" si="7"/>
        <v>-</v>
      </c>
      <c r="BM6" s="35" t="str">
        <f t="shared" si="7"/>
        <v>-</v>
      </c>
      <c r="BN6" s="35" t="str">
        <f t="shared" si="7"/>
        <v>-</v>
      </c>
      <c r="BO6" s="35">
        <f t="shared" si="7"/>
        <v>1243.71</v>
      </c>
      <c r="BP6" s="34" t="str">
        <f>IF(BP7="","",IF(BP7="-","【-】","【"&amp;SUBSTITUTE(TEXT(BP7,"#,##0.00"),"-","△")&amp;"】"))</f>
        <v>【1,225.44】</v>
      </c>
      <c r="BQ6" s="35" t="str">
        <f>IF(BQ7="",NA(),BQ7)</f>
        <v>-</v>
      </c>
      <c r="BR6" s="35" t="str">
        <f t="shared" ref="BR6:BZ6" si="8">IF(BR7="",NA(),BR7)</f>
        <v>-</v>
      </c>
      <c r="BS6" s="35" t="str">
        <f t="shared" si="8"/>
        <v>-</v>
      </c>
      <c r="BT6" s="35" t="str">
        <f t="shared" si="8"/>
        <v>-</v>
      </c>
      <c r="BU6" s="35">
        <f t="shared" si="8"/>
        <v>96.44</v>
      </c>
      <c r="BV6" s="35" t="str">
        <f t="shared" si="8"/>
        <v>-</v>
      </c>
      <c r="BW6" s="35" t="str">
        <f t="shared" si="8"/>
        <v>-</v>
      </c>
      <c r="BX6" s="35" t="str">
        <f t="shared" si="8"/>
        <v>-</v>
      </c>
      <c r="BY6" s="35" t="str">
        <f t="shared" si="8"/>
        <v>-</v>
      </c>
      <c r="BZ6" s="35">
        <f t="shared" si="8"/>
        <v>74.3</v>
      </c>
      <c r="CA6" s="34" t="str">
        <f>IF(CA7="","",IF(CA7="-","【-】","【"&amp;SUBSTITUTE(TEXT(CA7,"#,##0.00"),"-","△")&amp;"】"))</f>
        <v>【75.58】</v>
      </c>
      <c r="CB6" s="35" t="str">
        <f>IF(CB7="",NA(),CB7)</f>
        <v>-</v>
      </c>
      <c r="CC6" s="35" t="str">
        <f t="shared" ref="CC6:CK6" si="9">IF(CC7="",NA(),CC7)</f>
        <v>-</v>
      </c>
      <c r="CD6" s="35" t="str">
        <f t="shared" si="9"/>
        <v>-</v>
      </c>
      <c r="CE6" s="35" t="str">
        <f t="shared" si="9"/>
        <v>-</v>
      </c>
      <c r="CF6" s="35">
        <f t="shared" si="9"/>
        <v>171.15</v>
      </c>
      <c r="CG6" s="35" t="str">
        <f t="shared" si="9"/>
        <v>-</v>
      </c>
      <c r="CH6" s="35" t="str">
        <f t="shared" si="9"/>
        <v>-</v>
      </c>
      <c r="CI6" s="35" t="str">
        <f t="shared" si="9"/>
        <v>-</v>
      </c>
      <c r="CJ6" s="35" t="str">
        <f t="shared" si="9"/>
        <v>-</v>
      </c>
      <c r="CK6" s="35">
        <f t="shared" si="9"/>
        <v>221.81</v>
      </c>
      <c r="CL6" s="34" t="str">
        <f>IF(CL7="","",IF(CL7="-","【-】","【"&amp;SUBSTITUTE(TEXT(CL7,"#,##0.00"),"-","△")&amp;"】"))</f>
        <v>【215.23】</v>
      </c>
      <c r="CM6" s="35" t="str">
        <f>IF(CM7="",NA(),CM7)</f>
        <v>-</v>
      </c>
      <c r="CN6" s="35" t="str">
        <f t="shared" ref="CN6:CV6" si="10">IF(CN7="",NA(),CN7)</f>
        <v>-</v>
      </c>
      <c r="CO6" s="35" t="str">
        <f t="shared" si="10"/>
        <v>-</v>
      </c>
      <c r="CP6" s="35" t="str">
        <f t="shared" si="10"/>
        <v>-</v>
      </c>
      <c r="CQ6" s="35">
        <f t="shared" si="10"/>
        <v>91.45</v>
      </c>
      <c r="CR6" s="35" t="str">
        <f t="shared" si="10"/>
        <v>-</v>
      </c>
      <c r="CS6" s="35" t="str">
        <f t="shared" si="10"/>
        <v>-</v>
      </c>
      <c r="CT6" s="35" t="str">
        <f t="shared" si="10"/>
        <v>-</v>
      </c>
      <c r="CU6" s="35" t="str">
        <f t="shared" si="10"/>
        <v>-</v>
      </c>
      <c r="CV6" s="35">
        <f t="shared" si="10"/>
        <v>43.36</v>
      </c>
      <c r="CW6" s="34" t="str">
        <f>IF(CW7="","",IF(CW7="-","【-】","【"&amp;SUBSTITUTE(TEXT(CW7,"#,##0.00"),"-","△")&amp;"】"))</f>
        <v>【42.66】</v>
      </c>
      <c r="CX6" s="35" t="str">
        <f>IF(CX7="",NA(),CX7)</f>
        <v>-</v>
      </c>
      <c r="CY6" s="35" t="str">
        <f t="shared" ref="CY6:DG6" si="11">IF(CY7="",NA(),CY7)</f>
        <v>-</v>
      </c>
      <c r="CZ6" s="35" t="str">
        <f t="shared" si="11"/>
        <v>-</v>
      </c>
      <c r="DA6" s="35" t="str">
        <f t="shared" si="11"/>
        <v>-</v>
      </c>
      <c r="DB6" s="35">
        <f t="shared" si="11"/>
        <v>94.31</v>
      </c>
      <c r="DC6" s="35" t="str">
        <f t="shared" si="11"/>
        <v>-</v>
      </c>
      <c r="DD6" s="35" t="str">
        <f t="shared" si="11"/>
        <v>-</v>
      </c>
      <c r="DE6" s="35" t="str">
        <f t="shared" si="11"/>
        <v>-</v>
      </c>
      <c r="DF6" s="35" t="str">
        <f t="shared" si="11"/>
        <v>-</v>
      </c>
      <c r="DG6" s="35">
        <f t="shared" si="11"/>
        <v>83.06</v>
      </c>
      <c r="DH6" s="34" t="str">
        <f>IF(DH7="","",IF(DH7="-","【-】","【"&amp;SUBSTITUTE(TEXT(DH7,"#,##0.00"),"-","△")&amp;"】"))</f>
        <v>【82.67】</v>
      </c>
      <c r="DI6" s="35" t="str">
        <f>IF(DI7="",NA(),DI7)</f>
        <v>-</v>
      </c>
      <c r="DJ6" s="35" t="str">
        <f t="shared" ref="DJ6:DR6" si="12">IF(DJ7="",NA(),DJ7)</f>
        <v>-</v>
      </c>
      <c r="DK6" s="35" t="str">
        <f t="shared" si="12"/>
        <v>-</v>
      </c>
      <c r="DL6" s="35" t="str">
        <f t="shared" si="12"/>
        <v>-</v>
      </c>
      <c r="DM6" s="35">
        <f t="shared" si="12"/>
        <v>3.53</v>
      </c>
      <c r="DN6" s="35" t="str">
        <f t="shared" si="12"/>
        <v>-</v>
      </c>
      <c r="DO6" s="35" t="str">
        <f t="shared" si="12"/>
        <v>-</v>
      </c>
      <c r="DP6" s="35" t="str">
        <f t="shared" si="12"/>
        <v>-</v>
      </c>
      <c r="DQ6" s="35" t="str">
        <f t="shared" si="12"/>
        <v>-</v>
      </c>
      <c r="DR6" s="35">
        <f t="shared" si="12"/>
        <v>23.93</v>
      </c>
      <c r="DS6" s="34" t="str">
        <f>IF(DS7="","",IF(DS7="-","【-】","【"&amp;SUBSTITUTE(TEXT(DS7,"#,##0.00"),"-","△")&amp;"】"))</f>
        <v>【24.65】</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4">
        <f t="shared" si="13"/>
        <v>0</v>
      </c>
      <c r="ED6" s="34" t="str">
        <f>IF(ED7="","",IF(ED7="-","【-】","【"&amp;SUBSTITUTE(TEXT(ED7,"#,##0.00"),"-","△")&amp;"】"))</f>
        <v>【0.00】</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0.09</v>
      </c>
      <c r="EO6" s="34" t="str">
        <f>IF(EO7="","",IF(EO7="-","【-】","【"&amp;SUBSTITUTE(TEXT(EO7,"#,##0.00"),"-","△")&amp;"】"))</f>
        <v>【0.10】</v>
      </c>
    </row>
    <row r="7" spans="1:148" s="36" customFormat="1" x14ac:dyDescent="0.15">
      <c r="A7" s="28"/>
      <c r="B7" s="37">
        <v>2017</v>
      </c>
      <c r="C7" s="37">
        <v>252107</v>
      </c>
      <c r="D7" s="37">
        <v>46</v>
      </c>
      <c r="E7" s="37">
        <v>17</v>
      </c>
      <c r="F7" s="37">
        <v>4</v>
      </c>
      <c r="G7" s="37">
        <v>0</v>
      </c>
      <c r="H7" s="37" t="s">
        <v>108</v>
      </c>
      <c r="I7" s="37" t="s">
        <v>109</v>
      </c>
      <c r="J7" s="37" t="s">
        <v>110</v>
      </c>
      <c r="K7" s="37" t="s">
        <v>111</v>
      </c>
      <c r="L7" s="37" t="s">
        <v>112</v>
      </c>
      <c r="M7" s="37" t="s">
        <v>113</v>
      </c>
      <c r="N7" s="38" t="s">
        <v>114</v>
      </c>
      <c r="O7" s="38">
        <v>60.49</v>
      </c>
      <c r="P7" s="38">
        <v>20.5</v>
      </c>
      <c r="Q7" s="38">
        <v>87.12</v>
      </c>
      <c r="R7" s="38">
        <v>2867</v>
      </c>
      <c r="S7" s="38">
        <v>51097</v>
      </c>
      <c r="T7" s="38">
        <v>80.14</v>
      </c>
      <c r="U7" s="38">
        <v>637.6</v>
      </c>
      <c r="V7" s="38">
        <v>10432</v>
      </c>
      <c r="W7" s="38">
        <v>3.5</v>
      </c>
      <c r="X7" s="38">
        <v>2980.57</v>
      </c>
      <c r="Y7" s="38" t="s">
        <v>114</v>
      </c>
      <c r="Z7" s="38" t="s">
        <v>114</v>
      </c>
      <c r="AA7" s="38" t="s">
        <v>114</v>
      </c>
      <c r="AB7" s="38" t="s">
        <v>114</v>
      </c>
      <c r="AC7" s="38">
        <v>125.83</v>
      </c>
      <c r="AD7" s="38" t="s">
        <v>114</v>
      </c>
      <c r="AE7" s="38" t="s">
        <v>114</v>
      </c>
      <c r="AF7" s="38" t="s">
        <v>114</v>
      </c>
      <c r="AG7" s="38" t="s">
        <v>114</v>
      </c>
      <c r="AH7" s="38">
        <v>102.13</v>
      </c>
      <c r="AI7" s="38">
        <v>102.38</v>
      </c>
      <c r="AJ7" s="38" t="s">
        <v>114</v>
      </c>
      <c r="AK7" s="38" t="s">
        <v>114</v>
      </c>
      <c r="AL7" s="38" t="s">
        <v>114</v>
      </c>
      <c r="AM7" s="38" t="s">
        <v>114</v>
      </c>
      <c r="AN7" s="38">
        <v>0</v>
      </c>
      <c r="AO7" s="38" t="s">
        <v>114</v>
      </c>
      <c r="AP7" s="38" t="s">
        <v>114</v>
      </c>
      <c r="AQ7" s="38" t="s">
        <v>114</v>
      </c>
      <c r="AR7" s="38" t="s">
        <v>114</v>
      </c>
      <c r="AS7" s="38">
        <v>109.51</v>
      </c>
      <c r="AT7" s="38">
        <v>102.97</v>
      </c>
      <c r="AU7" s="38" t="s">
        <v>114</v>
      </c>
      <c r="AV7" s="38" t="s">
        <v>114</v>
      </c>
      <c r="AW7" s="38" t="s">
        <v>114</v>
      </c>
      <c r="AX7" s="38" t="s">
        <v>114</v>
      </c>
      <c r="AY7" s="38">
        <v>80.040000000000006</v>
      </c>
      <c r="AZ7" s="38" t="s">
        <v>114</v>
      </c>
      <c r="BA7" s="38" t="s">
        <v>114</v>
      </c>
      <c r="BB7" s="38" t="s">
        <v>114</v>
      </c>
      <c r="BC7" s="38" t="s">
        <v>114</v>
      </c>
      <c r="BD7" s="38">
        <v>47.44</v>
      </c>
      <c r="BE7" s="38">
        <v>54.73</v>
      </c>
      <c r="BF7" s="38" t="s">
        <v>114</v>
      </c>
      <c r="BG7" s="38" t="s">
        <v>114</v>
      </c>
      <c r="BH7" s="38" t="s">
        <v>114</v>
      </c>
      <c r="BI7" s="38" t="s">
        <v>114</v>
      </c>
      <c r="BJ7" s="38">
        <v>230.39</v>
      </c>
      <c r="BK7" s="38" t="s">
        <v>114</v>
      </c>
      <c r="BL7" s="38" t="s">
        <v>114</v>
      </c>
      <c r="BM7" s="38" t="s">
        <v>114</v>
      </c>
      <c r="BN7" s="38" t="s">
        <v>114</v>
      </c>
      <c r="BO7" s="38">
        <v>1243.71</v>
      </c>
      <c r="BP7" s="38">
        <v>1225.44</v>
      </c>
      <c r="BQ7" s="38" t="s">
        <v>114</v>
      </c>
      <c r="BR7" s="38" t="s">
        <v>114</v>
      </c>
      <c r="BS7" s="38" t="s">
        <v>114</v>
      </c>
      <c r="BT7" s="38" t="s">
        <v>114</v>
      </c>
      <c r="BU7" s="38">
        <v>96.44</v>
      </c>
      <c r="BV7" s="38" t="s">
        <v>114</v>
      </c>
      <c r="BW7" s="38" t="s">
        <v>114</v>
      </c>
      <c r="BX7" s="38" t="s">
        <v>114</v>
      </c>
      <c r="BY7" s="38" t="s">
        <v>114</v>
      </c>
      <c r="BZ7" s="38">
        <v>74.3</v>
      </c>
      <c r="CA7" s="38">
        <v>75.58</v>
      </c>
      <c r="CB7" s="38" t="s">
        <v>114</v>
      </c>
      <c r="CC7" s="38" t="s">
        <v>114</v>
      </c>
      <c r="CD7" s="38" t="s">
        <v>114</v>
      </c>
      <c r="CE7" s="38" t="s">
        <v>114</v>
      </c>
      <c r="CF7" s="38">
        <v>171.15</v>
      </c>
      <c r="CG7" s="38" t="s">
        <v>114</v>
      </c>
      <c r="CH7" s="38" t="s">
        <v>114</v>
      </c>
      <c r="CI7" s="38" t="s">
        <v>114</v>
      </c>
      <c r="CJ7" s="38" t="s">
        <v>114</v>
      </c>
      <c r="CK7" s="38">
        <v>221.81</v>
      </c>
      <c r="CL7" s="38">
        <v>215.23</v>
      </c>
      <c r="CM7" s="38" t="s">
        <v>114</v>
      </c>
      <c r="CN7" s="38" t="s">
        <v>114</v>
      </c>
      <c r="CO7" s="38" t="s">
        <v>114</v>
      </c>
      <c r="CP7" s="38" t="s">
        <v>114</v>
      </c>
      <c r="CQ7" s="38">
        <v>91.45</v>
      </c>
      <c r="CR7" s="38" t="s">
        <v>114</v>
      </c>
      <c r="CS7" s="38" t="s">
        <v>114</v>
      </c>
      <c r="CT7" s="38" t="s">
        <v>114</v>
      </c>
      <c r="CU7" s="38" t="s">
        <v>114</v>
      </c>
      <c r="CV7" s="38">
        <v>43.36</v>
      </c>
      <c r="CW7" s="38">
        <v>42.66</v>
      </c>
      <c r="CX7" s="38" t="s">
        <v>114</v>
      </c>
      <c r="CY7" s="38" t="s">
        <v>114</v>
      </c>
      <c r="CZ7" s="38" t="s">
        <v>114</v>
      </c>
      <c r="DA7" s="38" t="s">
        <v>114</v>
      </c>
      <c r="DB7" s="38">
        <v>94.31</v>
      </c>
      <c r="DC7" s="38" t="s">
        <v>114</v>
      </c>
      <c r="DD7" s="38" t="s">
        <v>114</v>
      </c>
      <c r="DE7" s="38" t="s">
        <v>114</v>
      </c>
      <c r="DF7" s="38" t="s">
        <v>114</v>
      </c>
      <c r="DG7" s="38">
        <v>83.06</v>
      </c>
      <c r="DH7" s="38">
        <v>82.67</v>
      </c>
      <c r="DI7" s="38" t="s">
        <v>114</v>
      </c>
      <c r="DJ7" s="38" t="s">
        <v>114</v>
      </c>
      <c r="DK7" s="38" t="s">
        <v>114</v>
      </c>
      <c r="DL7" s="38" t="s">
        <v>114</v>
      </c>
      <c r="DM7" s="38">
        <v>3.53</v>
      </c>
      <c r="DN7" s="38" t="s">
        <v>114</v>
      </c>
      <c r="DO7" s="38" t="s">
        <v>114</v>
      </c>
      <c r="DP7" s="38" t="s">
        <v>114</v>
      </c>
      <c r="DQ7" s="38" t="s">
        <v>114</v>
      </c>
      <c r="DR7" s="38">
        <v>23.93</v>
      </c>
      <c r="DS7" s="38">
        <v>24.65</v>
      </c>
      <c r="DT7" s="38" t="s">
        <v>114</v>
      </c>
      <c r="DU7" s="38" t="s">
        <v>114</v>
      </c>
      <c r="DV7" s="38" t="s">
        <v>114</v>
      </c>
      <c r="DW7" s="38" t="s">
        <v>114</v>
      </c>
      <c r="DX7" s="38">
        <v>0</v>
      </c>
      <c r="DY7" s="38" t="s">
        <v>114</v>
      </c>
      <c r="DZ7" s="38" t="s">
        <v>114</v>
      </c>
      <c r="EA7" s="38" t="s">
        <v>114</v>
      </c>
      <c r="EB7" s="38" t="s">
        <v>114</v>
      </c>
      <c r="EC7" s="38">
        <v>0</v>
      </c>
      <c r="ED7" s="38">
        <v>0</v>
      </c>
      <c r="EE7" s="38" t="s">
        <v>114</v>
      </c>
      <c r="EF7" s="38" t="s">
        <v>114</v>
      </c>
      <c r="EG7" s="38" t="s">
        <v>114</v>
      </c>
      <c r="EH7" s="38" t="s">
        <v>114</v>
      </c>
      <c r="EI7" s="38">
        <v>0</v>
      </c>
      <c r="EJ7" s="38" t="s">
        <v>114</v>
      </c>
      <c r="EK7" s="38" t="s">
        <v>114</v>
      </c>
      <c r="EL7" s="38" t="s">
        <v>114</v>
      </c>
      <c r="EM7" s="38" t="s">
        <v>114</v>
      </c>
      <c r="EN7" s="38">
        <v>0.09</v>
      </c>
      <c r="EO7" s="38">
        <v>0.1</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inoue</cp:lastModifiedBy>
  <cp:lastPrinted>2019-01-21T02:06:45Z</cp:lastPrinted>
  <dcterms:created xsi:type="dcterms:W3CDTF">2018-12-03T08:53:26Z</dcterms:created>
  <dcterms:modified xsi:type="dcterms:W3CDTF">2019-01-21T04:04:00Z</dcterms:modified>
  <cp:category/>
</cp:coreProperties>
</file>