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4 下水道経営係\02計画普及係\02 管理\経営\経営分析\平成30年度\"/>
    </mc:Choice>
  </mc:AlternateContent>
  <workbookProtection workbookAlgorithmName="SHA-512" workbookHashValue="oA2uByei35ZonPz8JaroadJxJS7nIkz8883KthB+XtJHYfdqbW/d1R+Ch+CBSQJGng0CPM4nkwe8vNBUynIKjw==" workbookSaltValue="ocNUDpi0HdtOxol28bymE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AD10" i="4"/>
  <c r="P10" i="4"/>
  <c r="I10" i="4"/>
  <c r="B10" i="4"/>
  <c r="AT8" i="4"/>
  <c r="AL8" i="4"/>
  <c r="W8" i="4"/>
  <c r="P8" i="4"/>
  <c r="I8" i="4"/>
  <c r="B6" i="4"/>
  <c r="C10" i="5" l="1"/>
  <c r="D10" i="5"/>
  <c r="E10" i="5"/>
  <c r="B10" i="5"/>
</calcChain>
</file>

<file path=xl/sharedStrings.xml><?xml version="1.0" encoding="utf-8"?>
<sst xmlns="http://schemas.openxmlformats.org/spreadsheetml/2006/main" count="301" uniqueCount="123">
  <si>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</si>
  <si>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</si>
  <si>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</si>
  <si>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</si>
  <si>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</si>
  <si>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</si>
  <si>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</si>
  <si>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</si>
  <si>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</si>
  <si>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</si>
  <si>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</si>
  <si>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</si>
  <si>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</si>
  <si>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</si>
  <si>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</si>
  <si>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</si>
  <si>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</si>
  <si>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</si>
  <si>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</si>
  <si>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</si>
  <si>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</si>
  <si>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</si>
  <si>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</si>
  <si>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</si>
  <si>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</si>
  <si>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</si>
  <si>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</si>
  <si>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</si>
  <si>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</si>
  <si>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</si>
  <si>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</si>
  <si>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</si>
  <si>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</si>
  <si>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</si>
  <si>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</si>
  <si>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</si>
  <si>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</si>
  <si>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</si>
  <si>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</si>
  <si>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</si>
  <si>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</si>
  <si>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</si>
  <si>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</si>
  <si>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</si>
  <si>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</si>
  <si>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</si>
  <si>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</si>
  <si>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</si>
  <si>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</si>
  <si>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</si>
  <si>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</si>
  <si>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</si>
  <si>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</si>
  <si>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</si>
  <si>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</si>
  <si>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</si>
  <si>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</si>
  <si>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</si>
  <si>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</si>
  <si>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</si>
  <si>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</si>
  <si>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</si>
  <si>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</si>
  <si>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</si>
  <si>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</si>
  <si>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</si>
  <si>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</si>
  <si>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</si>
  <si>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</si>
  <si>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</si>
  <si>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</si>
  <si>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</si>
  <si>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</si>
  <si>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</si>
  <si>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</si>
  <si>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</si>
  <si>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</si>
  <si>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</si>
  <si>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</si>
  <si>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</si>
  <si>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</si>
  <si>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</si>
  <si>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</si>
  <si>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</si>
  <si>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</si>
  <si>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</si>
  <si>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</si>
  <si>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</si>
  <si>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</si>
  <si>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</si>
  <si>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</si>
  <si>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</si>
  <si>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</si>
  <si>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</si>
  <si>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</si>
  <si>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</si>
  <si>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</si>
  <si>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</si>
  <si>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</si>
  <si>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</si>
  <si>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</si>
  <si>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</si>
  <si>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</si>
  <si>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</si>
  <si>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</si>
  <si>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</si>
  <si>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</si>
  <si>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</si>
  <si>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</si>
  <si>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</si>
  <si>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</si>
  <si>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</si>
  <si>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</si>
  <si>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</si>
  <si>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</si>
  <si>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</si>
  <si>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</si>
  <si>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</si>
  <si>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</si>
  <si>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</si>
  <si>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施設の供用は平成４年からで、平成２９年度で２５年を経過していますが、下水道管の耐用年数は５０年であるため、現時点で老朽化に伴う更新は発生していません。①有形固定資産減価償却率も低く、類似団体と比べても低い値になっています。ただし、昭和４０年代に造成された分譲団地に敷設された下水道管の移管を受けており、それらの管路の更新工事を平成２６年度から実施しています。</t>
    <rPh sb="1" eb="3">
      <t>シセツ</t>
    </rPh>
    <rPh sb="4" eb="6">
      <t>キョウヨウ</t>
    </rPh>
    <rPh sb="7" eb="9">
      <t>ヘイセイ</t>
    </rPh>
    <rPh sb="10" eb="11">
      <t>ネン</t>
    </rPh>
    <rPh sb="15" eb="17">
      <t>ヘイセイ</t>
    </rPh>
    <rPh sb="19" eb="21">
      <t>ネンド</t>
    </rPh>
    <rPh sb="24" eb="25">
      <t>ネン</t>
    </rPh>
    <rPh sb="26" eb="28">
      <t>ケイカ</t>
    </rPh>
    <rPh sb="35" eb="38">
      <t>ゲスイドウ</t>
    </rPh>
    <rPh sb="38" eb="39">
      <t>カン</t>
    </rPh>
    <rPh sb="40" eb="42">
      <t>タイヨウ</t>
    </rPh>
    <rPh sb="42" eb="44">
      <t>ネンスウ</t>
    </rPh>
    <rPh sb="47" eb="48">
      <t>ネン</t>
    </rPh>
    <rPh sb="54" eb="57">
      <t>ゲンジテン</t>
    </rPh>
    <rPh sb="58" eb="61">
      <t>ロウキュウカ</t>
    </rPh>
    <rPh sb="62" eb="63">
      <t>トモナ</t>
    </rPh>
    <rPh sb="64" eb="66">
      <t>コウシン</t>
    </rPh>
    <rPh sb="67" eb="69">
      <t>ハッセイ</t>
    </rPh>
    <rPh sb="77" eb="79">
      <t>ユウケイ</t>
    </rPh>
    <rPh sb="79" eb="81">
      <t>コテイ</t>
    </rPh>
    <rPh sb="81" eb="83">
      <t>シサン</t>
    </rPh>
    <rPh sb="83" eb="85">
      <t>ゲンカ</t>
    </rPh>
    <rPh sb="85" eb="87">
      <t>ショウキャク</t>
    </rPh>
    <rPh sb="87" eb="88">
      <t>リツ</t>
    </rPh>
    <rPh sb="89" eb="90">
      <t>ヒク</t>
    </rPh>
    <rPh sb="92" eb="94">
      <t>ルイジ</t>
    </rPh>
    <rPh sb="94" eb="96">
      <t>ダンタイ</t>
    </rPh>
    <rPh sb="97" eb="98">
      <t>クラ</t>
    </rPh>
    <rPh sb="101" eb="102">
      <t>ヒク</t>
    </rPh>
    <rPh sb="103" eb="104">
      <t>アタイ</t>
    </rPh>
    <phoneticPr fontId="4"/>
  </si>
  <si>
    <t>　今後も下水道建設や、農業集落排水の公共下水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5" eb="27">
      <t>シセツ</t>
    </rPh>
    <rPh sb="27" eb="29">
      <t>コウシン</t>
    </rPh>
    <rPh sb="31" eb="33">
      <t>ヒツヨウ</t>
    </rPh>
    <rPh sb="103" eb="105">
      <t>ジュウミン</t>
    </rPh>
    <rPh sb="105" eb="107">
      <t>セイカツ</t>
    </rPh>
    <rPh sb="108" eb="109">
      <t>カ</t>
    </rPh>
    <rPh sb="117" eb="120">
      <t>ゲスイドウ</t>
    </rPh>
    <rPh sb="120" eb="122">
      <t>ジギョウ</t>
    </rPh>
    <rPh sb="123" eb="126">
      <t>アンテイテキ</t>
    </rPh>
    <rPh sb="127" eb="129">
      <t>ケイゾク</t>
    </rPh>
    <rPh sb="135" eb="139">
      <t>チュウチョウキテキ</t>
    </rPh>
    <rPh sb="140" eb="142">
      <t>ケイエイ</t>
    </rPh>
    <rPh sb="143" eb="145">
      <t>キホン</t>
    </rPh>
    <rPh sb="145" eb="147">
      <t>ケイカク</t>
    </rPh>
    <rPh sb="151" eb="153">
      <t>ケイエイ</t>
    </rPh>
    <rPh sb="153" eb="155">
      <t>センリャク</t>
    </rPh>
    <rPh sb="157" eb="158">
      <t>モト</t>
    </rPh>
    <rPh sb="162" eb="164">
      <t>ケンゼン</t>
    </rPh>
    <phoneticPr fontId="4"/>
  </si>
  <si>
    <t xml:space="preserve">　本市の下水道事業は、平成２８年度から地方公営企業法を適用したことにより、グラフはＨ２８のみとなっています。
  ①経常収支比率は１００％を上回っており、単年度収支は黒字となっています。
　③流動比率は、総務省が示す類型区分に基づく類似団体平均値を上回る値となっていますが、十分に負債を賄える値ではありません。下水道の建設が継続し、起債償還額が大きいことが大きく影響しています。
　⑦施設利用率（注：流域下水道で処理した水量を含んで計算されています）は、類似団体と比較すると、概ね上回っています。　
　⑤経費回収率、⑥汚水処理原価、⑧水洗化率は類似団体より良い値になってますが、将来の更新等の費用確保や健全経営の観点からも、下水道使用料収納率や水洗化率の向上、維持管理費用の縮減が必要と考えます。　　　
</t>
    <rPh sb="58" eb="60">
      <t>ケイジョウ</t>
    </rPh>
    <rPh sb="60" eb="62">
      <t>シュウシ</t>
    </rPh>
    <rPh sb="62" eb="64">
      <t>ヒリツ</t>
    </rPh>
    <rPh sb="77" eb="80">
      <t>タンネンド</t>
    </rPh>
    <rPh sb="80" eb="82">
      <t>シュウシ</t>
    </rPh>
    <rPh sb="83" eb="85">
      <t>クロジ</t>
    </rPh>
    <rPh sb="96" eb="98">
      <t>リュウドウ</t>
    </rPh>
    <rPh sb="98" eb="100">
      <t>ヒリツ</t>
    </rPh>
    <rPh sb="120" eb="123">
      <t>ヘイキンチ</t>
    </rPh>
    <rPh sb="124" eb="126">
      <t>ウワマワ</t>
    </rPh>
    <rPh sb="127" eb="128">
      <t>アタイ</t>
    </rPh>
    <rPh sb="137" eb="139">
      <t>ジュウブン</t>
    </rPh>
    <rPh sb="140" eb="142">
      <t>フサイ</t>
    </rPh>
    <rPh sb="143" eb="144">
      <t>マカナ</t>
    </rPh>
    <rPh sb="146" eb="147">
      <t>アタイ</t>
    </rPh>
    <rPh sb="166" eb="168">
      <t>キサイ</t>
    </rPh>
    <rPh sb="178" eb="179">
      <t>オオ</t>
    </rPh>
    <rPh sb="252" eb="254">
      <t>ケイヒ</t>
    </rPh>
    <rPh sb="254" eb="256">
      <t>カイシュウ</t>
    </rPh>
    <rPh sb="256" eb="257">
      <t>リツ</t>
    </rPh>
    <rPh sb="259" eb="261">
      <t>オスイ</t>
    </rPh>
    <rPh sb="261" eb="263">
      <t>ショリ</t>
    </rPh>
    <rPh sb="263" eb="265">
      <t>ゲンカ</t>
    </rPh>
    <rPh sb="272" eb="274">
      <t>ルイジ</t>
    </rPh>
    <rPh sb="274" eb="276">
      <t>ダンタイ</t>
    </rPh>
    <rPh sb="278" eb="279">
      <t>ヨ</t>
    </rPh>
    <rPh sb="289" eb="291">
      <t>ショウライ</t>
    </rPh>
    <rPh sb="294" eb="295">
      <t>トウ</t>
    </rPh>
    <rPh sb="296" eb="298">
      <t>ヒヨウ</t>
    </rPh>
    <rPh sb="298" eb="300">
      <t>カクホ</t>
    </rPh>
    <rPh sb="301" eb="303">
      <t>ケンゼン</t>
    </rPh>
    <rPh sb="303" eb="305">
      <t>ケイエイ</t>
    </rPh>
    <rPh sb="306" eb="308">
      <t>カンテン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</si>
</sst>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0.53</c:v>
                </c:pt>
                <c:pt idx="4">
                  <c:v>0.92</c:v>
                </c:pt>
              </c:numCache>
            </c:numRef>
          </c:val>
          <c:extLst>
            <c:ext xmlns:c16="http://schemas.microsoft.com/office/drawing/2014/chart" uri="{C3380CC4-5D6E-409C-BE32-E72D297353CC}">
              <c16:uniqueId val="{00000000-0718-440B-AD11-4BCC1A98CE1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0.09</c:v>
                </c:pt>
                <c:pt idx="4">
                  <c:v>0.09</c:v>
                </c:pt>
              </c:numCache>
            </c:numRef>
          </c:val>
          <c:smooth val="0"/>
          <c:extLst>
            <c:ext xmlns:c16="http://schemas.microsoft.com/office/drawing/2014/chart" uri="{C3380CC4-5D6E-409C-BE32-E72D297353CC}">
              <c16:uniqueId val="{00000001-0718-440B-AD11-4BCC1A98CE1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91.53</c:v>
                </c:pt>
                <c:pt idx="4">
                  <c:v>91.44</c:v>
                </c:pt>
              </c:numCache>
            </c:numRef>
          </c:val>
          <c:extLst>
            <c:ext xmlns:c16="http://schemas.microsoft.com/office/drawing/2014/chart" uri="{C3380CC4-5D6E-409C-BE32-E72D297353CC}">
              <c16:uniqueId val="{00000000-C346-4175-9B33-E64A35894B7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42.9</c:v>
                </c:pt>
                <c:pt idx="4">
                  <c:v>43.36</c:v>
                </c:pt>
              </c:numCache>
            </c:numRef>
          </c:val>
          <c:smooth val="0"/>
          <c:extLst>
            <c:ext xmlns:c16="http://schemas.microsoft.com/office/drawing/2014/chart" uri="{C3380CC4-5D6E-409C-BE32-E72D297353CC}">
              <c16:uniqueId val="{00000001-C346-4175-9B33-E64A35894B7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88.11</c:v>
                </c:pt>
                <c:pt idx="4">
                  <c:v>89.04</c:v>
                </c:pt>
              </c:numCache>
            </c:numRef>
          </c:val>
          <c:extLst>
            <c:ext xmlns:c16="http://schemas.microsoft.com/office/drawing/2014/chart" uri="{C3380CC4-5D6E-409C-BE32-E72D297353CC}">
              <c16:uniqueId val="{00000000-9FEF-4141-B186-838F7BC5BE0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83.5</c:v>
                </c:pt>
                <c:pt idx="4">
                  <c:v>83.06</c:v>
                </c:pt>
              </c:numCache>
            </c:numRef>
          </c:val>
          <c:smooth val="0"/>
          <c:extLst>
            <c:ext xmlns:c16="http://schemas.microsoft.com/office/drawing/2014/chart" uri="{C3380CC4-5D6E-409C-BE32-E72D297353CC}">
              <c16:uniqueId val="{00000001-9FEF-4141-B186-838F7BC5BE0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105.84</c:v>
                </c:pt>
                <c:pt idx="4">
                  <c:v>106.05</c:v>
                </c:pt>
              </c:numCache>
            </c:numRef>
          </c:val>
          <c:extLst>
            <c:ext xmlns:c16="http://schemas.microsoft.com/office/drawing/2014/chart" uri="{C3380CC4-5D6E-409C-BE32-E72D297353CC}">
              <c16:uniqueId val="{00000000-FC58-4A17-8A3F-710BF43AE2F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100.85</c:v>
                </c:pt>
                <c:pt idx="4">
                  <c:v>102.13</c:v>
                </c:pt>
              </c:numCache>
            </c:numRef>
          </c:val>
          <c:smooth val="0"/>
          <c:extLst>
            <c:ext xmlns:c16="http://schemas.microsoft.com/office/drawing/2014/chart" uri="{C3380CC4-5D6E-409C-BE32-E72D297353CC}">
              <c16:uniqueId val="{00000001-FC58-4A17-8A3F-710BF43AE2F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2.98</c:v>
                </c:pt>
                <c:pt idx="4">
                  <c:v>5.84</c:v>
                </c:pt>
              </c:numCache>
            </c:numRef>
          </c:val>
          <c:extLst>
            <c:ext xmlns:c16="http://schemas.microsoft.com/office/drawing/2014/chart" uri="{C3380CC4-5D6E-409C-BE32-E72D297353CC}">
              <c16:uniqueId val="{00000000-5D5D-4E7F-81E6-A6800782853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22.77</c:v>
                </c:pt>
                <c:pt idx="4">
                  <c:v>23.93</c:v>
                </c:pt>
              </c:numCache>
            </c:numRef>
          </c:val>
          <c:smooth val="0"/>
          <c:extLst>
            <c:ext xmlns:c16="http://schemas.microsoft.com/office/drawing/2014/chart" uri="{C3380CC4-5D6E-409C-BE32-E72D297353CC}">
              <c16:uniqueId val="{00000001-5D5D-4E7F-81E6-A6800782853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E36-48DE-B53A-5A36AFD4592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7E36-48DE-B53A-5A36AFD4592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6474-4F75-A4CC-55FB7BE31D2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110.77</c:v>
                </c:pt>
                <c:pt idx="4">
                  <c:v>109.51</c:v>
                </c:pt>
              </c:numCache>
            </c:numRef>
          </c:val>
          <c:smooth val="0"/>
          <c:extLst>
            <c:ext xmlns:c16="http://schemas.microsoft.com/office/drawing/2014/chart" uri="{C3380CC4-5D6E-409C-BE32-E72D297353CC}">
              <c16:uniqueId val="{00000001-6474-4F75-A4CC-55FB7BE31D2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44.01</c:v>
                </c:pt>
                <c:pt idx="4">
                  <c:v>52.74</c:v>
                </c:pt>
              </c:numCache>
            </c:numRef>
          </c:val>
          <c:extLst>
            <c:ext xmlns:c16="http://schemas.microsoft.com/office/drawing/2014/chart" uri="{C3380CC4-5D6E-409C-BE32-E72D297353CC}">
              <c16:uniqueId val="{00000000-8564-4754-A2FC-1BF87696799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46.78</c:v>
                </c:pt>
                <c:pt idx="4">
                  <c:v>47.44</c:v>
                </c:pt>
              </c:numCache>
            </c:numRef>
          </c:val>
          <c:smooth val="0"/>
          <c:extLst>
            <c:ext xmlns:c16="http://schemas.microsoft.com/office/drawing/2014/chart" uri="{C3380CC4-5D6E-409C-BE32-E72D297353CC}">
              <c16:uniqueId val="{00000001-8564-4754-A2FC-1BF87696799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1004.78</c:v>
                </c:pt>
                <c:pt idx="4">
                  <c:v>1056.8900000000001</c:v>
                </c:pt>
              </c:numCache>
            </c:numRef>
          </c:val>
          <c:extLst>
            <c:ext xmlns:c16="http://schemas.microsoft.com/office/drawing/2014/chart" uri="{C3380CC4-5D6E-409C-BE32-E72D297353CC}">
              <c16:uniqueId val="{00000000-74D3-4F66-AA16-E273FE1722D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1298.9100000000001</c:v>
                </c:pt>
                <c:pt idx="4">
                  <c:v>1243.71</c:v>
                </c:pt>
              </c:numCache>
            </c:numRef>
          </c:val>
          <c:smooth val="0"/>
          <c:extLst>
            <c:ext xmlns:c16="http://schemas.microsoft.com/office/drawing/2014/chart" uri="{C3380CC4-5D6E-409C-BE32-E72D297353CC}">
              <c16:uniqueId val="{00000001-74D3-4F66-AA16-E273FE1722D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108.26</c:v>
                </c:pt>
                <c:pt idx="4">
                  <c:v>112.95</c:v>
                </c:pt>
              </c:numCache>
            </c:numRef>
          </c:val>
          <c:extLst>
            <c:ext xmlns:c16="http://schemas.microsoft.com/office/drawing/2014/chart" uri="{C3380CC4-5D6E-409C-BE32-E72D297353CC}">
              <c16:uniqueId val="{00000000-7A1D-44FA-B87A-170FDD763AE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69.87</c:v>
                </c:pt>
                <c:pt idx="4">
                  <c:v>74.3</c:v>
                </c:pt>
              </c:numCache>
            </c:numRef>
          </c:val>
          <c:smooth val="0"/>
          <c:extLst>
            <c:ext xmlns:c16="http://schemas.microsoft.com/office/drawing/2014/chart" uri="{C3380CC4-5D6E-409C-BE32-E72D297353CC}">
              <c16:uniqueId val="{00000001-7A1D-44FA-B87A-170FDD763AE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145.15</c:v>
                </c:pt>
                <c:pt idx="4">
                  <c:v>137.19999999999999</c:v>
                </c:pt>
              </c:numCache>
            </c:numRef>
          </c:val>
          <c:extLst>
            <c:ext xmlns:c16="http://schemas.microsoft.com/office/drawing/2014/chart" uri="{C3380CC4-5D6E-409C-BE32-E72D297353CC}">
              <c16:uniqueId val="{00000000-93A5-4F58-97D3-C0F9A803B08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234.96</c:v>
                </c:pt>
                <c:pt idx="4">
                  <c:v>221.81</c:v>
                </c:pt>
              </c:numCache>
            </c:numRef>
          </c:val>
          <c:smooth val="0"/>
          <c:extLst>
            <c:ext xmlns:c16="http://schemas.microsoft.com/office/drawing/2014/chart" uri="{C3380CC4-5D6E-409C-BE32-E72D297353CC}">
              <c16:uniqueId val="{00000001-93A5-4F58-97D3-C0F9A803B08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【24.65】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F16" zoomScaleNormal="100" workbookViewId="0">
      <selection activeCell="AV34" sqref="AV34:BI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甲賀市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91410</v>
      </c>
      <c r="AM8" s="50"/>
      <c r="AN8" s="50"/>
      <c r="AO8" s="50"/>
      <c r="AP8" s="50"/>
      <c r="AQ8" s="50"/>
      <c r="AR8" s="50"/>
      <c r="AS8" s="50"/>
      <c r="AT8" s="45">
        <f>データ!T6</f>
        <v>481.62</v>
      </c>
      <c r="AU8" s="45"/>
      <c r="AV8" s="45"/>
      <c r="AW8" s="45"/>
      <c r="AX8" s="45"/>
      <c r="AY8" s="45"/>
      <c r="AZ8" s="45"/>
      <c r="BA8" s="45"/>
      <c r="BB8" s="45">
        <f>データ!U6</f>
        <v>189.8</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59.4</v>
      </c>
      <c r="J10" s="45"/>
      <c r="K10" s="45"/>
      <c r="L10" s="45"/>
      <c r="M10" s="45"/>
      <c r="N10" s="45"/>
      <c r="O10" s="45"/>
      <c r="P10" s="45">
        <f>データ!P6</f>
        <v>38.74</v>
      </c>
      <c r="Q10" s="45"/>
      <c r="R10" s="45"/>
      <c r="S10" s="45"/>
      <c r="T10" s="45"/>
      <c r="U10" s="45"/>
      <c r="V10" s="45"/>
      <c r="W10" s="45">
        <f>データ!Q6</f>
        <v>87.74</v>
      </c>
      <c r="X10" s="45"/>
      <c r="Y10" s="45"/>
      <c r="Z10" s="45"/>
      <c r="AA10" s="45"/>
      <c r="AB10" s="45"/>
      <c r="AC10" s="45"/>
      <c r="AD10" s="50">
        <f>データ!R6</f>
        <v>2773</v>
      </c>
      <c r="AE10" s="50"/>
      <c r="AF10" s="50"/>
      <c r="AG10" s="50"/>
      <c r="AH10" s="50"/>
      <c r="AI10" s="50"/>
      <c r="AJ10" s="50"/>
      <c r="AK10" s="2"/>
      <c r="AL10" s="50">
        <f>データ!V6</f>
        <v>35303</v>
      </c>
      <c r="AM10" s="50"/>
      <c r="AN10" s="50"/>
      <c r="AO10" s="50"/>
      <c r="AP10" s="50"/>
      <c r="AQ10" s="50"/>
      <c r="AR10" s="50"/>
      <c r="AS10" s="50"/>
      <c r="AT10" s="45">
        <f>データ!W6</f>
        <v>10.48</v>
      </c>
      <c r="AU10" s="45"/>
      <c r="AV10" s="45"/>
      <c r="AW10" s="45"/>
      <c r="AX10" s="45"/>
      <c r="AY10" s="45"/>
      <c r="AZ10" s="45"/>
      <c r="BA10" s="45"/>
      <c r="BB10" s="45">
        <f>データ!X6</f>
        <v>3368.61</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6" t="s">
        <v>120</v>
      </c>
      <c r="BM47" s="77"/>
      <c r="BN47" s="77"/>
      <c r="BO47" s="77"/>
      <c r="BP47" s="77"/>
      <c r="BQ47" s="77"/>
      <c r="BR47" s="77"/>
      <c r="BS47" s="77"/>
      <c r="BT47" s="77"/>
      <c r="BU47" s="77"/>
      <c r="BV47" s="77"/>
      <c r="BW47" s="77"/>
      <c r="BX47" s="77"/>
      <c r="BY47" s="77"/>
      <c r="BZ47" s="7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6"/>
      <c r="BM48" s="77"/>
      <c r="BN48" s="77"/>
      <c r="BO48" s="77"/>
      <c r="BP48" s="77"/>
      <c r="BQ48" s="77"/>
      <c r="BR48" s="77"/>
      <c r="BS48" s="77"/>
      <c r="BT48" s="77"/>
      <c r="BU48" s="77"/>
      <c r="BV48" s="77"/>
      <c r="BW48" s="77"/>
      <c r="BX48" s="77"/>
      <c r="BY48" s="77"/>
      <c r="BZ48" s="7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6"/>
      <c r="BM49" s="77"/>
      <c r="BN49" s="77"/>
      <c r="BO49" s="77"/>
      <c r="BP49" s="77"/>
      <c r="BQ49" s="77"/>
      <c r="BR49" s="77"/>
      <c r="BS49" s="77"/>
      <c r="BT49" s="77"/>
      <c r="BU49" s="77"/>
      <c r="BV49" s="77"/>
      <c r="BW49" s="77"/>
      <c r="BX49" s="77"/>
      <c r="BY49" s="77"/>
      <c r="BZ49" s="7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6"/>
      <c r="BM50" s="77"/>
      <c r="BN50" s="77"/>
      <c r="BO50" s="77"/>
      <c r="BP50" s="77"/>
      <c r="BQ50" s="77"/>
      <c r="BR50" s="77"/>
      <c r="BS50" s="77"/>
      <c r="BT50" s="77"/>
      <c r="BU50" s="77"/>
      <c r="BV50" s="77"/>
      <c r="BW50" s="77"/>
      <c r="BX50" s="77"/>
      <c r="BY50" s="77"/>
      <c r="BZ50" s="7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6"/>
      <c r="BM51" s="77"/>
      <c r="BN51" s="77"/>
      <c r="BO51" s="77"/>
      <c r="BP51" s="77"/>
      <c r="BQ51" s="77"/>
      <c r="BR51" s="77"/>
      <c r="BS51" s="77"/>
      <c r="BT51" s="77"/>
      <c r="BU51" s="77"/>
      <c r="BV51" s="77"/>
      <c r="BW51" s="77"/>
      <c r="BX51" s="77"/>
      <c r="BY51" s="77"/>
      <c r="BZ51" s="7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6"/>
      <c r="BM52" s="77"/>
      <c r="BN52" s="77"/>
      <c r="BO52" s="77"/>
      <c r="BP52" s="77"/>
      <c r="BQ52" s="77"/>
      <c r="BR52" s="77"/>
      <c r="BS52" s="77"/>
      <c r="BT52" s="77"/>
      <c r="BU52" s="77"/>
      <c r="BV52" s="77"/>
      <c r="BW52" s="77"/>
      <c r="BX52" s="77"/>
      <c r="BY52" s="77"/>
      <c r="BZ52" s="7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6"/>
      <c r="BM53" s="77"/>
      <c r="BN53" s="77"/>
      <c r="BO53" s="77"/>
      <c r="BP53" s="77"/>
      <c r="BQ53" s="77"/>
      <c r="BR53" s="77"/>
      <c r="BS53" s="77"/>
      <c r="BT53" s="77"/>
      <c r="BU53" s="77"/>
      <c r="BV53" s="77"/>
      <c r="BW53" s="77"/>
      <c r="BX53" s="77"/>
      <c r="BY53" s="77"/>
      <c r="BZ53" s="7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6"/>
      <c r="BM54" s="77"/>
      <c r="BN54" s="77"/>
      <c r="BO54" s="77"/>
      <c r="BP54" s="77"/>
      <c r="BQ54" s="77"/>
      <c r="BR54" s="77"/>
      <c r="BS54" s="77"/>
      <c r="BT54" s="77"/>
      <c r="BU54" s="77"/>
      <c r="BV54" s="77"/>
      <c r="BW54" s="77"/>
      <c r="BX54" s="77"/>
      <c r="BY54" s="77"/>
      <c r="BZ54" s="7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6"/>
      <c r="BM55" s="77"/>
      <c r="BN55" s="77"/>
      <c r="BO55" s="77"/>
      <c r="BP55" s="77"/>
      <c r="BQ55" s="77"/>
      <c r="BR55" s="77"/>
      <c r="BS55" s="77"/>
      <c r="BT55" s="77"/>
      <c r="BU55" s="77"/>
      <c r="BV55" s="77"/>
      <c r="BW55" s="77"/>
      <c r="BX55" s="77"/>
      <c r="BY55" s="77"/>
      <c r="BZ55" s="78"/>
    </row>
    <row r="56" spans="1:78" ht="13.5" customHeight="1" x14ac:dyDescent="0.15">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76"/>
      <c r="BM56" s="77"/>
      <c r="BN56" s="77"/>
      <c r="BO56" s="77"/>
      <c r="BP56" s="77"/>
      <c r="BQ56" s="77"/>
      <c r="BR56" s="77"/>
      <c r="BS56" s="77"/>
      <c r="BT56" s="77"/>
      <c r="BU56" s="77"/>
      <c r="BV56" s="77"/>
      <c r="BW56" s="77"/>
      <c r="BX56" s="77"/>
      <c r="BY56" s="77"/>
      <c r="BZ56" s="78"/>
    </row>
    <row r="57" spans="1:78" ht="13.5" customHeight="1" x14ac:dyDescent="0.15">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76"/>
      <c r="BM57" s="77"/>
      <c r="BN57" s="77"/>
      <c r="BO57" s="77"/>
      <c r="BP57" s="77"/>
      <c r="BQ57" s="77"/>
      <c r="BR57" s="77"/>
      <c r="BS57" s="77"/>
      <c r="BT57" s="77"/>
      <c r="BU57" s="77"/>
      <c r="BV57" s="77"/>
      <c r="BW57" s="77"/>
      <c r="BX57" s="77"/>
      <c r="BY57" s="77"/>
      <c r="BZ57" s="7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6"/>
      <c r="BM58" s="77"/>
      <c r="BN58" s="77"/>
      <c r="BO58" s="77"/>
      <c r="BP58" s="77"/>
      <c r="BQ58" s="77"/>
      <c r="BR58" s="77"/>
      <c r="BS58" s="77"/>
      <c r="BT58" s="77"/>
      <c r="BU58" s="77"/>
      <c r="BV58" s="77"/>
      <c r="BW58" s="77"/>
      <c r="BX58" s="77"/>
      <c r="BY58" s="77"/>
      <c r="BZ58" s="7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6"/>
      <c r="BM59" s="77"/>
      <c r="BN59" s="77"/>
      <c r="BO59" s="77"/>
      <c r="BP59" s="77"/>
      <c r="BQ59" s="77"/>
      <c r="BR59" s="77"/>
      <c r="BS59" s="77"/>
      <c r="BT59" s="77"/>
      <c r="BU59" s="77"/>
      <c r="BV59" s="77"/>
      <c r="BW59" s="77"/>
      <c r="BX59" s="77"/>
      <c r="BY59" s="77"/>
      <c r="BZ59" s="78"/>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76"/>
      <c r="BM60" s="77"/>
      <c r="BN60" s="77"/>
      <c r="BO60" s="77"/>
      <c r="BP60" s="77"/>
      <c r="BQ60" s="77"/>
      <c r="BR60" s="77"/>
      <c r="BS60" s="77"/>
      <c r="BT60" s="77"/>
      <c r="BU60" s="77"/>
      <c r="BV60" s="77"/>
      <c r="BW60" s="77"/>
      <c r="BX60" s="77"/>
      <c r="BY60" s="77"/>
      <c r="BZ60" s="78"/>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76"/>
      <c r="BM61" s="77"/>
      <c r="BN61" s="77"/>
      <c r="BO61" s="77"/>
      <c r="BP61" s="77"/>
      <c r="BQ61" s="77"/>
      <c r="BR61" s="77"/>
      <c r="BS61" s="77"/>
      <c r="BT61" s="77"/>
      <c r="BU61" s="77"/>
      <c r="BV61" s="77"/>
      <c r="BW61" s="77"/>
      <c r="BX61" s="77"/>
      <c r="BY61" s="77"/>
      <c r="BZ61" s="7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6"/>
      <c r="BM62" s="77"/>
      <c r="BN62" s="77"/>
      <c r="BO62" s="77"/>
      <c r="BP62" s="77"/>
      <c r="BQ62" s="77"/>
      <c r="BR62" s="77"/>
      <c r="BS62" s="77"/>
      <c r="BT62" s="77"/>
      <c r="BU62" s="77"/>
      <c r="BV62" s="77"/>
      <c r="BW62" s="77"/>
      <c r="BX62" s="77"/>
      <c r="BY62" s="77"/>
      <c r="BZ62" s="7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6" t="s">
        <v>121</v>
      </c>
      <c r="BM66" s="77"/>
      <c r="BN66" s="77"/>
      <c r="BO66" s="77"/>
      <c r="BP66" s="77"/>
      <c r="BQ66" s="77"/>
      <c r="BR66" s="77"/>
      <c r="BS66" s="77"/>
      <c r="BT66" s="77"/>
      <c r="BU66" s="77"/>
      <c r="BV66" s="77"/>
      <c r="BW66" s="77"/>
      <c r="BX66" s="77"/>
      <c r="BY66" s="77"/>
      <c r="BZ66" s="7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6"/>
      <c r="BM67" s="77"/>
      <c r="BN67" s="77"/>
      <c r="BO67" s="77"/>
      <c r="BP67" s="77"/>
      <c r="BQ67" s="77"/>
      <c r="BR67" s="77"/>
      <c r="BS67" s="77"/>
      <c r="BT67" s="77"/>
      <c r="BU67" s="77"/>
      <c r="BV67" s="77"/>
      <c r="BW67" s="77"/>
      <c r="BX67" s="77"/>
      <c r="BY67" s="77"/>
      <c r="BZ67" s="7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6"/>
      <c r="BM68" s="77"/>
      <c r="BN68" s="77"/>
      <c r="BO68" s="77"/>
      <c r="BP68" s="77"/>
      <c r="BQ68" s="77"/>
      <c r="BR68" s="77"/>
      <c r="BS68" s="77"/>
      <c r="BT68" s="77"/>
      <c r="BU68" s="77"/>
      <c r="BV68" s="77"/>
      <c r="BW68" s="77"/>
      <c r="BX68" s="77"/>
      <c r="BY68" s="77"/>
      <c r="BZ68" s="7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6"/>
      <c r="BM69" s="77"/>
      <c r="BN69" s="77"/>
      <c r="BO69" s="77"/>
      <c r="BP69" s="77"/>
      <c r="BQ69" s="77"/>
      <c r="BR69" s="77"/>
      <c r="BS69" s="77"/>
      <c r="BT69" s="77"/>
      <c r="BU69" s="77"/>
      <c r="BV69" s="77"/>
      <c r="BW69" s="77"/>
      <c r="BX69" s="77"/>
      <c r="BY69" s="77"/>
      <c r="BZ69" s="7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6"/>
      <c r="BM70" s="77"/>
      <c r="BN70" s="77"/>
      <c r="BO70" s="77"/>
      <c r="BP70" s="77"/>
      <c r="BQ70" s="77"/>
      <c r="BR70" s="77"/>
      <c r="BS70" s="77"/>
      <c r="BT70" s="77"/>
      <c r="BU70" s="77"/>
      <c r="BV70" s="77"/>
      <c r="BW70" s="77"/>
      <c r="BX70" s="77"/>
      <c r="BY70" s="77"/>
      <c r="BZ70" s="7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6"/>
      <c r="BM71" s="77"/>
      <c r="BN71" s="77"/>
      <c r="BO71" s="77"/>
      <c r="BP71" s="77"/>
      <c r="BQ71" s="77"/>
      <c r="BR71" s="77"/>
      <c r="BS71" s="77"/>
      <c r="BT71" s="77"/>
      <c r="BU71" s="77"/>
      <c r="BV71" s="77"/>
      <c r="BW71" s="77"/>
      <c r="BX71" s="77"/>
      <c r="BY71" s="77"/>
      <c r="BZ71" s="7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6"/>
      <c r="BM72" s="77"/>
      <c r="BN72" s="77"/>
      <c r="BO72" s="77"/>
      <c r="BP72" s="77"/>
      <c r="BQ72" s="77"/>
      <c r="BR72" s="77"/>
      <c r="BS72" s="77"/>
      <c r="BT72" s="77"/>
      <c r="BU72" s="77"/>
      <c r="BV72" s="77"/>
      <c r="BW72" s="77"/>
      <c r="BX72" s="77"/>
      <c r="BY72" s="77"/>
      <c r="BZ72" s="7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6"/>
      <c r="BM73" s="77"/>
      <c r="BN73" s="77"/>
      <c r="BO73" s="77"/>
      <c r="BP73" s="77"/>
      <c r="BQ73" s="77"/>
      <c r="BR73" s="77"/>
      <c r="BS73" s="77"/>
      <c r="BT73" s="77"/>
      <c r="BU73" s="77"/>
      <c r="BV73" s="77"/>
      <c r="BW73" s="77"/>
      <c r="BX73" s="77"/>
      <c r="BY73" s="77"/>
      <c r="BZ73" s="7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6"/>
      <c r="BM74" s="77"/>
      <c r="BN74" s="77"/>
      <c r="BO74" s="77"/>
      <c r="BP74" s="77"/>
      <c r="BQ74" s="77"/>
      <c r="BR74" s="77"/>
      <c r="BS74" s="77"/>
      <c r="BT74" s="77"/>
      <c r="BU74" s="77"/>
      <c r="BV74" s="77"/>
      <c r="BW74" s="77"/>
      <c r="BX74" s="77"/>
      <c r="BY74" s="77"/>
      <c r="BZ74" s="7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6"/>
      <c r="BM75" s="77"/>
      <c r="BN75" s="77"/>
      <c r="BO75" s="77"/>
      <c r="BP75" s="77"/>
      <c r="BQ75" s="77"/>
      <c r="BR75" s="77"/>
      <c r="BS75" s="77"/>
      <c r="BT75" s="77"/>
      <c r="BU75" s="77"/>
      <c r="BV75" s="77"/>
      <c r="BW75" s="77"/>
      <c r="BX75" s="77"/>
      <c r="BY75" s="77"/>
      <c r="BZ75" s="7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6"/>
      <c r="BM76" s="77"/>
      <c r="BN76" s="77"/>
      <c r="BO76" s="77"/>
      <c r="BP76" s="77"/>
      <c r="BQ76" s="77"/>
      <c r="BR76" s="77"/>
      <c r="BS76" s="77"/>
      <c r="BT76" s="77"/>
      <c r="BU76" s="77"/>
      <c r="BV76" s="77"/>
      <c r="BW76" s="77"/>
      <c r="BX76" s="77"/>
      <c r="BY76" s="77"/>
      <c r="BZ76" s="7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6"/>
      <c r="BM77" s="77"/>
      <c r="BN77" s="77"/>
      <c r="BO77" s="77"/>
      <c r="BP77" s="77"/>
      <c r="BQ77" s="77"/>
      <c r="BR77" s="77"/>
      <c r="BS77" s="77"/>
      <c r="BT77" s="77"/>
      <c r="BU77" s="77"/>
      <c r="BV77" s="77"/>
      <c r="BW77" s="77"/>
      <c r="BX77" s="77"/>
      <c r="BY77" s="77"/>
      <c r="BZ77" s="7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6"/>
      <c r="BM78" s="77"/>
      <c r="BN78" s="77"/>
      <c r="BO78" s="77"/>
      <c r="BP78" s="77"/>
      <c r="BQ78" s="77"/>
      <c r="BR78" s="77"/>
      <c r="BS78" s="77"/>
      <c r="BT78" s="77"/>
      <c r="BU78" s="77"/>
      <c r="BV78" s="77"/>
      <c r="BW78" s="77"/>
      <c r="BX78" s="77"/>
      <c r="BY78" s="77"/>
      <c r="BZ78" s="78"/>
    </row>
    <row r="79" spans="1:78" ht="13.5" customHeight="1" x14ac:dyDescent="0.15">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76"/>
      <c r="BM79" s="77"/>
      <c r="BN79" s="77"/>
      <c r="BO79" s="77"/>
      <c r="BP79" s="77"/>
      <c r="BQ79" s="77"/>
      <c r="BR79" s="77"/>
      <c r="BS79" s="77"/>
      <c r="BT79" s="77"/>
      <c r="BU79" s="77"/>
      <c r="BV79" s="77"/>
      <c r="BW79" s="77"/>
      <c r="BX79" s="77"/>
      <c r="BY79" s="77"/>
      <c r="BZ79" s="78"/>
    </row>
    <row r="80" spans="1:78" ht="13.5" customHeight="1" x14ac:dyDescent="0.15">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76"/>
      <c r="BM80" s="77"/>
      <c r="BN80" s="77"/>
      <c r="BO80" s="77"/>
      <c r="BP80" s="77"/>
      <c r="BQ80" s="77"/>
      <c r="BR80" s="77"/>
      <c r="BS80" s="77"/>
      <c r="BT80" s="77"/>
      <c r="BU80" s="77"/>
      <c r="BV80" s="77"/>
      <c r="BW80" s="77"/>
      <c r="BX80" s="77"/>
      <c r="BY80" s="77"/>
      <c r="BZ80" s="7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6"/>
      <c r="BM81" s="77"/>
      <c r="BN81" s="77"/>
      <c r="BO81" s="77"/>
      <c r="BP81" s="77"/>
      <c r="BQ81" s="77"/>
      <c r="BR81" s="77"/>
      <c r="BS81" s="77"/>
      <c r="BT81" s="77"/>
      <c r="BU81" s="77"/>
      <c r="BV81" s="77"/>
      <c r="BW81" s="77"/>
      <c r="BX81" s="77"/>
      <c r="BY81" s="77"/>
      <c r="BZ81" s="7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【102.38】</v>
      </c>
      <c r="F86" s="26" t="str">
        <f>データ!AT6</f>
        <v>【102.97】</v>
      </c>
      <c r="G86" s="26" t="str">
        <f>データ!BE6</f>
        <v>【54.73】</v>
      </c>
      <c r="H86" s="26" t="str">
        <f>データ!BP6</f>
        <v>【1,225.44】</v>
      </c>
      <c r="I86" s="26" t="str">
        <f>データ!CA6</f>
        <v>【75.58】</v>
      </c>
      <c r="J86" s="26" t="str">
        <f>データ!CL6</f>
        <v>【215.23】</v>
      </c>
      <c r="K86" s="26" t="str">
        <f>データ!CW6</f>
        <v>【42.66】</v>
      </c>
      <c r="L86" s="26" t="str">
        <f>データ!DH6</f>
        <v>【82.67】</v>
      </c>
      <c r="M86" s="26" t="str">
        <f>データ!DS6</f>
        <v>【24.65】</v>
      </c>
      <c r="N86" s="26" t="str">
        <f>データ!ED6</f>
        <v>【0.00】</v>
      </c>
      <c r="O86" s="26" t="str">
        <f>データ!EO6</f>
        <v>【0.10】</v>
      </c>
    </row>
  </sheetData>
  <sheetProtection algorithmName="SHA-512" hashValue="MnNa71Be2EUqJOcGf+TAmvz5LvWoI/QTVEHpbuC7a4gjLEqctQkNtGQPTlwcttMZUThh59l/yzpOGHsaUEZypQ==" saltValue="vqXP4HwaiAsmM8iqA2rkk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83" t="s">
        <v>64</v>
      </c>
      <c r="I3" s="84"/>
      <c r="J3" s="84"/>
      <c r="K3" s="84"/>
      <c r="L3" s="84"/>
      <c r="M3" s="84"/>
      <c r="N3" s="84"/>
      <c r="O3" s="84"/>
      <c r="P3" s="84"/>
      <c r="Q3" s="84"/>
      <c r="R3" s="84"/>
      <c r="S3" s="84"/>
      <c r="T3" s="84"/>
      <c r="U3" s="84"/>
      <c r="V3" s="84"/>
      <c r="W3" s="84"/>
      <c r="X3" s="85"/>
      <c r="Y3" s="89" t="s">
        <v>65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66</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67</v>
      </c>
      <c r="B4" s="30"/>
      <c r="C4" s="30"/>
      <c r="D4" s="30"/>
      <c r="E4" s="30"/>
      <c r="F4" s="30"/>
      <c r="G4" s="30"/>
      <c r="H4" s="86"/>
      <c r="I4" s="87"/>
      <c r="J4" s="87"/>
      <c r="K4" s="87"/>
      <c r="L4" s="87"/>
      <c r="M4" s="87"/>
      <c r="N4" s="87"/>
      <c r="O4" s="87"/>
      <c r="P4" s="87"/>
      <c r="Q4" s="87"/>
      <c r="R4" s="87"/>
      <c r="S4" s="87"/>
      <c r="T4" s="87"/>
      <c r="U4" s="87"/>
      <c r="V4" s="87"/>
      <c r="W4" s="87"/>
      <c r="X4" s="88"/>
      <c r="Y4" s="82" t="s">
        <v>68</v>
      </c>
      <c r="Z4" s="82"/>
      <c r="AA4" s="82"/>
      <c r="AB4" s="82"/>
      <c r="AC4" s="82"/>
      <c r="AD4" s="82"/>
      <c r="AE4" s="82"/>
      <c r="AF4" s="82"/>
      <c r="AG4" s="82"/>
      <c r="AH4" s="82"/>
      <c r="AI4" s="82"/>
      <c r="AJ4" s="82" t="s">
        <v>69</v>
      </c>
      <c r="AK4" s="82"/>
      <c r="AL4" s="82"/>
      <c r="AM4" s="82"/>
      <c r="AN4" s="82"/>
      <c r="AO4" s="82"/>
      <c r="AP4" s="82"/>
      <c r="AQ4" s="82"/>
      <c r="AR4" s="82"/>
      <c r="AS4" s="82"/>
      <c r="AT4" s="82"/>
      <c r="AU4" s="82" t="s">
        <v>70</v>
      </c>
      <c r="AV4" s="82"/>
      <c r="AW4" s="82"/>
      <c r="AX4" s="82"/>
      <c r="AY4" s="82"/>
      <c r="AZ4" s="82"/>
      <c r="BA4" s="82"/>
      <c r="BB4" s="82"/>
      <c r="BC4" s="82"/>
      <c r="BD4" s="82"/>
      <c r="BE4" s="82"/>
      <c r="BF4" s="82" t="s">
        <v>71</v>
      </c>
      <c r="BG4" s="82"/>
      <c r="BH4" s="82"/>
      <c r="BI4" s="82"/>
      <c r="BJ4" s="82"/>
      <c r="BK4" s="82"/>
      <c r="BL4" s="82"/>
      <c r="BM4" s="82"/>
      <c r="BN4" s="82"/>
      <c r="BO4" s="82"/>
      <c r="BP4" s="82"/>
      <c r="BQ4" s="82" t="s">
        <v>72</v>
      </c>
      <c r="BR4" s="82"/>
      <c r="BS4" s="82"/>
      <c r="BT4" s="82"/>
      <c r="BU4" s="82"/>
      <c r="BV4" s="82"/>
      <c r="BW4" s="82"/>
      <c r="BX4" s="82"/>
      <c r="BY4" s="82"/>
      <c r="BZ4" s="82"/>
      <c r="CA4" s="82"/>
      <c r="CB4" s="82" t="s">
        <v>73</v>
      </c>
      <c r="CC4" s="82"/>
      <c r="CD4" s="82"/>
      <c r="CE4" s="82"/>
      <c r="CF4" s="82"/>
      <c r="CG4" s="82"/>
      <c r="CH4" s="82"/>
      <c r="CI4" s="82"/>
      <c r="CJ4" s="82"/>
      <c r="CK4" s="82"/>
      <c r="CL4" s="82"/>
      <c r="CM4" s="82" t="s">
        <v>74</v>
      </c>
      <c r="CN4" s="82"/>
      <c r="CO4" s="82"/>
      <c r="CP4" s="82"/>
      <c r="CQ4" s="82"/>
      <c r="CR4" s="82"/>
      <c r="CS4" s="82"/>
      <c r="CT4" s="82"/>
      <c r="CU4" s="82"/>
      <c r="CV4" s="82"/>
      <c r="CW4" s="82"/>
      <c r="CX4" s="82" t="s">
        <v>75</v>
      </c>
      <c r="CY4" s="82"/>
      <c r="CZ4" s="82"/>
      <c r="DA4" s="82"/>
      <c r="DB4" s="82"/>
      <c r="DC4" s="82"/>
      <c r="DD4" s="82"/>
      <c r="DE4" s="82"/>
      <c r="DF4" s="82"/>
      <c r="DG4" s="82"/>
      <c r="DH4" s="82"/>
      <c r="DI4" s="82" t="s">
        <v>76</v>
      </c>
      <c r="DJ4" s="82"/>
      <c r="DK4" s="82"/>
      <c r="DL4" s="82"/>
      <c r="DM4" s="82"/>
      <c r="DN4" s="82"/>
      <c r="DO4" s="82"/>
      <c r="DP4" s="82"/>
      <c r="DQ4" s="82"/>
      <c r="DR4" s="82"/>
      <c r="DS4" s="82"/>
      <c r="DT4" s="82" t="s">
        <v>77</v>
      </c>
      <c r="DU4" s="82"/>
      <c r="DV4" s="82"/>
      <c r="DW4" s="82"/>
      <c r="DX4" s="82"/>
      <c r="DY4" s="82"/>
      <c r="DZ4" s="82"/>
      <c r="EA4" s="82"/>
      <c r="EB4" s="82"/>
      <c r="EC4" s="82"/>
      <c r="ED4" s="82"/>
      <c r="EE4" s="82" t="s">
        <v>78</v>
      </c>
      <c r="EF4" s="82"/>
      <c r="EG4" s="82"/>
      <c r="EH4" s="82"/>
      <c r="EI4" s="82"/>
      <c r="EJ4" s="82"/>
      <c r="EK4" s="82"/>
      <c r="EL4" s="82"/>
      <c r="EM4" s="82"/>
      <c r="EN4" s="82"/>
      <c r="EO4" s="82"/>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252093</v>
      </c>
      <c r="D6" s="33">
        <f t="shared" si="3"/>
        <v>46</v>
      </c>
      <c r="E6" s="33">
        <f t="shared" si="3"/>
        <v>17</v>
      </c>
      <c r="F6" s="33">
        <f t="shared" si="3"/>
        <v>4</v>
      </c>
      <c r="G6" s="33">
        <f t="shared" si="3"/>
        <v>0</v>
      </c>
      <c r="H6" s="33" t="str">
        <f t="shared" si="3"/>
        <v>滋賀県　甲賀市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59.4</v>
      </c>
      <c r="P6" s="34">
        <f t="shared" si="3"/>
        <v>38.74</v>
      </c>
      <c r="Q6" s="34">
        <f t="shared" si="3"/>
        <v>87.74</v>
      </c>
      <c r="R6" s="34">
        <f t="shared" si="3"/>
        <v>2773</v>
      </c>
      <c r="S6" s="34">
        <f t="shared" si="3"/>
        <v>91410</v>
      </c>
      <c r="T6" s="34">
        <f t="shared" si="3"/>
        <v>481.62</v>
      </c>
      <c r="U6" s="34">
        <f t="shared" si="3"/>
        <v>189.8</v>
      </c>
      <c r="V6" s="34">
        <f t="shared" si="3"/>
        <v>35303</v>
      </c>
      <c r="W6" s="34">
        <f t="shared" si="3"/>
        <v>10.48</v>
      </c>
      <c r="X6" s="34">
        <f t="shared" si="3"/>
        <v>3368.61</v>
      </c>
      <c r="Y6" s="35" t="str">
        <f>IF(Y7="",NA(),Y7)</f>
        <v>-</v>
      </c>
      <c r="Z6" s="35" t="str">
        <f t="shared" ref="Z6:AH6" si="4">IF(Z7="",NA(),Z7)</f>
        <v>-</v>
      </c>
      <c r="AA6" s="35" t="str">
        <f t="shared" si="4"/>
        <v>-</v>
      </c>
      <c r="AB6" s="35">
        <f t="shared" si="4"/>
        <v>105.84</v>
      </c>
      <c r="AC6" s="35">
        <f t="shared" si="4"/>
        <v>106.05</v>
      </c>
      <c r="AD6" s="35" t="str">
        <f t="shared" si="4"/>
        <v>-</v>
      </c>
      <c r="AE6" s="35" t="str">
        <f t="shared" si="4"/>
        <v>-</v>
      </c>
      <c r="AF6" s="35" t="str">
        <f t="shared" si="4"/>
        <v>-</v>
      </c>
      <c r="AG6" s="35">
        <f t="shared" si="4"/>
        <v>100.85</v>
      </c>
      <c r="AH6" s="35">
        <f t="shared" si="4"/>
        <v>102.13</v>
      </c>
      <c r="AI6" s="34" t="str">
        <f>IF(AI7="","",IF(AI7="-","【-】","【"&amp;SUBSTITUTE(TEXT(AI7,"#,##0.00"),"-","△")&amp;"】"))</f>
        <v>【102.38】</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110.77</v>
      </c>
      <c r="AS6" s="35">
        <f t="shared" si="5"/>
        <v>109.51</v>
      </c>
      <c r="AT6" s="34" t="str">
        <f>IF(AT7="","",IF(AT7="-","【-】","【"&amp;SUBSTITUTE(TEXT(AT7,"#,##0.00"),"-","△")&amp;"】"))</f>
        <v>【102.97】</v>
      </c>
      <c r="AU6" s="35" t="str">
        <f>IF(AU7="",NA(),AU7)</f>
        <v>-</v>
      </c>
      <c r="AV6" s="35" t="str">
        <f t="shared" ref="AV6:BD6" si="6">IF(AV7="",NA(),AV7)</f>
        <v>-</v>
      </c>
      <c r="AW6" s="35" t="str">
        <f t="shared" si="6"/>
        <v>-</v>
      </c>
      <c r="AX6" s="35">
        <f t="shared" si="6"/>
        <v>44.01</v>
      </c>
      <c r="AY6" s="35">
        <f t="shared" si="6"/>
        <v>52.74</v>
      </c>
      <c r="AZ6" s="35" t="str">
        <f t="shared" si="6"/>
        <v>-</v>
      </c>
      <c r="BA6" s="35" t="str">
        <f t="shared" si="6"/>
        <v>-</v>
      </c>
      <c r="BB6" s="35" t="str">
        <f t="shared" si="6"/>
        <v>-</v>
      </c>
      <c r="BC6" s="35">
        <f t="shared" si="6"/>
        <v>46.78</v>
      </c>
      <c r="BD6" s="35">
        <f t="shared" si="6"/>
        <v>47.44</v>
      </c>
      <c r="BE6" s="34" t="str">
        <f>IF(BE7="","",IF(BE7="-","【-】","【"&amp;SUBSTITUTE(TEXT(BE7,"#,##0.00"),"-","△")&amp;"】"))</f>
        <v>【54.73】</v>
      </c>
      <c r="BF6" s="35" t="str">
        <f>IF(BF7="",NA(),BF7)</f>
        <v>-</v>
      </c>
      <c r="BG6" s="35" t="str">
        <f t="shared" ref="BG6:BO6" si="7">IF(BG7="",NA(),BG7)</f>
        <v>-</v>
      </c>
      <c r="BH6" s="35" t="str">
        <f t="shared" si="7"/>
        <v>-</v>
      </c>
      <c r="BI6" s="35">
        <f t="shared" si="7"/>
        <v>1004.78</v>
      </c>
      <c r="BJ6" s="35">
        <f t="shared" si="7"/>
        <v>1056.8900000000001</v>
      </c>
      <c r="BK6" s="35" t="str">
        <f t="shared" si="7"/>
        <v>-</v>
      </c>
      <c r="BL6" s="35" t="str">
        <f t="shared" si="7"/>
        <v>-</v>
      </c>
      <c r="BM6" s="35" t="str">
        <f t="shared" si="7"/>
        <v>-</v>
      </c>
      <c r="BN6" s="35">
        <f t="shared" si="7"/>
        <v>1298.9100000000001</v>
      </c>
      <c r="BO6" s="35">
        <f t="shared" si="7"/>
        <v>1243.71</v>
      </c>
      <c r="BP6" s="34" t="str">
        <f>IF(BP7="","",IF(BP7="-","【-】","【"&amp;SUBSTITUTE(TEXT(BP7,"#,##0.00"),"-","△")&amp;"】"))</f>
        <v>【1,225.44】</v>
      </c>
      <c r="BQ6" s="35" t="str">
        <f>IF(BQ7="",NA(),BQ7)</f>
        <v>-</v>
      </c>
      <c r="BR6" s="35" t="str">
        <f t="shared" ref="BR6:BZ6" si="8">IF(BR7="",NA(),BR7)</f>
        <v>-</v>
      </c>
      <c r="BS6" s="35" t="str">
        <f t="shared" si="8"/>
        <v>-</v>
      </c>
      <c r="BT6" s="35">
        <f t="shared" si="8"/>
        <v>108.26</v>
      </c>
      <c r="BU6" s="35">
        <f t="shared" si="8"/>
        <v>112.95</v>
      </c>
      <c r="BV6" s="35" t="str">
        <f t="shared" si="8"/>
        <v>-</v>
      </c>
      <c r="BW6" s="35" t="str">
        <f t="shared" si="8"/>
        <v>-</v>
      </c>
      <c r="BX6" s="35" t="str">
        <f t="shared" si="8"/>
        <v>-</v>
      </c>
      <c r="BY6" s="35">
        <f t="shared" si="8"/>
        <v>69.87</v>
      </c>
      <c r="BZ6" s="35">
        <f t="shared" si="8"/>
        <v>74.3</v>
      </c>
      <c r="CA6" s="34" t="str">
        <f>IF(CA7="","",IF(CA7="-","【-】","【"&amp;SUBSTITUTE(TEXT(CA7,"#,##0.00"),"-","△")&amp;"】"))</f>
        <v>【75.58】</v>
      </c>
      <c r="CB6" s="35" t="str">
        <f>IF(CB7="",NA(),CB7)</f>
        <v>-</v>
      </c>
      <c r="CC6" s="35" t="str">
        <f t="shared" ref="CC6:CK6" si="9">IF(CC7="",NA(),CC7)</f>
        <v>-</v>
      </c>
      <c r="CD6" s="35" t="str">
        <f t="shared" si="9"/>
        <v>-</v>
      </c>
      <c r="CE6" s="35">
        <f t="shared" si="9"/>
        <v>145.15</v>
      </c>
      <c r="CF6" s="35">
        <f t="shared" si="9"/>
        <v>137.19999999999999</v>
      </c>
      <c r="CG6" s="35" t="str">
        <f t="shared" si="9"/>
        <v>-</v>
      </c>
      <c r="CH6" s="35" t="str">
        <f t="shared" si="9"/>
        <v>-</v>
      </c>
      <c r="CI6" s="35" t="str">
        <f t="shared" si="9"/>
        <v>-</v>
      </c>
      <c r="CJ6" s="35">
        <f t="shared" si="9"/>
        <v>234.96</v>
      </c>
      <c r="CK6" s="35">
        <f t="shared" si="9"/>
        <v>221.81</v>
      </c>
      <c r="CL6" s="34" t="str">
        <f>IF(CL7="","",IF(CL7="-","【-】","【"&amp;SUBSTITUTE(TEXT(CL7,"#,##0.00"),"-","△")&amp;"】"))</f>
        <v>【215.23】</v>
      </c>
      <c r="CM6" s="35" t="str">
        <f>IF(CM7="",NA(),CM7)</f>
        <v>-</v>
      </c>
      <c r="CN6" s="35" t="str">
        <f t="shared" ref="CN6:CV6" si="10">IF(CN7="",NA(),CN7)</f>
        <v>-</v>
      </c>
      <c r="CO6" s="35" t="str">
        <f t="shared" si="10"/>
        <v>-</v>
      </c>
      <c r="CP6" s="35">
        <f t="shared" si="10"/>
        <v>91.53</v>
      </c>
      <c r="CQ6" s="35">
        <f t="shared" si="10"/>
        <v>91.44</v>
      </c>
      <c r="CR6" s="35" t="str">
        <f t="shared" si="10"/>
        <v>-</v>
      </c>
      <c r="CS6" s="35" t="str">
        <f t="shared" si="10"/>
        <v>-</v>
      </c>
      <c r="CT6" s="35" t="str">
        <f t="shared" si="10"/>
        <v>-</v>
      </c>
      <c r="CU6" s="35">
        <f t="shared" si="10"/>
        <v>42.9</v>
      </c>
      <c r="CV6" s="35">
        <f t="shared" si="10"/>
        <v>43.36</v>
      </c>
      <c r="CW6" s="34" t="str">
        <f>IF(CW7="","",IF(CW7="-","【-】","【"&amp;SUBSTITUTE(TEXT(CW7,"#,##0.00"),"-","△")&amp;"】"))</f>
        <v>【42.66】</v>
      </c>
      <c r="CX6" s="35" t="str">
        <f>IF(CX7="",NA(),CX7)</f>
        <v>-</v>
      </c>
      <c r="CY6" s="35" t="str">
        <f t="shared" ref="CY6:DG6" si="11">IF(CY7="",NA(),CY7)</f>
        <v>-</v>
      </c>
      <c r="CZ6" s="35" t="str">
        <f t="shared" si="11"/>
        <v>-</v>
      </c>
      <c r="DA6" s="35">
        <f t="shared" si="11"/>
        <v>88.11</v>
      </c>
      <c r="DB6" s="35">
        <f t="shared" si="11"/>
        <v>89.04</v>
      </c>
      <c r="DC6" s="35" t="str">
        <f t="shared" si="11"/>
        <v>-</v>
      </c>
      <c r="DD6" s="35" t="str">
        <f t="shared" si="11"/>
        <v>-</v>
      </c>
      <c r="DE6" s="35" t="str">
        <f t="shared" si="11"/>
        <v>-</v>
      </c>
      <c r="DF6" s="35">
        <f t="shared" si="11"/>
        <v>83.5</v>
      </c>
      <c r="DG6" s="35">
        <f t="shared" si="11"/>
        <v>83.06</v>
      </c>
      <c r="DH6" s="34" t="str">
        <f>IF(DH7="","",IF(DH7="-","【-】","【"&amp;SUBSTITUTE(TEXT(DH7,"#,##0.00"),"-","△")&amp;"】"))</f>
        <v>【82.67】</v>
      </c>
      <c r="DI6" s="35" t="str">
        <f>IF(DI7="",NA(),DI7)</f>
        <v>-</v>
      </c>
      <c r="DJ6" s="35" t="str">
        <f t="shared" ref="DJ6:DR6" si="12">IF(DJ7="",NA(),DJ7)</f>
        <v>-</v>
      </c>
      <c r="DK6" s="35" t="str">
        <f t="shared" si="12"/>
        <v>-</v>
      </c>
      <c r="DL6" s="35">
        <f t="shared" si="12"/>
        <v>2.98</v>
      </c>
      <c r="DM6" s="35">
        <f t="shared" si="12"/>
        <v>5.84</v>
      </c>
      <c r="DN6" s="35" t="str">
        <f t="shared" si="12"/>
        <v>-</v>
      </c>
      <c r="DO6" s="35" t="str">
        <f t="shared" si="12"/>
        <v>-</v>
      </c>
      <c r="DP6" s="35" t="str">
        <f t="shared" si="12"/>
        <v>-</v>
      </c>
      <c r="DQ6" s="35">
        <f t="shared" si="12"/>
        <v>22.77</v>
      </c>
      <c r="DR6" s="35">
        <f t="shared" si="12"/>
        <v>23.93</v>
      </c>
      <c r="DS6" s="34" t="str">
        <f>IF(DS7="","",IF(DS7="-","【-】","【"&amp;SUBSTITUTE(TEXT(DS7,"#,##0.00"),"-","△")&amp;"】"))</f>
        <v>【24.65】</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5">
        <f t="shared" si="14"/>
        <v>0.53</v>
      </c>
      <c r="EI6" s="35">
        <f t="shared" si="14"/>
        <v>0.92</v>
      </c>
      <c r="EJ6" s="35" t="str">
        <f t="shared" si="14"/>
        <v>-</v>
      </c>
      <c r="EK6" s="35" t="str">
        <f t="shared" si="14"/>
        <v>-</v>
      </c>
      <c r="EL6" s="35" t="str">
        <f t="shared" si="14"/>
        <v>-</v>
      </c>
      <c r="EM6" s="35">
        <f t="shared" si="14"/>
        <v>0.09</v>
      </c>
      <c r="EN6" s="35">
        <f t="shared" si="14"/>
        <v>0.09</v>
      </c>
      <c r="EO6" s="34" t="str">
        <f>IF(EO7="","",IF(EO7="-","【-】","【"&amp;SUBSTITUTE(TEXT(EO7,"#,##0.00"),"-","△")&amp;"】"))</f>
        <v>【0.10】</v>
      </c>
    </row>
    <row r="7" spans="1:148" s="36" customFormat="1" x14ac:dyDescent="0.15">
      <c r="A7" s="28"/>
      <c r="B7" s="37">
        <v>2017</v>
      </c>
      <c r="C7" s="37">
        <v>252093</v>
      </c>
      <c r="D7" s="37">
        <v>46</v>
      </c>
      <c r="E7" s="37">
        <v>17</v>
      </c>
      <c r="F7" s="37">
        <v>4</v>
      </c>
      <c r="G7" s="37">
        <v>0</v>
      </c>
      <c r="H7" s="37" t="s">
        <v>108</v>
      </c>
      <c r="I7" s="37" t="s">
        <v>109</v>
      </c>
      <c r="J7" s="37" t="s">
        <v>110</v>
      </c>
      <c r="K7" s="37" t="s">
        <v>111</v>
      </c>
      <c r="L7" s="37" t="s">
        <v>112</v>
      </c>
      <c r="M7" s="37" t="s">
        <v>113</v>
      </c>
      <c r="N7" s="38" t="s">
        <v>114</v>
      </c>
      <c r="O7" s="38">
        <v>59.4</v>
      </c>
      <c r="P7" s="38">
        <v>38.74</v>
      </c>
      <c r="Q7" s="38">
        <v>87.74</v>
      </c>
      <c r="R7" s="38">
        <v>2773</v>
      </c>
      <c r="S7" s="38">
        <v>91410</v>
      </c>
      <c r="T7" s="38">
        <v>481.62</v>
      </c>
      <c r="U7" s="38">
        <v>189.8</v>
      </c>
      <c r="V7" s="38">
        <v>35303</v>
      </c>
      <c r="W7" s="38">
        <v>10.48</v>
      </c>
      <c r="X7" s="38">
        <v>3368.61</v>
      </c>
      <c r="Y7" s="38" t="s">
        <v>114</v>
      </c>
      <c r="Z7" s="38" t="s">
        <v>114</v>
      </c>
      <c r="AA7" s="38" t="s">
        <v>114</v>
      </c>
      <c r="AB7" s="38">
        <v>105.84</v>
      </c>
      <c r="AC7" s="38">
        <v>106.05</v>
      </c>
      <c r="AD7" s="38" t="s">
        <v>114</v>
      </c>
      <c r="AE7" s="38" t="s">
        <v>114</v>
      </c>
      <c r="AF7" s="38" t="s">
        <v>114</v>
      </c>
      <c r="AG7" s="38">
        <v>100.85</v>
      </c>
      <c r="AH7" s="38">
        <v>102.13</v>
      </c>
      <c r="AI7" s="38">
        <v>102.38</v>
      </c>
      <c r="AJ7" s="38" t="s">
        <v>114</v>
      </c>
      <c r="AK7" s="38" t="s">
        <v>114</v>
      </c>
      <c r="AL7" s="38" t="s">
        <v>114</v>
      </c>
      <c r="AM7" s="38">
        <v>0</v>
      </c>
      <c r="AN7" s="38">
        <v>0</v>
      </c>
      <c r="AO7" s="38" t="s">
        <v>114</v>
      </c>
      <c r="AP7" s="38" t="s">
        <v>114</v>
      </c>
      <c r="AQ7" s="38" t="s">
        <v>114</v>
      </c>
      <c r="AR7" s="38">
        <v>110.77</v>
      </c>
      <c r="AS7" s="38">
        <v>109.51</v>
      </c>
      <c r="AT7" s="38">
        <v>102.97</v>
      </c>
      <c r="AU7" s="38" t="s">
        <v>114</v>
      </c>
      <c r="AV7" s="38" t="s">
        <v>114</v>
      </c>
      <c r="AW7" s="38" t="s">
        <v>114</v>
      </c>
      <c r="AX7" s="38">
        <v>44.01</v>
      </c>
      <c r="AY7" s="38">
        <v>52.74</v>
      </c>
      <c r="AZ7" s="38" t="s">
        <v>114</v>
      </c>
      <c r="BA7" s="38" t="s">
        <v>114</v>
      </c>
      <c r="BB7" s="38" t="s">
        <v>114</v>
      </c>
      <c r="BC7" s="38">
        <v>46.78</v>
      </c>
      <c r="BD7" s="38">
        <v>47.44</v>
      </c>
      <c r="BE7" s="38">
        <v>54.73</v>
      </c>
      <c r="BF7" s="38" t="s">
        <v>114</v>
      </c>
      <c r="BG7" s="38" t="s">
        <v>114</v>
      </c>
      <c r="BH7" s="38" t="s">
        <v>114</v>
      </c>
      <c r="BI7" s="38">
        <v>1004.78</v>
      </c>
      <c r="BJ7" s="38">
        <v>1056.8900000000001</v>
      </c>
      <c r="BK7" s="38" t="s">
        <v>114</v>
      </c>
      <c r="BL7" s="38" t="s">
        <v>114</v>
      </c>
      <c r="BM7" s="38" t="s">
        <v>114</v>
      </c>
      <c r="BN7" s="38">
        <v>1298.9100000000001</v>
      </c>
      <c r="BO7" s="38">
        <v>1243.71</v>
      </c>
      <c r="BP7" s="38">
        <v>1225.44</v>
      </c>
      <c r="BQ7" s="38" t="s">
        <v>114</v>
      </c>
      <c r="BR7" s="38" t="s">
        <v>114</v>
      </c>
      <c r="BS7" s="38" t="s">
        <v>114</v>
      </c>
      <c r="BT7" s="38">
        <v>108.26</v>
      </c>
      <c r="BU7" s="38">
        <v>112.95</v>
      </c>
      <c r="BV7" s="38" t="s">
        <v>114</v>
      </c>
      <c r="BW7" s="38" t="s">
        <v>114</v>
      </c>
      <c r="BX7" s="38" t="s">
        <v>114</v>
      </c>
      <c r="BY7" s="38">
        <v>69.87</v>
      </c>
      <c r="BZ7" s="38">
        <v>74.3</v>
      </c>
      <c r="CA7" s="38">
        <v>75.58</v>
      </c>
      <c r="CB7" s="38" t="s">
        <v>114</v>
      </c>
      <c r="CC7" s="38" t="s">
        <v>114</v>
      </c>
      <c r="CD7" s="38" t="s">
        <v>114</v>
      </c>
      <c r="CE7" s="38">
        <v>145.15</v>
      </c>
      <c r="CF7" s="38">
        <v>137.19999999999999</v>
      </c>
      <c r="CG7" s="38" t="s">
        <v>114</v>
      </c>
      <c r="CH7" s="38" t="s">
        <v>114</v>
      </c>
      <c r="CI7" s="38" t="s">
        <v>114</v>
      </c>
      <c r="CJ7" s="38">
        <v>234.96</v>
      </c>
      <c r="CK7" s="38">
        <v>221.81</v>
      </c>
      <c r="CL7" s="38">
        <v>215.23</v>
      </c>
      <c r="CM7" s="38" t="s">
        <v>114</v>
      </c>
      <c r="CN7" s="38" t="s">
        <v>114</v>
      </c>
      <c r="CO7" s="38" t="s">
        <v>114</v>
      </c>
      <c r="CP7" s="38">
        <v>91.53</v>
      </c>
      <c r="CQ7" s="38">
        <v>91.44</v>
      </c>
      <c r="CR7" s="38" t="s">
        <v>114</v>
      </c>
      <c r="CS7" s="38" t="s">
        <v>114</v>
      </c>
      <c r="CT7" s="38" t="s">
        <v>114</v>
      </c>
      <c r="CU7" s="38">
        <v>42.9</v>
      </c>
      <c r="CV7" s="38">
        <v>43.36</v>
      </c>
      <c r="CW7" s="38">
        <v>42.66</v>
      </c>
      <c r="CX7" s="38" t="s">
        <v>114</v>
      </c>
      <c r="CY7" s="38" t="s">
        <v>114</v>
      </c>
      <c r="CZ7" s="38" t="s">
        <v>114</v>
      </c>
      <c r="DA7" s="38">
        <v>88.11</v>
      </c>
      <c r="DB7" s="38">
        <v>89.04</v>
      </c>
      <c r="DC7" s="38" t="s">
        <v>114</v>
      </c>
      <c r="DD7" s="38" t="s">
        <v>114</v>
      </c>
      <c r="DE7" s="38" t="s">
        <v>114</v>
      </c>
      <c r="DF7" s="38">
        <v>83.5</v>
      </c>
      <c r="DG7" s="38">
        <v>83.06</v>
      </c>
      <c r="DH7" s="38">
        <v>82.67</v>
      </c>
      <c r="DI7" s="38" t="s">
        <v>114</v>
      </c>
      <c r="DJ7" s="38" t="s">
        <v>114</v>
      </c>
      <c r="DK7" s="38" t="s">
        <v>114</v>
      </c>
      <c r="DL7" s="38">
        <v>2.98</v>
      </c>
      <c r="DM7" s="38">
        <v>5.84</v>
      </c>
      <c r="DN7" s="38" t="s">
        <v>114</v>
      </c>
      <c r="DO7" s="38" t="s">
        <v>114</v>
      </c>
      <c r="DP7" s="38" t="s">
        <v>114</v>
      </c>
      <c r="DQ7" s="38">
        <v>22.77</v>
      </c>
      <c r="DR7" s="38">
        <v>23.93</v>
      </c>
      <c r="DS7" s="38">
        <v>24.65</v>
      </c>
      <c r="DT7" s="38" t="s">
        <v>114</v>
      </c>
      <c r="DU7" s="38" t="s">
        <v>114</v>
      </c>
      <c r="DV7" s="38" t="s">
        <v>114</v>
      </c>
      <c r="DW7" s="38">
        <v>0</v>
      </c>
      <c r="DX7" s="38">
        <v>0</v>
      </c>
      <c r="DY7" s="38" t="s">
        <v>114</v>
      </c>
      <c r="DZ7" s="38" t="s">
        <v>114</v>
      </c>
      <c r="EA7" s="38" t="s">
        <v>114</v>
      </c>
      <c r="EB7" s="38">
        <v>0</v>
      </c>
      <c r="EC7" s="38">
        <v>0</v>
      </c>
      <c r="ED7" s="38">
        <v>0</v>
      </c>
      <c r="EE7" s="38" t="s">
        <v>114</v>
      </c>
      <c r="EF7" s="38" t="s">
        <v>114</v>
      </c>
      <c r="EG7" s="38" t="s">
        <v>114</v>
      </c>
      <c r="EH7" s="38">
        <v>0.53</v>
      </c>
      <c r="EI7" s="38">
        <v>0.92</v>
      </c>
      <c r="EJ7" s="38" t="s">
        <v>114</v>
      </c>
      <c r="EK7" s="38" t="s">
        <v>114</v>
      </c>
      <c r="EL7" s="38" t="s">
        <v>114</v>
      </c>
      <c r="EM7" s="38">
        <v>0.09</v>
      </c>
      <c r="EN7" s="38">
        <v>0.09</v>
      </c>
      <c r="EO7" s="38">
        <v>0.1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岡崎　美保</cp:lastModifiedBy>
  <cp:lastPrinted>2019-01-31T02:07:51Z</cp:lastPrinted>
  <dcterms:created xsi:type="dcterms:W3CDTF">2018-12-03T08:53:25Z</dcterms:created>
  <dcterms:modified xsi:type="dcterms:W3CDTF">2019-01-31T02:07:56Z</dcterms:modified>
  <cp:category/>
</cp:coreProperties>
</file>