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erver3\F6060\工事中\5000_上下水道管理係\2018(H30)年度\調査回答\経営比較分析表\H29\"/>
    </mc:Choice>
  </mc:AlternateContent>
  <workbookProtection workbookAlgorithmName="SHA-512" workbookHashValue="xY02/ddLMuvvHVQo2/z7xWpfVVhh1x58JswhgeoYpaBqxzWWn5dGx3x3b6oH9Bjd136x1nFFduKIEiT0iWWqwQ==" workbookSaltValue="ToN/LwIiU00P3gO3d7umTw==" workbookSpinCount="100000" lockStructure="1"/>
  <bookViews>
    <workbookView xWindow="0" yWindow="0" windowWidth="11265" windowHeight="748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W10" i="4" s="1"/>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BB10" i="4"/>
  <c r="AT10" i="4"/>
  <c r="AL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<sst xmlns="http://schemas.openxmlformats.org/spreadsheetml/2006/main" count="232" uniqueCount="119">
  <si>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</si>
  <si>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</si>
  <si>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</si>
  <si>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</si>
  <si>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</si>
  <si>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</si>
  <si>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</si>
  <si>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</si>
  <si>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</si>
  <si>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</si>
  <si>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</si>
  <si>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</si>
  <si>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</si>
  <si>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</si>
  <si>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</si>
  <si>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</si>
  <si>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</si>
  <si>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</si>
  <si>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</si>
  <si>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</si>
  <si>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</si>
  <si>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</si>
  <si>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</si>
  <si>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</si>
  <si>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</si>
  <si>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</si>
  <si>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</si>
  <si>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</si>
  <si>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</si>
  <si>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</si>
  <si>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</si>
  <si>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</si>
  <si>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</si>
  <si>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</si>
  <si>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</si>
  <si>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</si>
  <si>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</si>
  <si>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</si>
  <si>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</si>
  <si>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</si>
  <si>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</si>
  <si>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</si>
  <si>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</si>
  <si>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</si>
  <si>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</si>
  <si>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</si>
  <si>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</si>
  <si>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</si>
  <si>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</si>
  <si>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</si>
  <si>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</si>
  <si>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</si>
  <si>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</si>
  <si>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</si>
  <si>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</si>
  <si>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</si>
  <si>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</si>
  <si>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</si>
  <si>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</si>
  <si>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</si>
  <si>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</si>
  <si>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</si>
  <si>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</si>
  <si>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</si>
  <si>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</si>
  <si>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</si>
  <si>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</si>
  <si>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</si>
  <si>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</si>
  <si>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</si>
  <si>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</si>
  <si>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</si>
  <si>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</si>
  <si>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</si>
  <si>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</si>
  <si>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</si>
  <si>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</si>
  <si>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</si>
  <si>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</si>
  <si>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</si>
  <si>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</si>
  <si>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</si>
  <si>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</si>
  <si>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</si>
  <si>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</si>
  <si>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</si>
  <si>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</si>
  <si>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</si>
  <si>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</si>
  <si>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</si>
  <si>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</si>
  <si>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</si>
  <si>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</si>
  <si>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</si>
  <si>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</si>
  <si>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</si>
  <si>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</si>
  <si>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</si>
  <si>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</si>
  <si>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</si>
  <si>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</si>
  <si>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</si>
  <si>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</si>
  <si>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</si>
  <si>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</si>
  <si>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</si>
  <si>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</si>
  <si>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</si>
  <si>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</si>
  <si>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</si>
  <si>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</si>
  <si>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</si>
  <si>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</si>
  <si>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</si>
  <si>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</si>
  <si>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</si>
  <si>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全体として経営状態は効率的かつ良好であると言えるが、耐用年数が到来した資産の老朽化が進んでおり、これらの更新・修繕等対策資金の負担増が予想される。
　これに対し、本市では今後当面の間は僅かながらも人口増が想定されるものの、市民の節水意識の向上や節水機器の普及等により給水収益の大幅な増加は見込めないことから、将来に備えた資金の確保とより一層の経費削減に努める必要がある。
　本年度、中長期的な視点に立った水道施設の更新と資金確保のための「アセットマネジメント」ならびに中長期的な経営の基本計画としての「経営戦略」の各策定により、資産の計画的な更新・修繕を実施するとともに、経営の健全性を維持していくことが重要となる。</t>
    <rPh sb="1" eb="3">
      <t>ゼンタイ</t>
    </rPh>
    <rPh sb="6" eb="8">
      <t>ケイエイ</t>
    </rPh>
    <rPh sb="8" eb="10">
      <t>ジョウタイ</t>
    </rPh>
    <rPh sb="16" eb="18">
      <t>リョウコウ</t>
    </rPh>
    <rPh sb="22" eb="23">
      <t>イ</t>
    </rPh>
    <rPh sb="27" eb="29">
      <t>タイヨウ</t>
    </rPh>
    <rPh sb="29" eb="31">
      <t>ネンスウ</t>
    </rPh>
    <rPh sb="32" eb="34">
      <t>トウライ</t>
    </rPh>
    <rPh sb="36" eb="38">
      <t>シサン</t>
    </rPh>
    <rPh sb="39" eb="42">
      <t>ロウキュウカ</t>
    </rPh>
    <rPh sb="43" eb="44">
      <t>スス</t>
    </rPh>
    <rPh sb="53" eb="55">
      <t>コウシン</t>
    </rPh>
    <rPh sb="56" eb="58">
      <t>シュウゼン</t>
    </rPh>
    <rPh sb="58" eb="59">
      <t>トウ</t>
    </rPh>
    <rPh sb="59" eb="61">
      <t>タイサク</t>
    </rPh>
    <rPh sb="61" eb="63">
      <t>シキン</t>
    </rPh>
    <rPh sb="64" eb="66">
      <t>フタン</t>
    </rPh>
    <rPh sb="66" eb="67">
      <t>ゾウ</t>
    </rPh>
    <rPh sb="68" eb="70">
      <t>ヨソウ</t>
    </rPh>
    <rPh sb="79" eb="80">
      <t>タイ</t>
    </rPh>
    <rPh sb="82" eb="83">
      <t>ホン</t>
    </rPh>
    <rPh sb="83" eb="84">
      <t>シ</t>
    </rPh>
    <rPh sb="86" eb="88">
      <t>コンゴ</t>
    </rPh>
    <rPh sb="88" eb="90">
      <t>トウメン</t>
    </rPh>
    <rPh sb="91" eb="92">
      <t>カン</t>
    </rPh>
    <rPh sb="93" eb="94">
      <t>ワズ</t>
    </rPh>
    <rPh sb="99" eb="101">
      <t>ジンコウ</t>
    </rPh>
    <rPh sb="101" eb="102">
      <t>ゾウ</t>
    </rPh>
    <rPh sb="103" eb="105">
      <t>ソウテイ</t>
    </rPh>
    <rPh sb="112" eb="114">
      <t>シミン</t>
    </rPh>
    <rPh sb="115" eb="117">
      <t>セッスイ</t>
    </rPh>
    <rPh sb="117" eb="119">
      <t>イシキ</t>
    </rPh>
    <rPh sb="120" eb="122">
      <t>コウジョウ</t>
    </rPh>
    <rPh sb="123" eb="125">
      <t>セッスイ</t>
    </rPh>
    <rPh sb="125" eb="127">
      <t>キキ</t>
    </rPh>
    <rPh sb="128" eb="130">
      <t>フキュウ</t>
    </rPh>
    <rPh sb="130" eb="131">
      <t>トウ</t>
    </rPh>
    <rPh sb="134" eb="136">
      <t>キュウスイ</t>
    </rPh>
    <rPh sb="136" eb="138">
      <t>シュウエキ</t>
    </rPh>
    <rPh sb="139" eb="141">
      <t>オオハバ</t>
    </rPh>
    <rPh sb="142" eb="144">
      <t>ゾウカ</t>
    </rPh>
    <rPh sb="145" eb="147">
      <t>ミコ</t>
    </rPh>
    <rPh sb="155" eb="157">
      <t>ショウライ</t>
    </rPh>
    <rPh sb="158" eb="159">
      <t>ソナ</t>
    </rPh>
    <rPh sb="161" eb="163">
      <t>シキン</t>
    </rPh>
    <rPh sb="164" eb="166">
      <t>カクホ</t>
    </rPh>
    <rPh sb="169" eb="171">
      <t>イッソウ</t>
    </rPh>
    <rPh sb="172" eb="174">
      <t>ケイヒ</t>
    </rPh>
    <rPh sb="174" eb="176">
      <t>サクゲン</t>
    </rPh>
    <rPh sb="177" eb="178">
      <t>ツト</t>
    </rPh>
    <rPh sb="180" eb="182">
      <t>ヒツヨウ</t>
    </rPh>
    <rPh sb="188" eb="191">
      <t>ホンネンド</t>
    </rPh>
    <rPh sb="192" eb="196">
      <t>チュウチョウキテキ</t>
    </rPh>
    <rPh sb="197" eb="199">
      <t>シテン</t>
    </rPh>
    <rPh sb="200" eb="201">
      <t>タ</t>
    </rPh>
    <rPh sb="203" eb="205">
      <t>スイドウ</t>
    </rPh>
    <rPh sb="205" eb="207">
      <t>シセツ</t>
    </rPh>
    <rPh sb="208" eb="210">
      <t>コウシン</t>
    </rPh>
    <rPh sb="211" eb="213">
      <t>シキン</t>
    </rPh>
    <rPh sb="213" eb="215">
      <t>カクホ</t>
    </rPh>
    <rPh sb="235" eb="239">
      <t>チュウチョウキテキ</t>
    </rPh>
    <rPh sb="240" eb="242">
      <t>ケイエイ</t>
    </rPh>
    <rPh sb="243" eb="245">
      <t>キホン</t>
    </rPh>
    <rPh sb="245" eb="247">
      <t>ケイカク</t>
    </rPh>
    <rPh sb="252" eb="254">
      <t>ケイエイ</t>
    </rPh>
    <rPh sb="254" eb="256">
      <t>センリャク</t>
    </rPh>
    <rPh sb="258" eb="259">
      <t>カク</t>
    </rPh>
    <rPh sb="259" eb="261">
      <t>サクテイ</t>
    </rPh>
    <rPh sb="265" eb="267">
      <t>シサン</t>
    </rPh>
    <rPh sb="268" eb="271">
      <t>ケイカクテキ</t>
    </rPh>
    <rPh sb="272" eb="274">
      <t>コウシン</t>
    </rPh>
    <rPh sb="275" eb="277">
      <t>シュウゼン</t>
    </rPh>
    <rPh sb="278" eb="280">
      <t>ジッシ</t>
    </rPh>
    <rPh sb="287" eb="289">
      <t>ケイエイ</t>
    </rPh>
    <rPh sb="303" eb="305">
      <t>ジュウヨウ</t>
    </rPh>
    <phoneticPr fontId="4"/>
  </si>
  <si>
    <t>①経常収支比率は100％を超え、また②累積欠損比率は0％であり、単年度収支は黒字を維持しているものの、水源地更新施設の減価償却費等の支出が増加したため前年度数値を下回った。
③流動比率は100％を上回っており、短期的な債務に対する支払能力を十分に備えている。
④企業債残高対給水収益比率は、類似団体平均値比を下回るものの本市は増加傾向にあり、これは水源地拡張事業から送水管布設工事など一定規模の借入が継続して生じたことから償還を上回る借入となったことが要因となっている。今後も老朽管路の更新や施設の耐震化等の設備投資が見込まれ、この傾向が続くと予想されるが、流動比率や給水収益の動向を勘案しつつ適正な借入水準を維持する必要がある。
⑤料金回収率は100％を切り、年々縮減傾向にある。これに対して⑥給水原価は、類似団体平均値を下回っているものの、僅かながら年々上昇傾向にある。
⑦施設利用率は類似団体平均値を上回っており、効率的な施設利用ができている。
⑧有収率は類似団体平均値を上回っており、効率的な施設運営ができていると言えるが、耐用年数40年を経過した老朽化管路からの漏水が発生していることから、アセットマネジメントに基づく計画的な更新を行なう必要がある。</t>
    <rPh sb="1" eb="3">
      <t>ケイジョウ</t>
    </rPh>
    <rPh sb="3" eb="5">
      <t>シュウシ</t>
    </rPh>
    <rPh sb="5" eb="7">
      <t>ヒリツ</t>
    </rPh>
    <rPh sb="13" eb="14">
      <t>コ</t>
    </rPh>
    <rPh sb="19" eb="21">
      <t>ルイセキ</t>
    </rPh>
    <rPh sb="21" eb="23">
      <t>ケッソン</t>
    </rPh>
    <rPh sb="23" eb="25">
      <t>ヒリツ</t>
    </rPh>
    <rPh sb="32" eb="35">
      <t>タンネンド</t>
    </rPh>
    <rPh sb="35" eb="37">
      <t>シュウシ</t>
    </rPh>
    <rPh sb="38" eb="40">
      <t>クロジ</t>
    </rPh>
    <rPh sb="41" eb="43">
      <t>イジ</t>
    </rPh>
    <rPh sb="51" eb="54">
      <t>スイゲンチ</t>
    </rPh>
    <rPh sb="54" eb="56">
      <t>コウシン</t>
    </rPh>
    <rPh sb="56" eb="58">
      <t>シセツ</t>
    </rPh>
    <rPh sb="59" eb="61">
      <t>ゲンカ</t>
    </rPh>
    <rPh sb="63" eb="64">
      <t>ヒ</t>
    </rPh>
    <rPh sb="64" eb="65">
      <t>トウ</t>
    </rPh>
    <rPh sb="66" eb="68">
      <t>シシュツ</t>
    </rPh>
    <rPh sb="69" eb="71">
      <t>ゾウカ</t>
    </rPh>
    <rPh sb="75" eb="78">
      <t>ゼンネンド</t>
    </rPh>
    <rPh sb="78" eb="80">
      <t>スウチ</t>
    </rPh>
    <rPh sb="81" eb="83">
      <t>シタマワ</t>
    </rPh>
    <rPh sb="88" eb="90">
      <t>リュウドウ</t>
    </rPh>
    <rPh sb="90" eb="92">
      <t>ヒリツ</t>
    </rPh>
    <rPh sb="98" eb="100">
      <t>ウワマワ</t>
    </rPh>
    <rPh sb="105" eb="108">
      <t>タンキテキ</t>
    </rPh>
    <rPh sb="109" eb="111">
      <t>サイム</t>
    </rPh>
    <rPh sb="112" eb="113">
      <t>タイ</t>
    </rPh>
    <rPh sb="115" eb="117">
      <t>シハラ</t>
    </rPh>
    <rPh sb="117" eb="119">
      <t>ノウリョク</t>
    </rPh>
    <rPh sb="120" eb="122">
      <t>ジュウブン</t>
    </rPh>
    <rPh sb="123" eb="124">
      <t>ソナ</t>
    </rPh>
    <rPh sb="131" eb="133">
      <t>キギョウ</t>
    </rPh>
    <rPh sb="133" eb="134">
      <t>サイ</t>
    </rPh>
    <rPh sb="134" eb="136">
      <t>ザンダカ</t>
    </rPh>
    <rPh sb="136" eb="137">
      <t>タイ</t>
    </rPh>
    <rPh sb="137" eb="139">
      <t>キュウスイ</t>
    </rPh>
    <rPh sb="139" eb="141">
      <t>シュウエキ</t>
    </rPh>
    <rPh sb="141" eb="143">
      <t>ヒリツ</t>
    </rPh>
    <rPh sb="145" eb="147">
      <t>ルイジ</t>
    </rPh>
    <rPh sb="147" eb="149">
      <t>ダンタイ</t>
    </rPh>
    <rPh sb="149" eb="151">
      <t>ヘイキン</t>
    </rPh>
    <rPh sb="152" eb="153">
      <t>ヒ</t>
    </rPh>
    <rPh sb="344" eb="345">
      <t>タイ</t>
    </rPh>
    <rPh sb="348" eb="350">
      <t>キュウスイ</t>
    </rPh>
    <rPh sb="350" eb="352">
      <t>ゲンカ</t>
    </rPh>
    <rPh sb="354" eb="356">
      <t>ルイジ</t>
    </rPh>
    <rPh sb="356" eb="358">
      <t>ダンタイ</t>
    </rPh>
    <rPh sb="358" eb="360">
      <t>ヘイキン</t>
    </rPh>
    <rPh sb="360" eb="361">
      <t>チ</t>
    </rPh>
    <rPh sb="362" eb="364">
      <t>シタマワ</t>
    </rPh>
    <rPh sb="372" eb="373">
      <t>ワズ</t>
    </rPh>
    <rPh sb="377" eb="379">
      <t>ネンネン</t>
    </rPh>
    <rPh sb="379" eb="381">
      <t>ジョウショウ</t>
    </rPh>
    <rPh sb="381" eb="383">
      <t>ケイコウ</t>
    </rPh>
    <rPh sb="389" eb="391">
      <t>シセツ</t>
    </rPh>
    <rPh sb="391" eb="394">
      <t>リヨウリツ</t>
    </rPh>
    <rPh sb="395" eb="397">
      <t>ルイジ</t>
    </rPh>
    <rPh sb="397" eb="399">
      <t>ダンタイ</t>
    </rPh>
    <rPh sb="399" eb="401">
      <t>ヘイキン</t>
    </rPh>
    <rPh sb="401" eb="402">
      <t>チ</t>
    </rPh>
    <rPh sb="403" eb="405">
      <t>ウワマワ</t>
    </rPh>
    <rPh sb="410" eb="413">
      <t>コウリツテキ</t>
    </rPh>
    <rPh sb="414" eb="416">
      <t>シセツ</t>
    </rPh>
    <rPh sb="416" eb="418">
      <t>リヨウ</t>
    </rPh>
    <rPh sb="427" eb="428">
      <t>ユウ</t>
    </rPh>
    <rPh sb="428" eb="429">
      <t>シュウ</t>
    </rPh>
    <rPh sb="429" eb="430">
      <t>リツ</t>
    </rPh>
    <rPh sb="446" eb="449">
      <t>コウリツテキ</t>
    </rPh>
    <rPh sb="450" eb="452">
      <t>シセツ</t>
    </rPh>
    <rPh sb="452" eb="454">
      <t>ウンエイ</t>
    </rPh>
    <rPh sb="461" eb="462">
      <t>イ</t>
    </rPh>
    <rPh sb="466" eb="468">
      <t>タイヨウ</t>
    </rPh>
    <rPh sb="468" eb="470">
      <t>ネンスウ</t>
    </rPh>
    <rPh sb="472" eb="473">
      <t>ネン</t>
    </rPh>
    <rPh sb="474" eb="476">
      <t>ケイカ</t>
    </rPh>
    <rPh sb="481" eb="483">
      <t>カンロ</t>
    </rPh>
    <rPh sb="486" eb="488">
      <t>ロウスイ</t>
    </rPh>
    <rPh sb="489" eb="491">
      <t>ハッセイ</t>
    </rPh>
    <rPh sb="514" eb="517">
      <t>ケイカクテキ</t>
    </rPh>
    <rPh sb="518" eb="520">
      <t>コウシン</t>
    </rPh>
    <rPh sb="521" eb="522">
      <t>オコ</t>
    </rPh>
    <rPh sb="524" eb="526">
      <t>ヒツヨウ</t>
    </rPh>
    <phoneticPr fontId="4"/>
  </si>
  <si>
    <r>
      <t>①有形固定資産減価償却率は、水源地拡張事業が完了したことで類似団体平均値を下回り改善傾向となっている</t>
    </r>
    <r>
      <rPr>
        <sz val="11"/>
        <color rgb="FFFF0000"/>
        <rFont val="ＭＳ ゴシック"/>
        <family val="3"/>
        <charset val="128"/>
      </rPr>
      <t>。</t>
    </r>
    <r>
      <rPr>
        <sz val="11"/>
        <color theme="1"/>
        <rFont val="ＭＳ ゴシック"/>
        <family val="3"/>
        <charset val="128"/>
      </rPr>
      <t>この施設更新を優先したことにより、②管路経年化率は</t>
    </r>
    <r>
      <rPr>
        <sz val="11"/>
        <color rgb="FFFF0000"/>
        <rFont val="ＭＳ ゴシック"/>
        <family val="3"/>
        <charset val="128"/>
      </rPr>
      <t>類似団体平均値よりも高い水準にあり、</t>
    </r>
    <r>
      <rPr>
        <sz val="11"/>
        <color theme="1"/>
        <rFont val="ＭＳ ゴシック"/>
        <family val="3"/>
        <charset val="128"/>
      </rPr>
      <t>更新工事の実施により上昇傾向が落ち着いたように見えるものの、全体の老朽化は確実に進んでいると言える。
③管路更新率は類似団体平均値に近い水準となったが、本年度策定のアセットマネジメントに基づき老朽化管路を計画的に更新していく必要がある。</t>
    </r>
    <rPh sb="1" eb="3">
      <t>ユウケイ</t>
    </rPh>
    <rPh sb="3" eb="5">
      <t>コテイ</t>
    </rPh>
    <rPh sb="5" eb="7">
      <t>シサン</t>
    </rPh>
    <rPh sb="7" eb="9">
      <t>ゲンカ</t>
    </rPh>
    <rPh sb="9" eb="11">
      <t>ショウキャク</t>
    </rPh>
    <rPh sb="11" eb="12">
      <t>リツ</t>
    </rPh>
    <rPh sb="14" eb="17">
      <t>スイゲンチ</t>
    </rPh>
    <rPh sb="17" eb="19">
      <t>カクチョウ</t>
    </rPh>
    <rPh sb="19" eb="21">
      <t>ジギョウ</t>
    </rPh>
    <rPh sb="22" eb="24">
      <t>カンリョウ</t>
    </rPh>
    <rPh sb="29" eb="31">
      <t>ルイジ</t>
    </rPh>
    <rPh sb="31" eb="33">
      <t>ダンタイ</t>
    </rPh>
    <rPh sb="33" eb="35">
      <t>ヘイキン</t>
    </rPh>
    <rPh sb="35" eb="36">
      <t>チ</t>
    </rPh>
    <rPh sb="37" eb="39">
      <t>シタマワ</t>
    </rPh>
    <rPh sb="40" eb="42">
      <t>カイゼン</t>
    </rPh>
    <rPh sb="42" eb="44">
      <t>ケイコウ</t>
    </rPh>
    <rPh sb="53" eb="55">
      <t>シセツ</t>
    </rPh>
    <rPh sb="55" eb="57">
      <t>コウシン</t>
    </rPh>
    <rPh sb="58" eb="60">
      <t>ユウセン</t>
    </rPh>
    <rPh sb="69" eb="71">
      <t>カンロ</t>
    </rPh>
    <rPh sb="71" eb="74">
      <t>ケイネンカ</t>
    </rPh>
    <rPh sb="74" eb="75">
      <t>リツ</t>
    </rPh>
    <rPh sb="76" eb="78">
      <t>ルイジ</t>
    </rPh>
    <rPh sb="78" eb="80">
      <t>ダンタイ</t>
    </rPh>
    <rPh sb="80" eb="82">
      <t>ヘイキン</t>
    </rPh>
    <rPh sb="82" eb="83">
      <t>チ</t>
    </rPh>
    <rPh sb="86" eb="87">
      <t>タカ</t>
    </rPh>
    <rPh sb="88" eb="90">
      <t>スイジュン</t>
    </rPh>
    <rPh sb="94" eb="96">
      <t>コウシン</t>
    </rPh>
    <rPh sb="96" eb="98">
      <t>コウジ</t>
    </rPh>
    <rPh sb="99" eb="101">
      <t>ジッシ</t>
    </rPh>
    <rPh sb="104" eb="106">
      <t>ジョウショウ</t>
    </rPh>
    <rPh sb="106" eb="108">
      <t>ケイコウ</t>
    </rPh>
    <rPh sb="109" eb="110">
      <t>オ</t>
    </rPh>
    <rPh sb="111" eb="112">
      <t>ツ</t>
    </rPh>
    <rPh sb="117" eb="118">
      <t>ミ</t>
    </rPh>
    <rPh sb="124" eb="126">
      <t>ゼンタイ</t>
    </rPh>
    <rPh sb="127" eb="129">
      <t>ロウキュウ</t>
    </rPh>
    <rPh sb="129" eb="130">
      <t>カ</t>
    </rPh>
    <rPh sb="131" eb="133">
      <t>カクジツ</t>
    </rPh>
    <rPh sb="134" eb="135">
      <t>スス</t>
    </rPh>
    <rPh sb="140" eb="141">
      <t>イ</t>
    </rPh>
    <rPh sb="146" eb="148">
      <t>カンロ</t>
    </rPh>
    <rPh sb="148" eb="150">
      <t>コウシン</t>
    </rPh>
    <rPh sb="150" eb="151">
      <t>リツ</t>
    </rPh>
    <rPh sb="152" eb="154">
      <t>ルイジ</t>
    </rPh>
    <rPh sb="154" eb="156">
      <t>ダンタイ</t>
    </rPh>
    <rPh sb="156" eb="158">
      <t>ヘイキン</t>
    </rPh>
    <rPh sb="158" eb="159">
      <t>チ</t>
    </rPh>
    <rPh sb="160" eb="161">
      <t>チカ</t>
    </rPh>
    <rPh sb="162" eb="164">
      <t>スイジュン</t>
    </rPh>
    <rPh sb="173" eb="175">
      <t>サクテイ</t>
    </rPh>
    <rPh sb="187" eb="188">
      <t>モト</t>
    </rPh>
    <rPh sb="196" eb="199">
      <t>ケイカクテキ</t>
    </rPh>
    <rPh sb="200" eb="202">
      <t>コウシン</t>
    </rPh>
    <rPh sb="206" eb="20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</si>
</sst>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0.24</c:v>
                </c:pt>
                <c:pt idx="1">
                  <c:v>0.27</c:v>
                </c:pt>
                <c:pt idx="2">
                  <c:v>0.11</c:v>
                </c:pt>
                <c:pt idx="3">
                  <c:v>0.23</c:v>
                </c:pt>
                <c:pt idx="4">
                  <c:v>0.7</c:v>
                </c:pt>
              </c:numCache>
            </c:numRef>
          </c:val>
          <c:extLst xmlns:c16r2="http://schemas.microsoft.com/office/drawing/2015/06/chart">
            <c:ext xmlns:c16="http://schemas.microsoft.com/office/drawing/2014/chart" uri="{C3380CC4-5D6E-409C-BE32-E72D297353CC}">
              <c16:uniqueId val="{00000000-54F3-4570-B2C3-14C0BC1F4F4A}"/>
            </c:ext>
          </c:extLst>
        </c:ser>
        <c:dLbls>
          <c:showLegendKey val="0"/>
          <c:showVal val="0"/>
          <c:showCatName val="0"/>
          <c:showSerName val="0"/>
          <c:showPercent val="0"/>
          <c:showBubbleSize val="0"/>
        </c:dLbls>
        <c:gapWidth val="150"/>
        <c:axId val="198982656"/>
        <c:axId val="198983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0.83</c:v>
                </c:pt>
                <c:pt idx="1">
                  <c:v>0.72</c:v>
                </c:pt>
                <c:pt idx="2">
                  <c:v>0.71</c:v>
                </c:pt>
                <c:pt idx="3">
                  <c:v>0.71</c:v>
                </c:pt>
                <c:pt idx="4">
                  <c:v>0.75</c:v>
                </c:pt>
              </c:numCache>
            </c:numRef>
          </c:val>
          <c:smooth val="0"/>
          <c:extLst xmlns:c16r2="http://schemas.microsoft.com/office/drawing/2015/06/chart">
            <c:ext xmlns:c16="http://schemas.microsoft.com/office/drawing/2014/chart" uri="{C3380CC4-5D6E-409C-BE32-E72D297353CC}">
              <c16:uniqueId val="{00000001-54F3-4570-B2C3-14C0BC1F4F4A}"/>
            </c:ext>
          </c:extLst>
        </c:ser>
        <c:dLbls>
          <c:showLegendKey val="0"/>
          <c:showVal val="0"/>
          <c:showCatName val="0"/>
          <c:showSerName val="0"/>
          <c:showPercent val="0"/>
          <c:showBubbleSize val="0"/>
        </c:dLbls>
        <c:marker val="1"/>
        <c:smooth val="0"/>
        <c:axId val="198982656"/>
        <c:axId val="198983040"/>
      </c:lineChart>
      <c:dateAx>
        <c:axId val="198982656"/>
        <c:scaling>
          <c:orientation val="minMax"/>
        </c:scaling>
        <c:delete val="1"/>
        <c:axPos val="b"/>
        <c:numFmt formatCode="ge" sourceLinked="1"/>
        <c:majorTickMark val="none"/>
        <c:minorTickMark val="none"/>
        <c:tickLblPos val="none"/>
        <c:crossAx val="198983040"/>
        <c:crosses val="autoZero"/>
        <c:auto val="1"/>
        <c:lblOffset val="100"/>
        <c:baseTimeUnit val="years"/>
      </c:dateAx>
      <c:valAx>
        <c:axId val="198983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8982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73.819999999999993</c:v>
                </c:pt>
                <c:pt idx="1">
                  <c:v>76.64</c:v>
                </c:pt>
                <c:pt idx="2">
                  <c:v>75.94</c:v>
                </c:pt>
                <c:pt idx="3">
                  <c:v>75.739999999999995</c:v>
                </c:pt>
                <c:pt idx="4">
                  <c:v>76.540000000000006</c:v>
                </c:pt>
              </c:numCache>
            </c:numRef>
          </c:val>
          <c:extLst xmlns:c16r2="http://schemas.microsoft.com/office/drawing/2015/06/chart">
            <c:ext xmlns:c16="http://schemas.microsoft.com/office/drawing/2014/chart" uri="{C3380CC4-5D6E-409C-BE32-E72D297353CC}">
              <c16:uniqueId val="{00000000-1A5C-44DB-B0F5-D2BFE6A82968}"/>
            </c:ext>
          </c:extLst>
        </c:ser>
        <c:dLbls>
          <c:showLegendKey val="0"/>
          <c:showVal val="0"/>
          <c:showCatName val="0"/>
          <c:showSerName val="0"/>
          <c:showPercent val="0"/>
          <c:showBubbleSize val="0"/>
        </c:dLbls>
        <c:gapWidth val="150"/>
        <c:axId val="361241200"/>
        <c:axId val="361241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59.68</c:v>
                </c:pt>
                <c:pt idx="1">
                  <c:v>59.17</c:v>
                </c:pt>
                <c:pt idx="2">
                  <c:v>59.34</c:v>
                </c:pt>
                <c:pt idx="3">
                  <c:v>59.11</c:v>
                </c:pt>
                <c:pt idx="4">
                  <c:v>59.74</c:v>
                </c:pt>
              </c:numCache>
            </c:numRef>
          </c:val>
          <c:smooth val="0"/>
          <c:extLst xmlns:c16r2="http://schemas.microsoft.com/office/drawing/2015/06/chart">
            <c:ext xmlns:c16="http://schemas.microsoft.com/office/drawing/2014/chart" uri="{C3380CC4-5D6E-409C-BE32-E72D297353CC}">
              <c16:uniqueId val="{00000001-1A5C-44DB-B0F5-D2BFE6A82968}"/>
            </c:ext>
          </c:extLst>
        </c:ser>
        <c:dLbls>
          <c:showLegendKey val="0"/>
          <c:showVal val="0"/>
          <c:showCatName val="0"/>
          <c:showSerName val="0"/>
          <c:showPercent val="0"/>
          <c:showBubbleSize val="0"/>
        </c:dLbls>
        <c:marker val="1"/>
        <c:smooth val="0"/>
        <c:axId val="361241200"/>
        <c:axId val="361241592"/>
      </c:lineChart>
      <c:dateAx>
        <c:axId val="361241200"/>
        <c:scaling>
          <c:orientation val="minMax"/>
        </c:scaling>
        <c:delete val="1"/>
        <c:axPos val="b"/>
        <c:numFmt formatCode="ge" sourceLinked="1"/>
        <c:majorTickMark val="none"/>
        <c:minorTickMark val="none"/>
        <c:tickLblPos val="none"/>
        <c:crossAx val="361241592"/>
        <c:crosses val="autoZero"/>
        <c:auto val="1"/>
        <c:lblOffset val="100"/>
        <c:baseTimeUnit val="years"/>
      </c:dateAx>
      <c:valAx>
        <c:axId val="361241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1241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95.74</c:v>
                </c:pt>
                <c:pt idx="1">
                  <c:v>91.08</c:v>
                </c:pt>
                <c:pt idx="2">
                  <c:v>90.94</c:v>
                </c:pt>
                <c:pt idx="3">
                  <c:v>92.37</c:v>
                </c:pt>
                <c:pt idx="4">
                  <c:v>91.55</c:v>
                </c:pt>
              </c:numCache>
            </c:numRef>
          </c:val>
          <c:extLst xmlns:c16r2="http://schemas.microsoft.com/office/drawing/2015/06/chart">
            <c:ext xmlns:c16="http://schemas.microsoft.com/office/drawing/2014/chart" uri="{C3380CC4-5D6E-409C-BE32-E72D297353CC}">
              <c16:uniqueId val="{00000000-3B77-477B-9A21-BD711619332D}"/>
            </c:ext>
          </c:extLst>
        </c:ser>
        <c:dLbls>
          <c:showLegendKey val="0"/>
          <c:showVal val="0"/>
          <c:showCatName val="0"/>
          <c:showSerName val="0"/>
          <c:showPercent val="0"/>
          <c:showBubbleSize val="0"/>
        </c:dLbls>
        <c:gapWidth val="150"/>
        <c:axId val="361242768"/>
        <c:axId val="361243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87.63</c:v>
                </c:pt>
                <c:pt idx="1">
                  <c:v>87.6</c:v>
                </c:pt>
                <c:pt idx="2">
                  <c:v>87.74</c:v>
                </c:pt>
                <c:pt idx="3">
                  <c:v>87.91</c:v>
                </c:pt>
                <c:pt idx="4">
                  <c:v>87.28</c:v>
                </c:pt>
              </c:numCache>
            </c:numRef>
          </c:val>
          <c:smooth val="0"/>
          <c:extLst xmlns:c16r2="http://schemas.microsoft.com/office/drawing/2015/06/chart">
            <c:ext xmlns:c16="http://schemas.microsoft.com/office/drawing/2014/chart" uri="{C3380CC4-5D6E-409C-BE32-E72D297353CC}">
              <c16:uniqueId val="{00000001-3B77-477B-9A21-BD711619332D}"/>
            </c:ext>
          </c:extLst>
        </c:ser>
        <c:dLbls>
          <c:showLegendKey val="0"/>
          <c:showVal val="0"/>
          <c:showCatName val="0"/>
          <c:showSerName val="0"/>
          <c:showPercent val="0"/>
          <c:showBubbleSize val="0"/>
        </c:dLbls>
        <c:marker val="1"/>
        <c:smooth val="0"/>
        <c:axId val="361242768"/>
        <c:axId val="361243160"/>
      </c:lineChart>
      <c:dateAx>
        <c:axId val="361242768"/>
        <c:scaling>
          <c:orientation val="minMax"/>
        </c:scaling>
        <c:delete val="1"/>
        <c:axPos val="b"/>
        <c:numFmt formatCode="ge" sourceLinked="1"/>
        <c:majorTickMark val="none"/>
        <c:minorTickMark val="none"/>
        <c:tickLblPos val="none"/>
        <c:crossAx val="361243160"/>
        <c:crosses val="autoZero"/>
        <c:auto val="1"/>
        <c:lblOffset val="100"/>
        <c:baseTimeUnit val="years"/>
      </c:dateAx>
      <c:valAx>
        <c:axId val="361243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1242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107.24</c:v>
                </c:pt>
                <c:pt idx="1">
                  <c:v>112.94</c:v>
                </c:pt>
                <c:pt idx="2">
                  <c:v>110.43</c:v>
                </c:pt>
                <c:pt idx="3">
                  <c:v>103.8</c:v>
                </c:pt>
                <c:pt idx="4">
                  <c:v>102.06</c:v>
                </c:pt>
              </c:numCache>
            </c:numRef>
          </c:val>
          <c:extLst xmlns:c16r2="http://schemas.microsoft.com/office/drawing/2015/06/chart">
            <c:ext xmlns:c16="http://schemas.microsoft.com/office/drawing/2014/chart" uri="{C3380CC4-5D6E-409C-BE32-E72D297353CC}">
              <c16:uniqueId val="{00000000-C17E-4C76-9D29-A6B399F332E9}"/>
            </c:ext>
          </c:extLst>
        </c:ser>
        <c:dLbls>
          <c:showLegendKey val="0"/>
          <c:showVal val="0"/>
          <c:showCatName val="0"/>
          <c:showSerName val="0"/>
          <c:showPercent val="0"/>
          <c:showBubbleSize val="0"/>
        </c:dLbls>
        <c:gapWidth val="150"/>
        <c:axId val="360854544"/>
        <c:axId val="360859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107.8</c:v>
                </c:pt>
                <c:pt idx="1">
                  <c:v>111.96</c:v>
                </c:pt>
                <c:pt idx="2">
                  <c:v>112.69</c:v>
                </c:pt>
                <c:pt idx="3">
                  <c:v>113.16</c:v>
                </c:pt>
                <c:pt idx="4">
                  <c:v>112.15</c:v>
                </c:pt>
              </c:numCache>
            </c:numRef>
          </c:val>
          <c:smooth val="0"/>
          <c:extLst xmlns:c16r2="http://schemas.microsoft.com/office/drawing/2015/06/chart">
            <c:ext xmlns:c16="http://schemas.microsoft.com/office/drawing/2014/chart" uri="{C3380CC4-5D6E-409C-BE32-E72D297353CC}">
              <c16:uniqueId val="{00000001-C17E-4C76-9D29-A6B399F332E9}"/>
            </c:ext>
          </c:extLst>
        </c:ser>
        <c:dLbls>
          <c:showLegendKey val="0"/>
          <c:showVal val="0"/>
          <c:showCatName val="0"/>
          <c:showSerName val="0"/>
          <c:showPercent val="0"/>
          <c:showBubbleSize val="0"/>
        </c:dLbls>
        <c:marker val="1"/>
        <c:smooth val="0"/>
        <c:axId val="360854544"/>
        <c:axId val="360859024"/>
      </c:lineChart>
      <c:dateAx>
        <c:axId val="360854544"/>
        <c:scaling>
          <c:orientation val="minMax"/>
        </c:scaling>
        <c:delete val="1"/>
        <c:axPos val="b"/>
        <c:numFmt formatCode="ge" sourceLinked="1"/>
        <c:majorTickMark val="none"/>
        <c:minorTickMark val="none"/>
        <c:tickLblPos val="none"/>
        <c:crossAx val="360859024"/>
        <c:crosses val="autoZero"/>
        <c:auto val="1"/>
        <c:lblOffset val="100"/>
        <c:baseTimeUnit val="years"/>
      </c:dateAx>
      <c:valAx>
        <c:axId val="3608590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6085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48.1</c:v>
                </c:pt>
                <c:pt idx="1">
                  <c:v>49.65</c:v>
                </c:pt>
                <c:pt idx="2">
                  <c:v>50.86</c:v>
                </c:pt>
                <c:pt idx="3">
                  <c:v>43.54</c:v>
                </c:pt>
                <c:pt idx="4">
                  <c:v>44.51</c:v>
                </c:pt>
              </c:numCache>
            </c:numRef>
          </c:val>
          <c:extLst xmlns:c16r2="http://schemas.microsoft.com/office/drawing/2015/06/chart">
            <c:ext xmlns:c16="http://schemas.microsoft.com/office/drawing/2014/chart" uri="{C3380CC4-5D6E-409C-BE32-E72D297353CC}">
              <c16:uniqueId val="{00000000-60B8-4E12-846C-66F3EC48402F}"/>
            </c:ext>
          </c:extLst>
        </c:ser>
        <c:dLbls>
          <c:showLegendKey val="0"/>
          <c:showVal val="0"/>
          <c:showCatName val="0"/>
          <c:showSerName val="0"/>
          <c:showPercent val="0"/>
          <c:showBubbleSize val="0"/>
        </c:dLbls>
        <c:gapWidth val="150"/>
        <c:axId val="360908216"/>
        <c:axId val="360908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39.65</c:v>
                </c:pt>
                <c:pt idx="1">
                  <c:v>45.25</c:v>
                </c:pt>
                <c:pt idx="2">
                  <c:v>46.27</c:v>
                </c:pt>
                <c:pt idx="3">
                  <c:v>46.88</c:v>
                </c:pt>
                <c:pt idx="4">
                  <c:v>46.94</c:v>
                </c:pt>
              </c:numCache>
            </c:numRef>
          </c:val>
          <c:smooth val="0"/>
          <c:extLst xmlns:c16r2="http://schemas.microsoft.com/office/drawing/2015/06/chart">
            <c:ext xmlns:c16="http://schemas.microsoft.com/office/drawing/2014/chart" uri="{C3380CC4-5D6E-409C-BE32-E72D297353CC}">
              <c16:uniqueId val="{00000001-60B8-4E12-846C-66F3EC48402F}"/>
            </c:ext>
          </c:extLst>
        </c:ser>
        <c:dLbls>
          <c:showLegendKey val="0"/>
          <c:showVal val="0"/>
          <c:showCatName val="0"/>
          <c:showSerName val="0"/>
          <c:showPercent val="0"/>
          <c:showBubbleSize val="0"/>
        </c:dLbls>
        <c:marker val="1"/>
        <c:smooth val="0"/>
        <c:axId val="360908216"/>
        <c:axId val="360908600"/>
      </c:lineChart>
      <c:dateAx>
        <c:axId val="360908216"/>
        <c:scaling>
          <c:orientation val="minMax"/>
        </c:scaling>
        <c:delete val="1"/>
        <c:axPos val="b"/>
        <c:numFmt formatCode="ge" sourceLinked="1"/>
        <c:majorTickMark val="none"/>
        <c:minorTickMark val="none"/>
        <c:tickLblPos val="none"/>
        <c:crossAx val="360908600"/>
        <c:crosses val="autoZero"/>
        <c:auto val="1"/>
        <c:lblOffset val="100"/>
        <c:baseTimeUnit val="years"/>
      </c:dateAx>
      <c:valAx>
        <c:axId val="360908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0908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12.23</c:v>
                </c:pt>
                <c:pt idx="1">
                  <c:v>12.94</c:v>
                </c:pt>
                <c:pt idx="2">
                  <c:v>14.45</c:v>
                </c:pt>
                <c:pt idx="3">
                  <c:v>14.93</c:v>
                </c:pt>
                <c:pt idx="4">
                  <c:v>14.46</c:v>
                </c:pt>
              </c:numCache>
            </c:numRef>
          </c:val>
          <c:extLst xmlns:c16r2="http://schemas.microsoft.com/office/drawing/2015/06/chart">
            <c:ext xmlns:c16="http://schemas.microsoft.com/office/drawing/2014/chart" uri="{C3380CC4-5D6E-409C-BE32-E72D297353CC}">
              <c16:uniqueId val="{00000000-771E-4171-A85F-47EAF11FB1D3}"/>
            </c:ext>
          </c:extLst>
        </c:ser>
        <c:dLbls>
          <c:showLegendKey val="0"/>
          <c:showVal val="0"/>
          <c:showCatName val="0"/>
          <c:showSerName val="0"/>
          <c:showPercent val="0"/>
          <c:showBubbleSize val="0"/>
        </c:dLbls>
        <c:gapWidth val="150"/>
        <c:axId val="360928816"/>
        <c:axId val="360947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10.71</c:v>
                </c:pt>
                <c:pt idx="2">
                  <c:v>10.93</c:v>
                </c:pt>
                <c:pt idx="3">
                  <c:v>13.39</c:v>
                </c:pt>
                <c:pt idx="4">
                  <c:v>14.48</c:v>
                </c:pt>
              </c:numCache>
            </c:numRef>
          </c:val>
          <c:smooth val="0"/>
          <c:extLst xmlns:c16r2="http://schemas.microsoft.com/office/drawing/2015/06/chart">
            <c:ext xmlns:c16="http://schemas.microsoft.com/office/drawing/2014/chart" uri="{C3380CC4-5D6E-409C-BE32-E72D297353CC}">
              <c16:uniqueId val="{00000001-771E-4171-A85F-47EAF11FB1D3}"/>
            </c:ext>
          </c:extLst>
        </c:ser>
        <c:dLbls>
          <c:showLegendKey val="0"/>
          <c:showVal val="0"/>
          <c:showCatName val="0"/>
          <c:showSerName val="0"/>
          <c:showPercent val="0"/>
          <c:showBubbleSize val="0"/>
        </c:dLbls>
        <c:marker val="1"/>
        <c:smooth val="0"/>
        <c:axId val="360928816"/>
        <c:axId val="360947400"/>
      </c:lineChart>
      <c:dateAx>
        <c:axId val="360928816"/>
        <c:scaling>
          <c:orientation val="minMax"/>
        </c:scaling>
        <c:delete val="1"/>
        <c:axPos val="b"/>
        <c:numFmt formatCode="ge" sourceLinked="1"/>
        <c:majorTickMark val="none"/>
        <c:minorTickMark val="none"/>
        <c:tickLblPos val="none"/>
        <c:crossAx val="360947400"/>
        <c:crosses val="autoZero"/>
        <c:auto val="1"/>
        <c:lblOffset val="100"/>
        <c:baseTimeUnit val="years"/>
      </c:dateAx>
      <c:valAx>
        <c:axId val="360947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0928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F1C-44AC-8A9C-28F776147A19}"/>
            </c:ext>
          </c:extLst>
        </c:ser>
        <c:dLbls>
          <c:showLegendKey val="0"/>
          <c:showVal val="0"/>
          <c:showCatName val="0"/>
          <c:showSerName val="0"/>
          <c:showPercent val="0"/>
          <c:showBubbleSize val="0"/>
        </c:dLbls>
        <c:gapWidth val="150"/>
        <c:axId val="360948576"/>
        <c:axId val="360948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4.3899999999999997</c:v>
                </c:pt>
                <c:pt idx="1">
                  <c:v>0.41</c:v>
                </c:pt>
                <c:pt idx="2">
                  <c:v>0.54</c:v>
                </c:pt>
                <c:pt idx="3">
                  <c:v>0.68</c:v>
                </c:pt>
                <c:pt idx="4">
                  <c:v>1</c:v>
                </c:pt>
              </c:numCache>
            </c:numRef>
          </c:val>
          <c:smooth val="0"/>
          <c:extLst xmlns:c16r2="http://schemas.microsoft.com/office/drawing/2015/06/chart">
            <c:ext xmlns:c16="http://schemas.microsoft.com/office/drawing/2014/chart" uri="{C3380CC4-5D6E-409C-BE32-E72D297353CC}">
              <c16:uniqueId val="{00000001-6F1C-44AC-8A9C-28F776147A19}"/>
            </c:ext>
          </c:extLst>
        </c:ser>
        <c:dLbls>
          <c:showLegendKey val="0"/>
          <c:showVal val="0"/>
          <c:showCatName val="0"/>
          <c:showSerName val="0"/>
          <c:showPercent val="0"/>
          <c:showBubbleSize val="0"/>
        </c:dLbls>
        <c:marker val="1"/>
        <c:smooth val="0"/>
        <c:axId val="360948576"/>
        <c:axId val="360948968"/>
      </c:lineChart>
      <c:dateAx>
        <c:axId val="360948576"/>
        <c:scaling>
          <c:orientation val="minMax"/>
        </c:scaling>
        <c:delete val="1"/>
        <c:axPos val="b"/>
        <c:numFmt formatCode="ge" sourceLinked="1"/>
        <c:majorTickMark val="none"/>
        <c:minorTickMark val="none"/>
        <c:tickLblPos val="none"/>
        <c:crossAx val="360948968"/>
        <c:crosses val="autoZero"/>
        <c:auto val="1"/>
        <c:lblOffset val="100"/>
        <c:baseTimeUnit val="years"/>
      </c:dateAx>
      <c:valAx>
        <c:axId val="3609489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60948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758.77</c:v>
                </c:pt>
                <c:pt idx="1">
                  <c:v>676.21</c:v>
                </c:pt>
                <c:pt idx="2">
                  <c:v>354.02</c:v>
                </c:pt>
                <c:pt idx="3">
                  <c:v>525.58000000000004</c:v>
                </c:pt>
                <c:pt idx="4">
                  <c:v>528.65</c:v>
                </c:pt>
              </c:numCache>
            </c:numRef>
          </c:val>
          <c:extLst xmlns:c16r2="http://schemas.microsoft.com/office/drawing/2015/06/chart">
            <c:ext xmlns:c16="http://schemas.microsoft.com/office/drawing/2014/chart" uri="{C3380CC4-5D6E-409C-BE32-E72D297353CC}">
              <c16:uniqueId val="{00000000-8612-4F09-9531-B2CD40130C20}"/>
            </c:ext>
          </c:extLst>
        </c:ser>
        <c:dLbls>
          <c:showLegendKey val="0"/>
          <c:showVal val="0"/>
          <c:showCatName val="0"/>
          <c:showSerName val="0"/>
          <c:showPercent val="0"/>
          <c:showBubbleSize val="0"/>
        </c:dLbls>
        <c:gapWidth val="150"/>
        <c:axId val="360950144"/>
        <c:axId val="360950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739.59</c:v>
                </c:pt>
                <c:pt idx="1">
                  <c:v>335.95</c:v>
                </c:pt>
                <c:pt idx="2">
                  <c:v>346.59</c:v>
                </c:pt>
                <c:pt idx="3">
                  <c:v>357.82</c:v>
                </c:pt>
                <c:pt idx="4">
                  <c:v>355.5</c:v>
                </c:pt>
              </c:numCache>
            </c:numRef>
          </c:val>
          <c:smooth val="0"/>
          <c:extLst xmlns:c16r2="http://schemas.microsoft.com/office/drawing/2015/06/chart">
            <c:ext xmlns:c16="http://schemas.microsoft.com/office/drawing/2014/chart" uri="{C3380CC4-5D6E-409C-BE32-E72D297353CC}">
              <c16:uniqueId val="{00000001-8612-4F09-9531-B2CD40130C20}"/>
            </c:ext>
          </c:extLst>
        </c:ser>
        <c:dLbls>
          <c:showLegendKey val="0"/>
          <c:showVal val="0"/>
          <c:showCatName val="0"/>
          <c:showSerName val="0"/>
          <c:showPercent val="0"/>
          <c:showBubbleSize val="0"/>
        </c:dLbls>
        <c:marker val="1"/>
        <c:smooth val="0"/>
        <c:axId val="360950144"/>
        <c:axId val="360950536"/>
      </c:lineChart>
      <c:dateAx>
        <c:axId val="360950144"/>
        <c:scaling>
          <c:orientation val="minMax"/>
        </c:scaling>
        <c:delete val="1"/>
        <c:axPos val="b"/>
        <c:numFmt formatCode="ge" sourceLinked="1"/>
        <c:majorTickMark val="none"/>
        <c:minorTickMark val="none"/>
        <c:tickLblPos val="none"/>
        <c:crossAx val="360950536"/>
        <c:crosses val="autoZero"/>
        <c:auto val="1"/>
        <c:lblOffset val="100"/>
        <c:baseTimeUnit val="years"/>
      </c:dateAx>
      <c:valAx>
        <c:axId val="3609505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60950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269.7</c:v>
                </c:pt>
                <c:pt idx="1">
                  <c:v>270.14999999999998</c:v>
                </c:pt>
                <c:pt idx="2">
                  <c:v>286.19</c:v>
                </c:pt>
                <c:pt idx="3">
                  <c:v>297.38</c:v>
                </c:pt>
                <c:pt idx="4">
                  <c:v>302.04000000000002</c:v>
                </c:pt>
              </c:numCache>
            </c:numRef>
          </c:val>
          <c:extLst xmlns:c16r2="http://schemas.microsoft.com/office/drawing/2015/06/chart">
            <c:ext xmlns:c16="http://schemas.microsoft.com/office/drawing/2014/chart" uri="{C3380CC4-5D6E-409C-BE32-E72D297353CC}">
              <c16:uniqueId val="{00000000-4B6B-47F6-AC8C-E5E026E8CF85}"/>
            </c:ext>
          </c:extLst>
        </c:ser>
        <c:dLbls>
          <c:showLegendKey val="0"/>
          <c:showVal val="0"/>
          <c:showCatName val="0"/>
          <c:showSerName val="0"/>
          <c:showPercent val="0"/>
          <c:showBubbleSize val="0"/>
        </c:dLbls>
        <c:gapWidth val="150"/>
        <c:axId val="361079016"/>
        <c:axId val="36107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324.08999999999997</c:v>
                </c:pt>
                <c:pt idx="1">
                  <c:v>319.82</c:v>
                </c:pt>
                <c:pt idx="2">
                  <c:v>312.02999999999997</c:v>
                </c:pt>
                <c:pt idx="3">
                  <c:v>307.45999999999998</c:v>
                </c:pt>
                <c:pt idx="4">
                  <c:v>312.58</c:v>
                </c:pt>
              </c:numCache>
            </c:numRef>
          </c:val>
          <c:smooth val="0"/>
          <c:extLst xmlns:c16r2="http://schemas.microsoft.com/office/drawing/2015/06/chart">
            <c:ext xmlns:c16="http://schemas.microsoft.com/office/drawing/2014/chart" uri="{C3380CC4-5D6E-409C-BE32-E72D297353CC}">
              <c16:uniqueId val="{00000001-4B6B-47F6-AC8C-E5E026E8CF85}"/>
            </c:ext>
          </c:extLst>
        </c:ser>
        <c:dLbls>
          <c:showLegendKey val="0"/>
          <c:showVal val="0"/>
          <c:showCatName val="0"/>
          <c:showSerName val="0"/>
          <c:showPercent val="0"/>
          <c:showBubbleSize val="0"/>
        </c:dLbls>
        <c:marker val="1"/>
        <c:smooth val="0"/>
        <c:axId val="361079016"/>
        <c:axId val="361079408"/>
      </c:lineChart>
      <c:dateAx>
        <c:axId val="361079016"/>
        <c:scaling>
          <c:orientation val="minMax"/>
        </c:scaling>
        <c:delete val="1"/>
        <c:axPos val="b"/>
        <c:numFmt formatCode="ge" sourceLinked="1"/>
        <c:majorTickMark val="none"/>
        <c:minorTickMark val="none"/>
        <c:tickLblPos val="none"/>
        <c:crossAx val="361079408"/>
        <c:crosses val="autoZero"/>
        <c:auto val="1"/>
        <c:lblOffset val="100"/>
        <c:baseTimeUnit val="years"/>
      </c:dateAx>
      <c:valAx>
        <c:axId val="3610794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61079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98.29</c:v>
                </c:pt>
                <c:pt idx="1">
                  <c:v>111.37</c:v>
                </c:pt>
                <c:pt idx="2">
                  <c:v>108.42</c:v>
                </c:pt>
                <c:pt idx="3">
                  <c:v>101.19</c:v>
                </c:pt>
                <c:pt idx="4">
                  <c:v>99.68</c:v>
                </c:pt>
              </c:numCache>
            </c:numRef>
          </c:val>
          <c:extLst xmlns:c16r2="http://schemas.microsoft.com/office/drawing/2015/06/chart">
            <c:ext xmlns:c16="http://schemas.microsoft.com/office/drawing/2014/chart" uri="{C3380CC4-5D6E-409C-BE32-E72D297353CC}">
              <c16:uniqueId val="{00000000-C8A4-41F9-ABAB-D172D1E5F393}"/>
            </c:ext>
          </c:extLst>
        </c:ser>
        <c:dLbls>
          <c:showLegendKey val="0"/>
          <c:showVal val="0"/>
          <c:showCatName val="0"/>
          <c:showSerName val="0"/>
          <c:showPercent val="0"/>
          <c:showBubbleSize val="0"/>
        </c:dLbls>
        <c:gapWidth val="150"/>
        <c:axId val="361080584"/>
        <c:axId val="361080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99.46</c:v>
                </c:pt>
                <c:pt idx="1">
                  <c:v>105.21</c:v>
                </c:pt>
                <c:pt idx="2">
                  <c:v>105.71</c:v>
                </c:pt>
                <c:pt idx="3">
                  <c:v>106.01</c:v>
                </c:pt>
                <c:pt idx="4">
                  <c:v>104.57</c:v>
                </c:pt>
              </c:numCache>
            </c:numRef>
          </c:val>
          <c:smooth val="0"/>
          <c:extLst xmlns:c16r2="http://schemas.microsoft.com/office/drawing/2015/06/chart">
            <c:ext xmlns:c16="http://schemas.microsoft.com/office/drawing/2014/chart" uri="{C3380CC4-5D6E-409C-BE32-E72D297353CC}">
              <c16:uniqueId val="{00000001-C8A4-41F9-ABAB-D172D1E5F393}"/>
            </c:ext>
          </c:extLst>
        </c:ser>
        <c:dLbls>
          <c:showLegendKey val="0"/>
          <c:showVal val="0"/>
          <c:showCatName val="0"/>
          <c:showSerName val="0"/>
          <c:showPercent val="0"/>
          <c:showBubbleSize val="0"/>
        </c:dLbls>
        <c:marker val="1"/>
        <c:smooth val="0"/>
        <c:axId val="361080584"/>
        <c:axId val="361080976"/>
      </c:lineChart>
      <c:dateAx>
        <c:axId val="361080584"/>
        <c:scaling>
          <c:orientation val="minMax"/>
        </c:scaling>
        <c:delete val="1"/>
        <c:axPos val="b"/>
        <c:numFmt formatCode="ge" sourceLinked="1"/>
        <c:majorTickMark val="none"/>
        <c:minorTickMark val="none"/>
        <c:tickLblPos val="none"/>
        <c:crossAx val="361080976"/>
        <c:crosses val="autoZero"/>
        <c:auto val="1"/>
        <c:lblOffset val="100"/>
        <c:baseTimeUnit val="years"/>
      </c:dateAx>
      <c:valAx>
        <c:axId val="361080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1080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131.63</c:v>
                </c:pt>
                <c:pt idx="1">
                  <c:v>120.19</c:v>
                </c:pt>
                <c:pt idx="2">
                  <c:v>123.55</c:v>
                </c:pt>
                <c:pt idx="3">
                  <c:v>132.12</c:v>
                </c:pt>
                <c:pt idx="4">
                  <c:v>133.93</c:v>
                </c:pt>
              </c:numCache>
            </c:numRef>
          </c:val>
          <c:extLst xmlns:c16r2="http://schemas.microsoft.com/office/drawing/2015/06/chart">
            <c:ext xmlns:c16="http://schemas.microsoft.com/office/drawing/2014/chart" uri="{C3380CC4-5D6E-409C-BE32-E72D297353CC}">
              <c16:uniqueId val="{00000000-1EE7-4F7D-BA24-C97AC47DBD0E}"/>
            </c:ext>
          </c:extLst>
        </c:ser>
        <c:dLbls>
          <c:showLegendKey val="0"/>
          <c:showVal val="0"/>
          <c:showCatName val="0"/>
          <c:showSerName val="0"/>
          <c:showPercent val="0"/>
          <c:showBubbleSize val="0"/>
        </c:dLbls>
        <c:gapWidth val="150"/>
        <c:axId val="361082152"/>
        <c:axId val="361240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171.78</c:v>
                </c:pt>
                <c:pt idx="1">
                  <c:v>162.59</c:v>
                </c:pt>
                <c:pt idx="2">
                  <c:v>162.15</c:v>
                </c:pt>
                <c:pt idx="3">
                  <c:v>162.24</c:v>
                </c:pt>
                <c:pt idx="4">
                  <c:v>165.47</c:v>
                </c:pt>
              </c:numCache>
            </c:numRef>
          </c:val>
          <c:smooth val="0"/>
          <c:extLst xmlns:c16r2="http://schemas.microsoft.com/office/drawing/2015/06/chart">
            <c:ext xmlns:c16="http://schemas.microsoft.com/office/drawing/2014/chart" uri="{C3380CC4-5D6E-409C-BE32-E72D297353CC}">
              <c16:uniqueId val="{00000001-1EE7-4F7D-BA24-C97AC47DBD0E}"/>
            </c:ext>
          </c:extLst>
        </c:ser>
        <c:dLbls>
          <c:showLegendKey val="0"/>
          <c:showVal val="0"/>
          <c:showCatName val="0"/>
          <c:showSerName val="0"/>
          <c:showPercent val="0"/>
          <c:showBubbleSize val="0"/>
        </c:dLbls>
        <c:marker val="1"/>
        <c:smooth val="0"/>
        <c:axId val="361082152"/>
        <c:axId val="361240024"/>
      </c:lineChart>
      <c:dateAx>
        <c:axId val="361082152"/>
        <c:scaling>
          <c:orientation val="minMax"/>
        </c:scaling>
        <c:delete val="1"/>
        <c:axPos val="b"/>
        <c:numFmt formatCode="ge" sourceLinked="1"/>
        <c:majorTickMark val="none"/>
        <c:minorTickMark val="none"/>
        <c:tickLblPos val="none"/>
        <c:crossAx val="361240024"/>
        <c:crosses val="autoZero"/>
        <c:auto val="1"/>
        <c:lblOffset val="100"/>
        <c:baseTimeUnit val="years"/>
      </c:dateAx>
      <c:valAx>
        <c:axId val="361240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1082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25"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滋賀県　栗東市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A4</v>
      </c>
      <c r="X8" s="82"/>
      <c r="Y8" s="82"/>
      <c r="Z8" s="82"/>
      <c r="AA8" s="82"/>
      <c r="AB8" s="82"/>
      <c r="AC8" s="82"/>
      <c r="AD8" s="82" t="str">
        <f>データ!$M$6</f>
        <v>非設置</v>
      </c>
      <c r="AE8" s="82"/>
      <c r="AF8" s="82"/>
      <c r="AG8" s="82"/>
      <c r="AH8" s="82"/>
      <c r="AI8" s="82"/>
      <c r="AJ8" s="82"/>
      <c r="AK8" s="4"/>
      <c r="AL8" s="70">
        <f>データ!$R$6</f>
        <v>68882</v>
      </c>
      <c r="AM8" s="70"/>
      <c r="AN8" s="70"/>
      <c r="AO8" s="70"/>
      <c r="AP8" s="70"/>
      <c r="AQ8" s="70"/>
      <c r="AR8" s="70"/>
      <c r="AS8" s="70"/>
      <c r="AT8" s="66">
        <f>データ!$S$6</f>
        <v>52.69</v>
      </c>
      <c r="AU8" s="67"/>
      <c r="AV8" s="67"/>
      <c r="AW8" s="67"/>
      <c r="AX8" s="67"/>
      <c r="AY8" s="67"/>
      <c r="AZ8" s="67"/>
      <c r="BA8" s="67"/>
      <c r="BB8" s="69">
        <f>データ!$T$6</f>
        <v>1307.31</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68.290000000000006</v>
      </c>
      <c r="J10" s="67"/>
      <c r="K10" s="67"/>
      <c r="L10" s="67"/>
      <c r="M10" s="67"/>
      <c r="N10" s="67"/>
      <c r="O10" s="68"/>
      <c r="P10" s="69">
        <f>データ!$P$6</f>
        <v>99.9</v>
      </c>
      <c r="Q10" s="69"/>
      <c r="R10" s="69"/>
      <c r="S10" s="69"/>
      <c r="T10" s="69"/>
      <c r="U10" s="69"/>
      <c r="V10" s="69"/>
      <c r="W10" s="70">
        <f>データ!$Q$6</f>
        <v>2138</v>
      </c>
      <c r="X10" s="70"/>
      <c r="Y10" s="70"/>
      <c r="Z10" s="70"/>
      <c r="AA10" s="70"/>
      <c r="AB10" s="70"/>
      <c r="AC10" s="70"/>
      <c r="AD10" s="2"/>
      <c r="AE10" s="2"/>
      <c r="AF10" s="2"/>
      <c r="AG10" s="2"/>
      <c r="AH10" s="4"/>
      <c r="AI10" s="4"/>
      <c r="AJ10" s="4"/>
      <c r="AK10" s="4"/>
      <c r="AL10" s="70">
        <f>データ!$U$6</f>
        <v>68748</v>
      </c>
      <c r="AM10" s="70"/>
      <c r="AN10" s="70"/>
      <c r="AO10" s="70"/>
      <c r="AP10" s="70"/>
      <c r="AQ10" s="70"/>
      <c r="AR10" s="70"/>
      <c r="AS10" s="70"/>
      <c r="AT10" s="66">
        <f>データ!$V$6</f>
        <v>30.12</v>
      </c>
      <c r="AU10" s="67"/>
      <c r="AV10" s="67"/>
      <c r="AW10" s="67"/>
      <c r="AX10" s="67"/>
      <c r="AY10" s="67"/>
      <c r="AZ10" s="67"/>
      <c r="BA10" s="67"/>
      <c r="BB10" s="69">
        <f>データ!$W$6</f>
        <v>2282.4699999999998</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15">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117</v>
      </c>
      <c r="BM16" s="50"/>
      <c r="BN16" s="50"/>
      <c r="BO16" s="50"/>
      <c r="BP16" s="50"/>
      <c r="BQ16" s="50"/>
      <c r="BR16" s="50"/>
      <c r="BS16" s="50"/>
      <c r="BT16" s="50"/>
      <c r="BU16" s="50"/>
      <c r="BV16" s="50"/>
      <c r="BW16" s="50"/>
      <c r="BX16" s="50"/>
      <c r="BY16" s="50"/>
      <c r="BZ16" s="5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9"/>
      <c r="BM17" s="50"/>
      <c r="BN17" s="50"/>
      <c r="BO17" s="50"/>
      <c r="BP17" s="50"/>
      <c r="BQ17" s="50"/>
      <c r="BR17" s="50"/>
      <c r="BS17" s="50"/>
      <c r="BT17" s="50"/>
      <c r="BU17" s="50"/>
      <c r="BV17" s="50"/>
      <c r="BW17" s="50"/>
      <c r="BX17" s="50"/>
      <c r="BY17" s="50"/>
      <c r="BZ17" s="5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9"/>
      <c r="BM18" s="50"/>
      <c r="BN18" s="50"/>
      <c r="BO18" s="50"/>
      <c r="BP18" s="50"/>
      <c r="BQ18" s="50"/>
      <c r="BR18" s="50"/>
      <c r="BS18" s="50"/>
      <c r="BT18" s="50"/>
      <c r="BU18" s="50"/>
      <c r="BV18" s="50"/>
      <c r="BW18" s="50"/>
      <c r="BX18" s="50"/>
      <c r="BY18" s="50"/>
      <c r="BZ18" s="5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9"/>
      <c r="BM19" s="50"/>
      <c r="BN19" s="50"/>
      <c r="BO19" s="50"/>
      <c r="BP19" s="50"/>
      <c r="BQ19" s="50"/>
      <c r="BR19" s="50"/>
      <c r="BS19" s="50"/>
      <c r="BT19" s="50"/>
      <c r="BU19" s="50"/>
      <c r="BV19" s="50"/>
      <c r="BW19" s="50"/>
      <c r="BX19" s="50"/>
      <c r="BY19" s="50"/>
      <c r="BZ19" s="5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9"/>
      <c r="BM20" s="50"/>
      <c r="BN20" s="50"/>
      <c r="BO20" s="50"/>
      <c r="BP20" s="50"/>
      <c r="BQ20" s="50"/>
      <c r="BR20" s="50"/>
      <c r="BS20" s="50"/>
      <c r="BT20" s="50"/>
      <c r="BU20" s="50"/>
      <c r="BV20" s="50"/>
      <c r="BW20" s="50"/>
      <c r="BX20" s="50"/>
      <c r="BY20" s="50"/>
      <c r="BZ20" s="5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9"/>
      <c r="BM21" s="50"/>
      <c r="BN21" s="50"/>
      <c r="BO21" s="50"/>
      <c r="BP21" s="50"/>
      <c r="BQ21" s="50"/>
      <c r="BR21" s="50"/>
      <c r="BS21" s="50"/>
      <c r="BT21" s="50"/>
      <c r="BU21" s="50"/>
      <c r="BV21" s="50"/>
      <c r="BW21" s="50"/>
      <c r="BX21" s="50"/>
      <c r="BY21" s="50"/>
      <c r="BZ21" s="5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9"/>
      <c r="BM22" s="50"/>
      <c r="BN22" s="50"/>
      <c r="BO22" s="50"/>
      <c r="BP22" s="50"/>
      <c r="BQ22" s="50"/>
      <c r="BR22" s="50"/>
      <c r="BS22" s="50"/>
      <c r="BT22" s="50"/>
      <c r="BU22" s="50"/>
      <c r="BV22" s="50"/>
      <c r="BW22" s="50"/>
      <c r="BX22" s="50"/>
      <c r="BY22" s="50"/>
      <c r="BZ22" s="5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9"/>
      <c r="BM23" s="50"/>
      <c r="BN23" s="50"/>
      <c r="BO23" s="50"/>
      <c r="BP23" s="50"/>
      <c r="BQ23" s="50"/>
      <c r="BR23" s="50"/>
      <c r="BS23" s="50"/>
      <c r="BT23" s="50"/>
      <c r="BU23" s="50"/>
      <c r="BV23" s="50"/>
      <c r="BW23" s="50"/>
      <c r="BX23" s="50"/>
      <c r="BY23" s="50"/>
      <c r="BZ23" s="5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9"/>
      <c r="BM24" s="50"/>
      <c r="BN24" s="50"/>
      <c r="BO24" s="50"/>
      <c r="BP24" s="50"/>
      <c r="BQ24" s="50"/>
      <c r="BR24" s="50"/>
      <c r="BS24" s="50"/>
      <c r="BT24" s="50"/>
      <c r="BU24" s="50"/>
      <c r="BV24" s="50"/>
      <c r="BW24" s="50"/>
      <c r="BX24" s="50"/>
      <c r="BY24" s="50"/>
      <c r="BZ24" s="5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9"/>
      <c r="BM25" s="50"/>
      <c r="BN25" s="50"/>
      <c r="BO25" s="50"/>
      <c r="BP25" s="50"/>
      <c r="BQ25" s="50"/>
      <c r="BR25" s="50"/>
      <c r="BS25" s="50"/>
      <c r="BT25" s="50"/>
      <c r="BU25" s="50"/>
      <c r="BV25" s="50"/>
      <c r="BW25" s="50"/>
      <c r="BX25" s="50"/>
      <c r="BY25" s="50"/>
      <c r="BZ25" s="5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9"/>
      <c r="BM26" s="50"/>
      <c r="BN26" s="50"/>
      <c r="BO26" s="50"/>
      <c r="BP26" s="50"/>
      <c r="BQ26" s="50"/>
      <c r="BR26" s="50"/>
      <c r="BS26" s="50"/>
      <c r="BT26" s="50"/>
      <c r="BU26" s="50"/>
      <c r="BV26" s="50"/>
      <c r="BW26" s="50"/>
      <c r="BX26" s="50"/>
      <c r="BY26" s="50"/>
      <c r="BZ26" s="5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9"/>
      <c r="BM27" s="50"/>
      <c r="BN27" s="50"/>
      <c r="BO27" s="50"/>
      <c r="BP27" s="50"/>
      <c r="BQ27" s="50"/>
      <c r="BR27" s="50"/>
      <c r="BS27" s="50"/>
      <c r="BT27" s="50"/>
      <c r="BU27" s="50"/>
      <c r="BV27" s="50"/>
      <c r="BW27" s="50"/>
      <c r="BX27" s="50"/>
      <c r="BY27" s="50"/>
      <c r="BZ27" s="5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9"/>
      <c r="BM28" s="50"/>
      <c r="BN28" s="50"/>
      <c r="BO28" s="50"/>
      <c r="BP28" s="50"/>
      <c r="BQ28" s="50"/>
      <c r="BR28" s="50"/>
      <c r="BS28" s="50"/>
      <c r="BT28" s="50"/>
      <c r="BU28" s="50"/>
      <c r="BV28" s="50"/>
      <c r="BW28" s="50"/>
      <c r="BX28" s="50"/>
      <c r="BY28" s="50"/>
      <c r="BZ28" s="5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9"/>
      <c r="BM29" s="50"/>
      <c r="BN29" s="50"/>
      <c r="BO29" s="50"/>
      <c r="BP29" s="50"/>
      <c r="BQ29" s="50"/>
      <c r="BR29" s="50"/>
      <c r="BS29" s="50"/>
      <c r="BT29" s="50"/>
      <c r="BU29" s="50"/>
      <c r="BV29" s="50"/>
      <c r="BW29" s="50"/>
      <c r="BX29" s="50"/>
      <c r="BY29" s="50"/>
      <c r="BZ29" s="5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9"/>
      <c r="BM30" s="50"/>
      <c r="BN30" s="50"/>
      <c r="BO30" s="50"/>
      <c r="BP30" s="50"/>
      <c r="BQ30" s="50"/>
      <c r="BR30" s="50"/>
      <c r="BS30" s="50"/>
      <c r="BT30" s="50"/>
      <c r="BU30" s="50"/>
      <c r="BV30" s="50"/>
      <c r="BW30" s="50"/>
      <c r="BX30" s="50"/>
      <c r="BY30" s="50"/>
      <c r="BZ30" s="5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9"/>
      <c r="BM31" s="50"/>
      <c r="BN31" s="50"/>
      <c r="BO31" s="50"/>
      <c r="BP31" s="50"/>
      <c r="BQ31" s="50"/>
      <c r="BR31" s="50"/>
      <c r="BS31" s="50"/>
      <c r="BT31" s="50"/>
      <c r="BU31" s="50"/>
      <c r="BV31" s="50"/>
      <c r="BW31" s="50"/>
      <c r="BX31" s="50"/>
      <c r="BY31" s="50"/>
      <c r="BZ31" s="5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9"/>
      <c r="BM32" s="50"/>
      <c r="BN32" s="50"/>
      <c r="BO32" s="50"/>
      <c r="BP32" s="50"/>
      <c r="BQ32" s="50"/>
      <c r="BR32" s="50"/>
      <c r="BS32" s="50"/>
      <c r="BT32" s="50"/>
      <c r="BU32" s="50"/>
      <c r="BV32" s="50"/>
      <c r="BW32" s="50"/>
      <c r="BX32" s="50"/>
      <c r="BY32" s="50"/>
      <c r="BZ32" s="5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9"/>
      <c r="BM33" s="50"/>
      <c r="BN33" s="50"/>
      <c r="BO33" s="50"/>
      <c r="BP33" s="50"/>
      <c r="BQ33" s="50"/>
      <c r="BR33" s="50"/>
      <c r="BS33" s="50"/>
      <c r="BT33" s="50"/>
      <c r="BU33" s="50"/>
      <c r="BV33" s="50"/>
      <c r="BW33" s="50"/>
      <c r="BX33" s="50"/>
      <c r="BY33" s="50"/>
      <c r="BZ33" s="51"/>
    </row>
    <row r="34" spans="1:78" ht="13.5" customHeight="1" x14ac:dyDescent="0.15">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49"/>
      <c r="BM34" s="50"/>
      <c r="BN34" s="50"/>
      <c r="BO34" s="50"/>
      <c r="BP34" s="50"/>
      <c r="BQ34" s="50"/>
      <c r="BR34" s="50"/>
      <c r="BS34" s="50"/>
      <c r="BT34" s="50"/>
      <c r="BU34" s="50"/>
      <c r="BV34" s="50"/>
      <c r="BW34" s="50"/>
      <c r="BX34" s="50"/>
      <c r="BY34" s="50"/>
      <c r="BZ34" s="51"/>
    </row>
    <row r="35" spans="1:78" ht="13.5" customHeight="1" x14ac:dyDescent="0.15">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49"/>
      <c r="BM35" s="50"/>
      <c r="BN35" s="50"/>
      <c r="BO35" s="50"/>
      <c r="BP35" s="50"/>
      <c r="BQ35" s="50"/>
      <c r="BR35" s="50"/>
      <c r="BS35" s="50"/>
      <c r="BT35" s="50"/>
      <c r="BU35" s="50"/>
      <c r="BV35" s="50"/>
      <c r="BW35" s="50"/>
      <c r="BX35" s="50"/>
      <c r="BY35" s="50"/>
      <c r="BZ35" s="5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9"/>
      <c r="BM36" s="50"/>
      <c r="BN36" s="50"/>
      <c r="BO36" s="50"/>
      <c r="BP36" s="50"/>
      <c r="BQ36" s="50"/>
      <c r="BR36" s="50"/>
      <c r="BS36" s="50"/>
      <c r="BT36" s="50"/>
      <c r="BU36" s="50"/>
      <c r="BV36" s="50"/>
      <c r="BW36" s="50"/>
      <c r="BX36" s="50"/>
      <c r="BY36" s="50"/>
      <c r="BZ36" s="5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9"/>
      <c r="BM37" s="50"/>
      <c r="BN37" s="50"/>
      <c r="BO37" s="50"/>
      <c r="BP37" s="50"/>
      <c r="BQ37" s="50"/>
      <c r="BR37" s="50"/>
      <c r="BS37" s="50"/>
      <c r="BT37" s="50"/>
      <c r="BU37" s="50"/>
      <c r="BV37" s="50"/>
      <c r="BW37" s="50"/>
      <c r="BX37" s="50"/>
      <c r="BY37" s="50"/>
      <c r="BZ37" s="5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9"/>
      <c r="BM38" s="50"/>
      <c r="BN38" s="50"/>
      <c r="BO38" s="50"/>
      <c r="BP38" s="50"/>
      <c r="BQ38" s="50"/>
      <c r="BR38" s="50"/>
      <c r="BS38" s="50"/>
      <c r="BT38" s="50"/>
      <c r="BU38" s="50"/>
      <c r="BV38" s="50"/>
      <c r="BW38" s="50"/>
      <c r="BX38" s="50"/>
      <c r="BY38" s="50"/>
      <c r="BZ38" s="5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9"/>
      <c r="BM39" s="50"/>
      <c r="BN39" s="50"/>
      <c r="BO39" s="50"/>
      <c r="BP39" s="50"/>
      <c r="BQ39" s="50"/>
      <c r="BR39" s="50"/>
      <c r="BS39" s="50"/>
      <c r="BT39" s="50"/>
      <c r="BU39" s="50"/>
      <c r="BV39" s="50"/>
      <c r="BW39" s="50"/>
      <c r="BX39" s="50"/>
      <c r="BY39" s="50"/>
      <c r="BZ39" s="5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9"/>
      <c r="BM40" s="50"/>
      <c r="BN40" s="50"/>
      <c r="BO40" s="50"/>
      <c r="BP40" s="50"/>
      <c r="BQ40" s="50"/>
      <c r="BR40" s="50"/>
      <c r="BS40" s="50"/>
      <c r="BT40" s="50"/>
      <c r="BU40" s="50"/>
      <c r="BV40" s="50"/>
      <c r="BW40" s="50"/>
      <c r="BX40" s="50"/>
      <c r="BY40" s="50"/>
      <c r="BZ40" s="5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9"/>
      <c r="BM41" s="50"/>
      <c r="BN41" s="50"/>
      <c r="BO41" s="50"/>
      <c r="BP41" s="50"/>
      <c r="BQ41" s="50"/>
      <c r="BR41" s="50"/>
      <c r="BS41" s="50"/>
      <c r="BT41" s="50"/>
      <c r="BU41" s="50"/>
      <c r="BV41" s="50"/>
      <c r="BW41" s="50"/>
      <c r="BX41" s="50"/>
      <c r="BY41" s="50"/>
      <c r="BZ41" s="5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9"/>
      <c r="BM42" s="50"/>
      <c r="BN42" s="50"/>
      <c r="BO42" s="50"/>
      <c r="BP42" s="50"/>
      <c r="BQ42" s="50"/>
      <c r="BR42" s="50"/>
      <c r="BS42" s="50"/>
      <c r="BT42" s="50"/>
      <c r="BU42" s="50"/>
      <c r="BV42" s="50"/>
      <c r="BW42" s="50"/>
      <c r="BX42" s="50"/>
      <c r="BY42" s="50"/>
      <c r="BZ42" s="5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9"/>
      <c r="BM43" s="50"/>
      <c r="BN43" s="50"/>
      <c r="BO43" s="50"/>
      <c r="BP43" s="50"/>
      <c r="BQ43" s="50"/>
      <c r="BR43" s="50"/>
      <c r="BS43" s="50"/>
      <c r="BT43" s="50"/>
      <c r="BU43" s="50"/>
      <c r="BV43" s="50"/>
      <c r="BW43" s="50"/>
      <c r="BX43" s="50"/>
      <c r="BY43" s="50"/>
      <c r="BZ43" s="5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118</v>
      </c>
      <c r="BM47" s="50"/>
      <c r="BN47" s="50"/>
      <c r="BO47" s="50"/>
      <c r="BP47" s="50"/>
      <c r="BQ47" s="50"/>
      <c r="BR47" s="50"/>
      <c r="BS47" s="50"/>
      <c r="BT47" s="50"/>
      <c r="BU47" s="50"/>
      <c r="BV47" s="50"/>
      <c r="BW47" s="50"/>
      <c r="BX47" s="50"/>
      <c r="BY47" s="50"/>
      <c r="BZ47" s="5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x14ac:dyDescent="0.15">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x14ac:dyDescent="0.15">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15">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15">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116</v>
      </c>
      <c r="BM66" s="50"/>
      <c r="BN66" s="50"/>
      <c r="BO66" s="50"/>
      <c r="BP66" s="50"/>
      <c r="BQ66" s="50"/>
      <c r="BR66" s="50"/>
      <c r="BS66" s="50"/>
      <c r="BT66" s="50"/>
      <c r="BU66" s="50"/>
      <c r="BV66" s="50"/>
      <c r="BW66" s="50"/>
      <c r="BX66" s="50"/>
      <c r="BY66" s="50"/>
      <c r="BZ66" s="5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15">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15">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1tCk9kALnlOgllvAx7FayPdzv4uOh0wlhsn84QedvEPTrAEk0KjqhNyAwB4mHt5YeoiaD2s5QvuwiTgA9UXagQ==" saltValue="gUG5X7D3yJEXpXuEGuEoqQ=="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35</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64</v>
      </c>
      <c r="B4" s="30"/>
      <c r="C4" s="30"/>
      <c r="D4" s="30"/>
      <c r="E4" s="30"/>
      <c r="F4" s="30"/>
      <c r="G4" s="30"/>
      <c r="H4" s="90"/>
      <c r="I4" s="91"/>
      <c r="J4" s="91"/>
      <c r="K4" s="91"/>
      <c r="L4" s="91"/>
      <c r="M4" s="91"/>
      <c r="N4" s="91"/>
      <c r="O4" s="91"/>
      <c r="P4" s="91"/>
      <c r="Q4" s="91"/>
      <c r="R4" s="91"/>
      <c r="S4" s="91"/>
      <c r="T4" s="91"/>
      <c r="U4" s="91"/>
      <c r="V4" s="91"/>
      <c r="W4" s="92"/>
      <c r="X4" s="86" t="s">
        <v>65</v>
      </c>
      <c r="Y4" s="86"/>
      <c r="Z4" s="86"/>
      <c r="AA4" s="86"/>
      <c r="AB4" s="86"/>
      <c r="AC4" s="86"/>
      <c r="AD4" s="86"/>
      <c r="AE4" s="86"/>
      <c r="AF4" s="86"/>
      <c r="AG4" s="86"/>
      <c r="AH4" s="86"/>
      <c r="AI4" s="86" t="s">
        <v>66</v>
      </c>
      <c r="AJ4" s="86"/>
      <c r="AK4" s="86"/>
      <c r="AL4" s="86"/>
      <c r="AM4" s="86"/>
      <c r="AN4" s="86"/>
      <c r="AO4" s="86"/>
      <c r="AP4" s="86"/>
      <c r="AQ4" s="86"/>
      <c r="AR4" s="86"/>
      <c r="AS4" s="86"/>
      <c r="AT4" s="86" t="s">
        <v>67</v>
      </c>
      <c r="AU4" s="86"/>
      <c r="AV4" s="86"/>
      <c r="AW4" s="86"/>
      <c r="AX4" s="86"/>
      <c r="AY4" s="86"/>
      <c r="AZ4" s="86"/>
      <c r="BA4" s="86"/>
      <c r="BB4" s="86"/>
      <c r="BC4" s="86"/>
      <c r="BD4" s="86"/>
      <c r="BE4" s="86" t="s">
        <v>68</v>
      </c>
      <c r="BF4" s="86"/>
      <c r="BG4" s="86"/>
      <c r="BH4" s="86"/>
      <c r="BI4" s="86"/>
      <c r="BJ4" s="86"/>
      <c r="BK4" s="86"/>
      <c r="BL4" s="86"/>
      <c r="BM4" s="86"/>
      <c r="BN4" s="86"/>
      <c r="BO4" s="86"/>
      <c r="BP4" s="86" t="s">
        <v>69</v>
      </c>
      <c r="BQ4" s="86"/>
      <c r="BR4" s="86"/>
      <c r="BS4" s="86"/>
      <c r="BT4" s="86"/>
      <c r="BU4" s="86"/>
      <c r="BV4" s="86"/>
      <c r="BW4" s="86"/>
      <c r="BX4" s="86"/>
      <c r="BY4" s="86"/>
      <c r="BZ4" s="86"/>
      <c r="CA4" s="86" t="s">
        <v>70</v>
      </c>
      <c r="CB4" s="86"/>
      <c r="CC4" s="86"/>
      <c r="CD4" s="86"/>
      <c r="CE4" s="86"/>
      <c r="CF4" s="86"/>
      <c r="CG4" s="86"/>
      <c r="CH4" s="86"/>
      <c r="CI4" s="86"/>
      <c r="CJ4" s="86"/>
      <c r="CK4" s="86"/>
      <c r="CL4" s="86" t="s">
        <v>71</v>
      </c>
      <c r="CM4" s="86"/>
      <c r="CN4" s="86"/>
      <c r="CO4" s="86"/>
      <c r="CP4" s="86"/>
      <c r="CQ4" s="86"/>
      <c r="CR4" s="86"/>
      <c r="CS4" s="86"/>
      <c r="CT4" s="86"/>
      <c r="CU4" s="86"/>
      <c r="CV4" s="86"/>
      <c r="CW4" s="86" t="s">
        <v>72</v>
      </c>
      <c r="CX4" s="86"/>
      <c r="CY4" s="86"/>
      <c r="CZ4" s="86"/>
      <c r="DA4" s="86"/>
      <c r="DB4" s="86"/>
      <c r="DC4" s="86"/>
      <c r="DD4" s="86"/>
      <c r="DE4" s="86"/>
      <c r="DF4" s="86"/>
      <c r="DG4" s="86"/>
      <c r="DH4" s="86" t="s">
        <v>73</v>
      </c>
      <c r="DI4" s="86"/>
      <c r="DJ4" s="86"/>
      <c r="DK4" s="86"/>
      <c r="DL4" s="86"/>
      <c r="DM4" s="86"/>
      <c r="DN4" s="86"/>
      <c r="DO4" s="86"/>
      <c r="DP4" s="86"/>
      <c r="DQ4" s="86"/>
      <c r="DR4" s="86"/>
      <c r="DS4" s="86" t="s">
        <v>74</v>
      </c>
      <c r="DT4" s="86"/>
      <c r="DU4" s="86"/>
      <c r="DV4" s="86"/>
      <c r="DW4" s="86"/>
      <c r="DX4" s="86"/>
      <c r="DY4" s="86"/>
      <c r="DZ4" s="86"/>
      <c r="EA4" s="86"/>
      <c r="EB4" s="86"/>
      <c r="EC4" s="86"/>
      <c r="ED4" s="86" t="s">
        <v>75</v>
      </c>
      <c r="EE4" s="86"/>
      <c r="EF4" s="86"/>
      <c r="EG4" s="86"/>
      <c r="EH4" s="86"/>
      <c r="EI4" s="86"/>
      <c r="EJ4" s="86"/>
      <c r="EK4" s="86"/>
      <c r="EL4" s="86"/>
      <c r="EM4" s="86"/>
      <c r="EN4" s="86"/>
    </row>
    <row r="5" spans="1:144" x14ac:dyDescent="0.15">
      <c r="A5" s="28" t="s">
        <v>76</v>
      </c>
      <c r="B5" s="31"/>
      <c r="C5" s="31"/>
      <c r="D5" s="31"/>
      <c r="E5" s="31"/>
      <c r="F5" s="31"/>
      <c r="G5" s="31"/>
      <c r="H5" s="32" t="s">
        <v>77</v>
      </c>
      <c r="I5" s="32" t="s">
        <v>78</v>
      </c>
      <c r="J5" s="32" t="s">
        <v>79</v>
      </c>
      <c r="K5" s="32" t="s">
        <v>80</v>
      </c>
      <c r="L5" s="32" t="s">
        <v>81</v>
      </c>
      <c r="M5" s="32" t="s">
        <v>5</v>
      </c>
      <c r="N5" s="32" t="s">
        <v>82</v>
      </c>
      <c r="O5" s="32" t="s">
        <v>83</v>
      </c>
      <c r="P5" s="32" t="s">
        <v>84</v>
      </c>
      <c r="Q5" s="32" t="s">
        <v>85</v>
      </c>
      <c r="R5" s="32" t="s">
        <v>86</v>
      </c>
      <c r="S5" s="32" t="s">
        <v>87</v>
      </c>
      <c r="T5" s="32" t="s">
        <v>88</v>
      </c>
      <c r="U5" s="32" t="s">
        <v>89</v>
      </c>
      <c r="V5" s="32" t="s">
        <v>90</v>
      </c>
      <c r="W5" s="32" t="s">
        <v>91</v>
      </c>
      <c r="X5" s="32" t="s">
        <v>92</v>
      </c>
      <c r="Y5" s="32" t="s">
        <v>93</v>
      </c>
      <c r="Z5" s="32" t="s">
        <v>94</v>
      </c>
      <c r="AA5" s="32" t="s">
        <v>95</v>
      </c>
      <c r="AB5" s="32" t="s">
        <v>96</v>
      </c>
      <c r="AC5" s="32" t="s">
        <v>97</v>
      </c>
      <c r="AD5" s="32" t="s">
        <v>98</v>
      </c>
      <c r="AE5" s="32" t="s">
        <v>99</v>
      </c>
      <c r="AF5" s="32" t="s">
        <v>100</v>
      </c>
      <c r="AG5" s="32" t="s">
        <v>101</v>
      </c>
      <c r="AH5" s="32" t="s">
        <v>41</v>
      </c>
      <c r="AI5" s="32" t="s">
        <v>92</v>
      </c>
      <c r="AJ5" s="32" t="s">
        <v>93</v>
      </c>
      <c r="AK5" s="32" t="s">
        <v>94</v>
      </c>
      <c r="AL5" s="32" t="s">
        <v>95</v>
      </c>
      <c r="AM5" s="32" t="s">
        <v>96</v>
      </c>
      <c r="AN5" s="32" t="s">
        <v>97</v>
      </c>
      <c r="AO5" s="32" t="s">
        <v>98</v>
      </c>
      <c r="AP5" s="32" t="s">
        <v>99</v>
      </c>
      <c r="AQ5" s="32" t="s">
        <v>100</v>
      </c>
      <c r="AR5" s="32" t="s">
        <v>101</v>
      </c>
      <c r="AS5" s="32" t="s">
        <v>102</v>
      </c>
      <c r="AT5" s="32" t="s">
        <v>92</v>
      </c>
      <c r="AU5" s="32" t="s">
        <v>93</v>
      </c>
      <c r="AV5" s="32" t="s">
        <v>94</v>
      </c>
      <c r="AW5" s="32" t="s">
        <v>95</v>
      </c>
      <c r="AX5" s="32" t="s">
        <v>96</v>
      </c>
      <c r="AY5" s="32" t="s">
        <v>97</v>
      </c>
      <c r="AZ5" s="32" t="s">
        <v>98</v>
      </c>
      <c r="BA5" s="32" t="s">
        <v>99</v>
      </c>
      <c r="BB5" s="32" t="s">
        <v>100</v>
      </c>
      <c r="BC5" s="32" t="s">
        <v>101</v>
      </c>
      <c r="BD5" s="32" t="s">
        <v>102</v>
      </c>
      <c r="BE5" s="32" t="s">
        <v>92</v>
      </c>
      <c r="BF5" s="32" t="s">
        <v>93</v>
      </c>
      <c r="BG5" s="32" t="s">
        <v>94</v>
      </c>
      <c r="BH5" s="32" t="s">
        <v>95</v>
      </c>
      <c r="BI5" s="32" t="s">
        <v>96</v>
      </c>
      <c r="BJ5" s="32" t="s">
        <v>97</v>
      </c>
      <c r="BK5" s="32" t="s">
        <v>98</v>
      </c>
      <c r="BL5" s="32" t="s">
        <v>99</v>
      </c>
      <c r="BM5" s="32" t="s">
        <v>100</v>
      </c>
      <c r="BN5" s="32" t="s">
        <v>101</v>
      </c>
      <c r="BO5" s="32" t="s">
        <v>102</v>
      </c>
      <c r="BP5" s="32" t="s">
        <v>92</v>
      </c>
      <c r="BQ5" s="32" t="s">
        <v>93</v>
      </c>
      <c r="BR5" s="32" t="s">
        <v>94</v>
      </c>
      <c r="BS5" s="32" t="s">
        <v>95</v>
      </c>
      <c r="BT5" s="32" t="s">
        <v>96</v>
      </c>
      <c r="BU5" s="32" t="s">
        <v>97</v>
      </c>
      <c r="BV5" s="32" t="s">
        <v>98</v>
      </c>
      <c r="BW5" s="32" t="s">
        <v>99</v>
      </c>
      <c r="BX5" s="32" t="s">
        <v>100</v>
      </c>
      <c r="BY5" s="32" t="s">
        <v>101</v>
      </c>
      <c r="BZ5" s="32" t="s">
        <v>102</v>
      </c>
      <c r="CA5" s="32" t="s">
        <v>92</v>
      </c>
      <c r="CB5" s="32" t="s">
        <v>93</v>
      </c>
      <c r="CC5" s="32" t="s">
        <v>94</v>
      </c>
      <c r="CD5" s="32" t="s">
        <v>95</v>
      </c>
      <c r="CE5" s="32" t="s">
        <v>96</v>
      </c>
      <c r="CF5" s="32" t="s">
        <v>97</v>
      </c>
      <c r="CG5" s="32" t="s">
        <v>98</v>
      </c>
      <c r="CH5" s="32" t="s">
        <v>99</v>
      </c>
      <c r="CI5" s="32" t="s">
        <v>100</v>
      </c>
      <c r="CJ5" s="32" t="s">
        <v>101</v>
      </c>
      <c r="CK5" s="32" t="s">
        <v>102</v>
      </c>
      <c r="CL5" s="32" t="s">
        <v>92</v>
      </c>
      <c r="CM5" s="32" t="s">
        <v>93</v>
      </c>
      <c r="CN5" s="32" t="s">
        <v>94</v>
      </c>
      <c r="CO5" s="32" t="s">
        <v>95</v>
      </c>
      <c r="CP5" s="32" t="s">
        <v>96</v>
      </c>
      <c r="CQ5" s="32" t="s">
        <v>97</v>
      </c>
      <c r="CR5" s="32" t="s">
        <v>98</v>
      </c>
      <c r="CS5" s="32" t="s">
        <v>99</v>
      </c>
      <c r="CT5" s="32" t="s">
        <v>100</v>
      </c>
      <c r="CU5" s="32" t="s">
        <v>101</v>
      </c>
      <c r="CV5" s="32" t="s">
        <v>102</v>
      </c>
      <c r="CW5" s="32" t="s">
        <v>92</v>
      </c>
      <c r="CX5" s="32" t="s">
        <v>93</v>
      </c>
      <c r="CY5" s="32" t="s">
        <v>94</v>
      </c>
      <c r="CZ5" s="32" t="s">
        <v>95</v>
      </c>
      <c r="DA5" s="32" t="s">
        <v>96</v>
      </c>
      <c r="DB5" s="32" t="s">
        <v>97</v>
      </c>
      <c r="DC5" s="32" t="s">
        <v>98</v>
      </c>
      <c r="DD5" s="32" t="s">
        <v>99</v>
      </c>
      <c r="DE5" s="32" t="s">
        <v>100</v>
      </c>
      <c r="DF5" s="32" t="s">
        <v>101</v>
      </c>
      <c r="DG5" s="32" t="s">
        <v>102</v>
      </c>
      <c r="DH5" s="32" t="s">
        <v>92</v>
      </c>
      <c r="DI5" s="32" t="s">
        <v>93</v>
      </c>
      <c r="DJ5" s="32" t="s">
        <v>94</v>
      </c>
      <c r="DK5" s="32" t="s">
        <v>95</v>
      </c>
      <c r="DL5" s="32" t="s">
        <v>96</v>
      </c>
      <c r="DM5" s="32" t="s">
        <v>97</v>
      </c>
      <c r="DN5" s="32" t="s">
        <v>98</v>
      </c>
      <c r="DO5" s="32" t="s">
        <v>99</v>
      </c>
      <c r="DP5" s="32" t="s">
        <v>100</v>
      </c>
      <c r="DQ5" s="32" t="s">
        <v>101</v>
      </c>
      <c r="DR5" s="32" t="s">
        <v>102</v>
      </c>
      <c r="DS5" s="32" t="s">
        <v>92</v>
      </c>
      <c r="DT5" s="32" t="s">
        <v>93</v>
      </c>
      <c r="DU5" s="32" t="s">
        <v>94</v>
      </c>
      <c r="DV5" s="32" t="s">
        <v>95</v>
      </c>
      <c r="DW5" s="32" t="s">
        <v>96</v>
      </c>
      <c r="DX5" s="32" t="s">
        <v>97</v>
      </c>
      <c r="DY5" s="32" t="s">
        <v>98</v>
      </c>
      <c r="DZ5" s="32" t="s">
        <v>99</v>
      </c>
      <c r="EA5" s="32" t="s">
        <v>100</v>
      </c>
      <c r="EB5" s="32" t="s">
        <v>101</v>
      </c>
      <c r="EC5" s="32" t="s">
        <v>102</v>
      </c>
      <c r="ED5" s="32" t="s">
        <v>92</v>
      </c>
      <c r="EE5" s="32" t="s">
        <v>93</v>
      </c>
      <c r="EF5" s="32" t="s">
        <v>94</v>
      </c>
      <c r="EG5" s="32" t="s">
        <v>95</v>
      </c>
      <c r="EH5" s="32" t="s">
        <v>96</v>
      </c>
      <c r="EI5" s="32" t="s">
        <v>97</v>
      </c>
      <c r="EJ5" s="32" t="s">
        <v>98</v>
      </c>
      <c r="EK5" s="32" t="s">
        <v>99</v>
      </c>
      <c r="EL5" s="32" t="s">
        <v>100</v>
      </c>
      <c r="EM5" s="32" t="s">
        <v>101</v>
      </c>
      <c r="EN5" s="32" t="s">
        <v>102</v>
      </c>
    </row>
    <row r="6" spans="1:144" s="36" customFormat="1" x14ac:dyDescent="0.15">
      <c r="A6" s="28" t="s">
        <v>103</v>
      </c>
      <c r="B6" s="33">
        <f>B7</f>
        <v>2017</v>
      </c>
      <c r="C6" s="33">
        <f t="shared" ref="C6:W6" si="3">C7</f>
        <v>252085</v>
      </c>
      <c r="D6" s="33">
        <f t="shared" si="3"/>
        <v>46</v>
      </c>
      <c r="E6" s="33">
        <f t="shared" si="3"/>
        <v>1</v>
      </c>
      <c r="F6" s="33">
        <f t="shared" si="3"/>
        <v>0</v>
      </c>
      <c r="G6" s="33">
        <f t="shared" si="3"/>
        <v>1</v>
      </c>
      <c r="H6" s="33" t="str">
        <f t="shared" si="3"/>
        <v>滋賀県　栗東市</v>
      </c>
      <c r="I6" s="33" t="str">
        <f t="shared" si="3"/>
        <v>法適用</v>
      </c>
      <c r="J6" s="33" t="str">
        <f t="shared" si="3"/>
        <v>水道事業</v>
      </c>
      <c r="K6" s="33" t="str">
        <f t="shared" si="3"/>
        <v>末端給水事業</v>
      </c>
      <c r="L6" s="33" t="str">
        <f t="shared" si="3"/>
        <v>A4</v>
      </c>
      <c r="M6" s="33" t="str">
        <f t="shared" si="3"/>
        <v>非設置</v>
      </c>
      <c r="N6" s="34" t="str">
        <f t="shared" si="3"/>
        <v>-</v>
      </c>
      <c r="O6" s="34">
        <f t="shared" si="3"/>
        <v>68.290000000000006</v>
      </c>
      <c r="P6" s="34">
        <f t="shared" si="3"/>
        <v>99.9</v>
      </c>
      <c r="Q6" s="34">
        <f t="shared" si="3"/>
        <v>2138</v>
      </c>
      <c r="R6" s="34">
        <f t="shared" si="3"/>
        <v>68882</v>
      </c>
      <c r="S6" s="34">
        <f t="shared" si="3"/>
        <v>52.69</v>
      </c>
      <c r="T6" s="34">
        <f t="shared" si="3"/>
        <v>1307.31</v>
      </c>
      <c r="U6" s="34">
        <f t="shared" si="3"/>
        <v>68748</v>
      </c>
      <c r="V6" s="34">
        <f t="shared" si="3"/>
        <v>30.12</v>
      </c>
      <c r="W6" s="34">
        <f t="shared" si="3"/>
        <v>2282.4699999999998</v>
      </c>
      <c r="X6" s="35">
        <f>IF(X7="",NA(),X7)</f>
        <v>107.24</v>
      </c>
      <c r="Y6" s="35">
        <f t="shared" ref="Y6:AG6" si="4">IF(Y7="",NA(),Y7)</f>
        <v>112.94</v>
      </c>
      <c r="Z6" s="35">
        <f t="shared" si="4"/>
        <v>110.43</v>
      </c>
      <c r="AA6" s="35">
        <f t="shared" si="4"/>
        <v>103.8</v>
      </c>
      <c r="AB6" s="35">
        <f t="shared" si="4"/>
        <v>102.06</v>
      </c>
      <c r="AC6" s="35">
        <f t="shared" si="4"/>
        <v>107.8</v>
      </c>
      <c r="AD6" s="35">
        <f t="shared" si="4"/>
        <v>111.96</v>
      </c>
      <c r="AE6" s="35">
        <f t="shared" si="4"/>
        <v>112.69</v>
      </c>
      <c r="AF6" s="35">
        <f t="shared" si="4"/>
        <v>113.16</v>
      </c>
      <c r="AG6" s="35">
        <f t="shared" si="4"/>
        <v>112.15</v>
      </c>
      <c r="AH6" s="34" t="str">
        <f>IF(AH7="","",IF(AH7="-","【-】","【"&amp;SUBSTITUTE(TEXT(AH7,"#,##0.00"),"-","△")&amp;"】"))</f>
        <v>【113.39】</v>
      </c>
      <c r="AI6" s="34">
        <f>IF(AI7="",NA(),AI7)</f>
        <v>0</v>
      </c>
      <c r="AJ6" s="34">
        <f t="shared" ref="AJ6:AR6" si="5">IF(AJ7="",NA(),AJ7)</f>
        <v>0</v>
      </c>
      <c r="AK6" s="34">
        <f t="shared" si="5"/>
        <v>0</v>
      </c>
      <c r="AL6" s="34">
        <f t="shared" si="5"/>
        <v>0</v>
      </c>
      <c r="AM6" s="34">
        <f t="shared" si="5"/>
        <v>0</v>
      </c>
      <c r="AN6" s="35">
        <f t="shared" si="5"/>
        <v>4.3899999999999997</v>
      </c>
      <c r="AO6" s="35">
        <f t="shared" si="5"/>
        <v>0.41</v>
      </c>
      <c r="AP6" s="35">
        <f t="shared" si="5"/>
        <v>0.54</v>
      </c>
      <c r="AQ6" s="35">
        <f t="shared" si="5"/>
        <v>0.68</v>
      </c>
      <c r="AR6" s="35">
        <f t="shared" si="5"/>
        <v>1</v>
      </c>
      <c r="AS6" s="34" t="str">
        <f>IF(AS7="","",IF(AS7="-","【-】","【"&amp;SUBSTITUTE(TEXT(AS7,"#,##0.00"),"-","△")&amp;"】"))</f>
        <v>【0.85】</v>
      </c>
      <c r="AT6" s="35">
        <f>IF(AT7="",NA(),AT7)</f>
        <v>758.77</v>
      </c>
      <c r="AU6" s="35">
        <f t="shared" ref="AU6:BC6" si="6">IF(AU7="",NA(),AU7)</f>
        <v>676.21</v>
      </c>
      <c r="AV6" s="35">
        <f t="shared" si="6"/>
        <v>354.02</v>
      </c>
      <c r="AW6" s="35">
        <f t="shared" si="6"/>
        <v>525.58000000000004</v>
      </c>
      <c r="AX6" s="35">
        <f t="shared" si="6"/>
        <v>528.65</v>
      </c>
      <c r="AY6" s="35">
        <f t="shared" si="6"/>
        <v>739.59</v>
      </c>
      <c r="AZ6" s="35">
        <f t="shared" si="6"/>
        <v>335.95</v>
      </c>
      <c r="BA6" s="35">
        <f t="shared" si="6"/>
        <v>346.59</v>
      </c>
      <c r="BB6" s="35">
        <f t="shared" si="6"/>
        <v>357.82</v>
      </c>
      <c r="BC6" s="35">
        <f t="shared" si="6"/>
        <v>355.5</v>
      </c>
      <c r="BD6" s="34" t="str">
        <f>IF(BD7="","",IF(BD7="-","【-】","【"&amp;SUBSTITUTE(TEXT(BD7,"#,##0.00"),"-","△")&amp;"】"))</f>
        <v>【264.34】</v>
      </c>
      <c r="BE6" s="35">
        <f>IF(BE7="",NA(),BE7)</f>
        <v>269.7</v>
      </c>
      <c r="BF6" s="35">
        <f t="shared" ref="BF6:BN6" si="7">IF(BF7="",NA(),BF7)</f>
        <v>270.14999999999998</v>
      </c>
      <c r="BG6" s="35">
        <f t="shared" si="7"/>
        <v>286.19</v>
      </c>
      <c r="BH6" s="35">
        <f t="shared" si="7"/>
        <v>297.38</v>
      </c>
      <c r="BI6" s="35">
        <f t="shared" si="7"/>
        <v>302.04000000000002</v>
      </c>
      <c r="BJ6" s="35">
        <f t="shared" si="7"/>
        <v>324.08999999999997</v>
      </c>
      <c r="BK6" s="35">
        <f t="shared" si="7"/>
        <v>319.82</v>
      </c>
      <c r="BL6" s="35">
        <f t="shared" si="7"/>
        <v>312.02999999999997</v>
      </c>
      <c r="BM6" s="35">
        <f t="shared" si="7"/>
        <v>307.45999999999998</v>
      </c>
      <c r="BN6" s="35">
        <f t="shared" si="7"/>
        <v>312.58</v>
      </c>
      <c r="BO6" s="34" t="str">
        <f>IF(BO7="","",IF(BO7="-","【-】","【"&amp;SUBSTITUTE(TEXT(BO7,"#,##0.00"),"-","△")&amp;"】"))</f>
        <v>【274.27】</v>
      </c>
      <c r="BP6" s="35">
        <f>IF(BP7="",NA(),BP7)</f>
        <v>98.29</v>
      </c>
      <c r="BQ6" s="35">
        <f t="shared" ref="BQ6:BY6" si="8">IF(BQ7="",NA(),BQ7)</f>
        <v>111.37</v>
      </c>
      <c r="BR6" s="35">
        <f t="shared" si="8"/>
        <v>108.42</v>
      </c>
      <c r="BS6" s="35">
        <f t="shared" si="8"/>
        <v>101.19</v>
      </c>
      <c r="BT6" s="35">
        <f t="shared" si="8"/>
        <v>99.68</v>
      </c>
      <c r="BU6" s="35">
        <f t="shared" si="8"/>
        <v>99.46</v>
      </c>
      <c r="BV6" s="35">
        <f t="shared" si="8"/>
        <v>105.21</v>
      </c>
      <c r="BW6" s="35">
        <f t="shared" si="8"/>
        <v>105.71</v>
      </c>
      <c r="BX6" s="35">
        <f t="shared" si="8"/>
        <v>106.01</v>
      </c>
      <c r="BY6" s="35">
        <f t="shared" si="8"/>
        <v>104.57</v>
      </c>
      <c r="BZ6" s="34" t="str">
        <f>IF(BZ7="","",IF(BZ7="-","【-】","【"&amp;SUBSTITUTE(TEXT(BZ7,"#,##0.00"),"-","△")&amp;"】"))</f>
        <v>【104.36】</v>
      </c>
      <c r="CA6" s="35">
        <f>IF(CA7="",NA(),CA7)</f>
        <v>131.63</v>
      </c>
      <c r="CB6" s="35">
        <f t="shared" ref="CB6:CJ6" si="9">IF(CB7="",NA(),CB7)</f>
        <v>120.19</v>
      </c>
      <c r="CC6" s="35">
        <f t="shared" si="9"/>
        <v>123.55</v>
      </c>
      <c r="CD6" s="35">
        <f t="shared" si="9"/>
        <v>132.12</v>
      </c>
      <c r="CE6" s="35">
        <f t="shared" si="9"/>
        <v>133.93</v>
      </c>
      <c r="CF6" s="35">
        <f t="shared" si="9"/>
        <v>171.78</v>
      </c>
      <c r="CG6" s="35">
        <f t="shared" si="9"/>
        <v>162.59</v>
      </c>
      <c r="CH6" s="35">
        <f t="shared" si="9"/>
        <v>162.15</v>
      </c>
      <c r="CI6" s="35">
        <f t="shared" si="9"/>
        <v>162.24</v>
      </c>
      <c r="CJ6" s="35">
        <f t="shared" si="9"/>
        <v>165.47</v>
      </c>
      <c r="CK6" s="34" t="str">
        <f>IF(CK7="","",IF(CK7="-","【-】","【"&amp;SUBSTITUTE(TEXT(CK7,"#,##0.00"),"-","△")&amp;"】"))</f>
        <v>【165.71】</v>
      </c>
      <c r="CL6" s="35">
        <f>IF(CL7="",NA(),CL7)</f>
        <v>73.819999999999993</v>
      </c>
      <c r="CM6" s="35">
        <f t="shared" ref="CM6:CU6" si="10">IF(CM7="",NA(),CM7)</f>
        <v>76.64</v>
      </c>
      <c r="CN6" s="35">
        <f t="shared" si="10"/>
        <v>75.94</v>
      </c>
      <c r="CO6" s="35">
        <f t="shared" si="10"/>
        <v>75.739999999999995</v>
      </c>
      <c r="CP6" s="35">
        <f t="shared" si="10"/>
        <v>76.540000000000006</v>
      </c>
      <c r="CQ6" s="35">
        <f t="shared" si="10"/>
        <v>59.68</v>
      </c>
      <c r="CR6" s="35">
        <f t="shared" si="10"/>
        <v>59.17</v>
      </c>
      <c r="CS6" s="35">
        <f t="shared" si="10"/>
        <v>59.34</v>
      </c>
      <c r="CT6" s="35">
        <f t="shared" si="10"/>
        <v>59.11</v>
      </c>
      <c r="CU6" s="35">
        <f t="shared" si="10"/>
        <v>59.74</v>
      </c>
      <c r="CV6" s="34" t="str">
        <f>IF(CV7="","",IF(CV7="-","【-】","【"&amp;SUBSTITUTE(TEXT(CV7,"#,##0.00"),"-","△")&amp;"】"))</f>
        <v>【60.41】</v>
      </c>
      <c r="CW6" s="35">
        <f>IF(CW7="",NA(),CW7)</f>
        <v>95.74</v>
      </c>
      <c r="CX6" s="35">
        <f t="shared" ref="CX6:DF6" si="11">IF(CX7="",NA(),CX7)</f>
        <v>91.08</v>
      </c>
      <c r="CY6" s="35">
        <f t="shared" si="11"/>
        <v>90.94</v>
      </c>
      <c r="CZ6" s="35">
        <f t="shared" si="11"/>
        <v>92.37</v>
      </c>
      <c r="DA6" s="35">
        <f t="shared" si="11"/>
        <v>91.55</v>
      </c>
      <c r="DB6" s="35">
        <f t="shared" si="11"/>
        <v>87.63</v>
      </c>
      <c r="DC6" s="35">
        <f t="shared" si="11"/>
        <v>87.6</v>
      </c>
      <c r="DD6" s="35">
        <f t="shared" si="11"/>
        <v>87.74</v>
      </c>
      <c r="DE6" s="35">
        <f t="shared" si="11"/>
        <v>87.91</v>
      </c>
      <c r="DF6" s="35">
        <f t="shared" si="11"/>
        <v>87.28</v>
      </c>
      <c r="DG6" s="34" t="str">
        <f>IF(DG7="","",IF(DG7="-","【-】","【"&amp;SUBSTITUTE(TEXT(DG7,"#,##0.00"),"-","△")&amp;"】"))</f>
        <v>【89.93】</v>
      </c>
      <c r="DH6" s="35">
        <f>IF(DH7="",NA(),DH7)</f>
        <v>48.1</v>
      </c>
      <c r="DI6" s="35">
        <f t="shared" ref="DI6:DQ6" si="12">IF(DI7="",NA(),DI7)</f>
        <v>49.65</v>
      </c>
      <c r="DJ6" s="35">
        <f t="shared" si="12"/>
        <v>50.86</v>
      </c>
      <c r="DK6" s="35">
        <f t="shared" si="12"/>
        <v>43.54</v>
      </c>
      <c r="DL6" s="35">
        <f t="shared" si="12"/>
        <v>44.51</v>
      </c>
      <c r="DM6" s="35">
        <f t="shared" si="12"/>
        <v>39.65</v>
      </c>
      <c r="DN6" s="35">
        <f t="shared" si="12"/>
        <v>45.25</v>
      </c>
      <c r="DO6" s="35">
        <f t="shared" si="12"/>
        <v>46.27</v>
      </c>
      <c r="DP6" s="35">
        <f t="shared" si="12"/>
        <v>46.88</v>
      </c>
      <c r="DQ6" s="35">
        <f t="shared" si="12"/>
        <v>46.94</v>
      </c>
      <c r="DR6" s="34" t="str">
        <f>IF(DR7="","",IF(DR7="-","【-】","【"&amp;SUBSTITUTE(TEXT(DR7,"#,##0.00"),"-","△")&amp;"】"))</f>
        <v>【48.12】</v>
      </c>
      <c r="DS6" s="35">
        <f>IF(DS7="",NA(),DS7)</f>
        <v>12.23</v>
      </c>
      <c r="DT6" s="35">
        <f t="shared" ref="DT6:EB6" si="13">IF(DT7="",NA(),DT7)</f>
        <v>12.94</v>
      </c>
      <c r="DU6" s="35">
        <f t="shared" si="13"/>
        <v>14.45</v>
      </c>
      <c r="DV6" s="35">
        <f t="shared" si="13"/>
        <v>14.93</v>
      </c>
      <c r="DW6" s="35">
        <f t="shared" si="13"/>
        <v>14.46</v>
      </c>
      <c r="DX6" s="35">
        <f t="shared" si="13"/>
        <v>9.7100000000000009</v>
      </c>
      <c r="DY6" s="35">
        <f t="shared" si="13"/>
        <v>10.71</v>
      </c>
      <c r="DZ6" s="35">
        <f t="shared" si="13"/>
        <v>10.93</v>
      </c>
      <c r="EA6" s="35">
        <f t="shared" si="13"/>
        <v>13.39</v>
      </c>
      <c r="EB6" s="35">
        <f t="shared" si="13"/>
        <v>14.48</v>
      </c>
      <c r="EC6" s="34" t="str">
        <f>IF(EC7="","",IF(EC7="-","【-】","【"&amp;SUBSTITUTE(TEXT(EC7,"#,##0.00"),"-","△")&amp;"】"))</f>
        <v>【15.89】</v>
      </c>
      <c r="ED6" s="35">
        <f>IF(ED7="",NA(),ED7)</f>
        <v>0.24</v>
      </c>
      <c r="EE6" s="35">
        <f t="shared" ref="EE6:EM6" si="14">IF(EE7="",NA(),EE7)</f>
        <v>0.27</v>
      </c>
      <c r="EF6" s="35">
        <f t="shared" si="14"/>
        <v>0.11</v>
      </c>
      <c r="EG6" s="35">
        <f t="shared" si="14"/>
        <v>0.23</v>
      </c>
      <c r="EH6" s="35">
        <f t="shared" si="14"/>
        <v>0.7</v>
      </c>
      <c r="EI6" s="35">
        <f t="shared" si="14"/>
        <v>0.83</v>
      </c>
      <c r="EJ6" s="35">
        <f t="shared" si="14"/>
        <v>0.72</v>
      </c>
      <c r="EK6" s="35">
        <f t="shared" si="14"/>
        <v>0.71</v>
      </c>
      <c r="EL6" s="35">
        <f t="shared" si="14"/>
        <v>0.71</v>
      </c>
      <c r="EM6" s="35">
        <f t="shared" si="14"/>
        <v>0.75</v>
      </c>
      <c r="EN6" s="34" t="str">
        <f>IF(EN7="","",IF(EN7="-","【-】","【"&amp;SUBSTITUTE(TEXT(EN7,"#,##0.00"),"-","△")&amp;"】"))</f>
        <v>【0.69】</v>
      </c>
    </row>
    <row r="7" spans="1:144" s="36" customFormat="1" x14ac:dyDescent="0.15">
      <c r="A7" s="28"/>
      <c r="B7" s="37">
        <v>2017</v>
      </c>
      <c r="C7" s="37">
        <v>252085</v>
      </c>
      <c r="D7" s="37">
        <v>46</v>
      </c>
      <c r="E7" s="37">
        <v>1</v>
      </c>
      <c r="F7" s="37">
        <v>0</v>
      </c>
      <c r="G7" s="37">
        <v>1</v>
      </c>
      <c r="H7" s="37" t="s">
        <v>104</v>
      </c>
      <c r="I7" s="37" t="s">
        <v>105</v>
      </c>
      <c r="J7" s="37" t="s">
        <v>106</v>
      </c>
      <c r="K7" s="37" t="s">
        <v>107</v>
      </c>
      <c r="L7" s="37" t="s">
        <v>108</v>
      </c>
      <c r="M7" s="37" t="s">
        <v>109</v>
      </c>
      <c r="N7" s="38" t="s">
        <v>110</v>
      </c>
      <c r="O7" s="38">
        <v>68.290000000000006</v>
      </c>
      <c r="P7" s="38">
        <v>99.9</v>
      </c>
      <c r="Q7" s="38">
        <v>2138</v>
      </c>
      <c r="R7" s="38">
        <v>68882</v>
      </c>
      <c r="S7" s="38">
        <v>52.69</v>
      </c>
      <c r="T7" s="38">
        <v>1307.31</v>
      </c>
      <c r="U7" s="38">
        <v>68748</v>
      </c>
      <c r="V7" s="38">
        <v>30.12</v>
      </c>
      <c r="W7" s="38">
        <v>2282.4699999999998</v>
      </c>
      <c r="X7" s="38">
        <v>107.24</v>
      </c>
      <c r="Y7" s="38">
        <v>112.94</v>
      </c>
      <c r="Z7" s="38">
        <v>110.43</v>
      </c>
      <c r="AA7" s="38">
        <v>103.8</v>
      </c>
      <c r="AB7" s="38">
        <v>102.06</v>
      </c>
      <c r="AC7" s="38">
        <v>107.8</v>
      </c>
      <c r="AD7" s="38">
        <v>111.96</v>
      </c>
      <c r="AE7" s="38">
        <v>112.69</v>
      </c>
      <c r="AF7" s="38">
        <v>113.16</v>
      </c>
      <c r="AG7" s="38">
        <v>112.15</v>
      </c>
      <c r="AH7" s="38">
        <v>113.39</v>
      </c>
      <c r="AI7" s="38">
        <v>0</v>
      </c>
      <c r="AJ7" s="38">
        <v>0</v>
      </c>
      <c r="AK7" s="38">
        <v>0</v>
      </c>
      <c r="AL7" s="38">
        <v>0</v>
      </c>
      <c r="AM7" s="38">
        <v>0</v>
      </c>
      <c r="AN7" s="38">
        <v>4.3899999999999997</v>
      </c>
      <c r="AO7" s="38">
        <v>0.41</v>
      </c>
      <c r="AP7" s="38">
        <v>0.54</v>
      </c>
      <c r="AQ7" s="38">
        <v>0.68</v>
      </c>
      <c r="AR7" s="38">
        <v>1</v>
      </c>
      <c r="AS7" s="38">
        <v>0.85</v>
      </c>
      <c r="AT7" s="38">
        <v>758.77</v>
      </c>
      <c r="AU7" s="38">
        <v>676.21</v>
      </c>
      <c r="AV7" s="38">
        <v>354.02</v>
      </c>
      <c r="AW7" s="38">
        <v>525.58000000000004</v>
      </c>
      <c r="AX7" s="38">
        <v>528.65</v>
      </c>
      <c r="AY7" s="38">
        <v>739.59</v>
      </c>
      <c r="AZ7" s="38">
        <v>335.95</v>
      </c>
      <c r="BA7" s="38">
        <v>346.59</v>
      </c>
      <c r="BB7" s="38">
        <v>357.82</v>
      </c>
      <c r="BC7" s="38">
        <v>355.5</v>
      </c>
      <c r="BD7" s="38">
        <v>264.33999999999997</v>
      </c>
      <c r="BE7" s="38">
        <v>269.7</v>
      </c>
      <c r="BF7" s="38">
        <v>270.14999999999998</v>
      </c>
      <c r="BG7" s="38">
        <v>286.19</v>
      </c>
      <c r="BH7" s="38">
        <v>297.38</v>
      </c>
      <c r="BI7" s="38">
        <v>302.04000000000002</v>
      </c>
      <c r="BJ7" s="38">
        <v>324.08999999999997</v>
      </c>
      <c r="BK7" s="38">
        <v>319.82</v>
      </c>
      <c r="BL7" s="38">
        <v>312.02999999999997</v>
      </c>
      <c r="BM7" s="38">
        <v>307.45999999999998</v>
      </c>
      <c r="BN7" s="38">
        <v>312.58</v>
      </c>
      <c r="BO7" s="38">
        <v>274.27</v>
      </c>
      <c r="BP7" s="38">
        <v>98.29</v>
      </c>
      <c r="BQ7" s="38">
        <v>111.37</v>
      </c>
      <c r="BR7" s="38">
        <v>108.42</v>
      </c>
      <c r="BS7" s="38">
        <v>101.19</v>
      </c>
      <c r="BT7" s="38">
        <v>99.68</v>
      </c>
      <c r="BU7" s="38">
        <v>99.46</v>
      </c>
      <c r="BV7" s="38">
        <v>105.21</v>
      </c>
      <c r="BW7" s="38">
        <v>105.71</v>
      </c>
      <c r="BX7" s="38">
        <v>106.01</v>
      </c>
      <c r="BY7" s="38">
        <v>104.57</v>
      </c>
      <c r="BZ7" s="38">
        <v>104.36</v>
      </c>
      <c r="CA7" s="38">
        <v>131.63</v>
      </c>
      <c r="CB7" s="38">
        <v>120.19</v>
      </c>
      <c r="CC7" s="38">
        <v>123.55</v>
      </c>
      <c r="CD7" s="38">
        <v>132.12</v>
      </c>
      <c r="CE7" s="38">
        <v>133.93</v>
      </c>
      <c r="CF7" s="38">
        <v>171.78</v>
      </c>
      <c r="CG7" s="38">
        <v>162.59</v>
      </c>
      <c r="CH7" s="38">
        <v>162.15</v>
      </c>
      <c r="CI7" s="38">
        <v>162.24</v>
      </c>
      <c r="CJ7" s="38">
        <v>165.47</v>
      </c>
      <c r="CK7" s="38">
        <v>165.71</v>
      </c>
      <c r="CL7" s="38">
        <v>73.819999999999993</v>
      </c>
      <c r="CM7" s="38">
        <v>76.64</v>
      </c>
      <c r="CN7" s="38">
        <v>75.94</v>
      </c>
      <c r="CO7" s="38">
        <v>75.739999999999995</v>
      </c>
      <c r="CP7" s="38">
        <v>76.540000000000006</v>
      </c>
      <c r="CQ7" s="38">
        <v>59.68</v>
      </c>
      <c r="CR7" s="38">
        <v>59.17</v>
      </c>
      <c r="CS7" s="38">
        <v>59.34</v>
      </c>
      <c r="CT7" s="38">
        <v>59.11</v>
      </c>
      <c r="CU7" s="38">
        <v>59.74</v>
      </c>
      <c r="CV7" s="38">
        <v>60.41</v>
      </c>
      <c r="CW7" s="38">
        <v>95.74</v>
      </c>
      <c r="CX7" s="38">
        <v>91.08</v>
      </c>
      <c r="CY7" s="38">
        <v>90.94</v>
      </c>
      <c r="CZ7" s="38">
        <v>92.37</v>
      </c>
      <c r="DA7" s="38">
        <v>91.55</v>
      </c>
      <c r="DB7" s="38">
        <v>87.63</v>
      </c>
      <c r="DC7" s="38">
        <v>87.6</v>
      </c>
      <c r="DD7" s="38">
        <v>87.74</v>
      </c>
      <c r="DE7" s="38">
        <v>87.91</v>
      </c>
      <c r="DF7" s="38">
        <v>87.28</v>
      </c>
      <c r="DG7" s="38">
        <v>89.93</v>
      </c>
      <c r="DH7" s="38">
        <v>48.1</v>
      </c>
      <c r="DI7" s="38">
        <v>49.65</v>
      </c>
      <c r="DJ7" s="38">
        <v>50.86</v>
      </c>
      <c r="DK7" s="38">
        <v>43.54</v>
      </c>
      <c r="DL7" s="38">
        <v>44.51</v>
      </c>
      <c r="DM7" s="38">
        <v>39.65</v>
      </c>
      <c r="DN7" s="38">
        <v>45.25</v>
      </c>
      <c r="DO7" s="38">
        <v>46.27</v>
      </c>
      <c r="DP7" s="38">
        <v>46.88</v>
      </c>
      <c r="DQ7" s="38">
        <v>46.94</v>
      </c>
      <c r="DR7" s="38">
        <v>48.12</v>
      </c>
      <c r="DS7" s="38">
        <v>12.23</v>
      </c>
      <c r="DT7" s="38">
        <v>12.94</v>
      </c>
      <c r="DU7" s="38">
        <v>14.45</v>
      </c>
      <c r="DV7" s="38">
        <v>14.93</v>
      </c>
      <c r="DW7" s="38">
        <v>14.46</v>
      </c>
      <c r="DX7" s="38">
        <v>9.7100000000000009</v>
      </c>
      <c r="DY7" s="38">
        <v>10.71</v>
      </c>
      <c r="DZ7" s="38">
        <v>10.93</v>
      </c>
      <c r="EA7" s="38">
        <v>13.39</v>
      </c>
      <c r="EB7" s="38">
        <v>14.48</v>
      </c>
      <c r="EC7" s="38">
        <v>15.89</v>
      </c>
      <c r="ED7" s="38">
        <v>0.24</v>
      </c>
      <c r="EE7" s="38">
        <v>0.27</v>
      </c>
      <c r="EF7" s="38">
        <v>0.11</v>
      </c>
      <c r="EG7" s="38">
        <v>0.23</v>
      </c>
      <c r="EH7" s="38">
        <v>0.7</v>
      </c>
      <c r="EI7" s="38">
        <v>0.83</v>
      </c>
      <c r="EJ7" s="38">
        <v>0.72</v>
      </c>
      <c r="EK7" s="38">
        <v>0.71</v>
      </c>
      <c r="EL7" s="38">
        <v>0.71</v>
      </c>
      <c r="EM7" s="38">
        <v>0.75</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111</v>
      </c>
      <c r="C9" s="41" t="s">
        <v>112</v>
      </c>
      <c r="D9" s="41" t="s">
        <v>113</v>
      </c>
      <c r="E9" s="41" t="s">
        <v>114</v>
      </c>
      <c r="F9" s="41" t="s">
        <v>115</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ritto</cp:lastModifiedBy>
  <cp:lastPrinted>2019-02-04T01:20:16Z</cp:lastPrinted>
  <dcterms:created xsi:type="dcterms:W3CDTF">2018-12-03T08:33:35Z</dcterms:created>
  <dcterms:modified xsi:type="dcterms:W3CDTF">2019-02-04T02:09:30Z</dcterms:modified>
  <cp:category/>
</cp:coreProperties>
</file>