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QwHNlCjQvzr9gczcvW/roxj9R+sy31ShKcsRW6uXxaWrNEk0nmTMJLetLlkWhkwOPfwDnm2Gm4tViCCaJmRmPQ==" workbookSaltValue="MN5Nx2E9cWdyeeVtiOjnaw==" workbookSpinCount="100000" lockStructure="1"/>
  <bookViews>
    <workbookView xWindow="0" yWindow="0" windowWidth="15360" windowHeight="7635"/>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AL8" i="4"/>
  <c r="P8" i="4"/>
  <c r="I8" i="4"/>
  <c r="C10" i="5" l="1"/>
  <c r="D10" i="5"/>
  <c r="E10" i="5"/>
  <c r="B10" i="5"/>
</calcChain>
</file>

<file path=xl/sharedStrings.xml><?xml version="1.0" encoding="utf-8"?>
<sst xmlns="http://schemas.openxmlformats.org/spreadsheetml/2006/main" count="240" uniqueCount="127">
  <si>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</si>
  <si>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</si>
  <si>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</si>
  <si>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</si>
  <si>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</si>
  <si>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</si>
  <si>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</si>
  <si>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</si>
  <si>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</si>
  <si>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</si>
  <si>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</si>
  <si>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</si>
  <si>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</si>
  <si>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</si>
  <si>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</si>
  <si>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</si>
  <si>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</si>
  <si>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</si>
  <si>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</si>
  <si>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</si>
  <si>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</si>
  <si>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</si>
  <si>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</si>
  <si>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</si>
  <si>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</si>
  <si>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</si>
  <si>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</si>
  <si>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</si>
  <si>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</si>
  <si>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</si>
  <si>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</si>
  <si>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</si>
  <si>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</si>
  <si>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</si>
  <si>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</si>
  <si>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</si>
  <si>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</si>
  <si>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</si>
  <si>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</si>
  <si>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</si>
  <si>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</si>
  <si>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</si>
  <si>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</si>
  <si>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</si>
  <si>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</si>
  <si>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</si>
  <si>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</si>
  <si>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</si>
  <si>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</si>
  <si>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</si>
  <si>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</si>
  <si>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</si>
  <si>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</si>
  <si>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</si>
  <si>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</si>
  <si>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</si>
  <si>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</si>
  <si>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</si>
  <si>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</si>
  <si>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</si>
  <si>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</si>
  <si>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</si>
  <si>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</si>
  <si>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</si>
  <si>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</si>
  <si>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</si>
  <si>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</si>
  <si>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</si>
  <si>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</si>
  <si>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</si>
  <si>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</si>
  <si>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</si>
  <si>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</si>
  <si>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</si>
  <si>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</si>
  <si>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</si>
  <si>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</si>
  <si>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</si>
  <si>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</si>
  <si>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</si>
  <si>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</si>
  <si>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</si>
  <si>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</si>
  <si>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</si>
  <si>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</si>
  <si>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</si>
  <si>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</si>
  <si>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</si>
  <si>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</si>
  <si>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</si>
  <si>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</si>
  <si>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</si>
  <si>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</si>
  <si>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</si>
  <si>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</si>
  <si>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</si>
  <si>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</si>
  <si>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</si>
  <si>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</si>
  <si>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</si>
  <si>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</si>
  <si>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</si>
  <si>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</si>
  <si>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</si>
  <si>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</si>
  <si>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</si>
  <si>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</si>
  <si>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</si>
  <si>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</si>
  <si>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</si>
  <si>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</si>
  <si>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</si>
  <si>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</si>
  <si>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</si>
  <si>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</si>
  <si>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</si>
  <si>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</si>
  <si>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</si>
  <si>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</si>
  <si>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</si>
  <si>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</si>
  <si>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</si>
  <si>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</si>
  <si>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</si>
  <si>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t>
    </r>
    <r>
      <rPr>
        <sz val="11"/>
        <rFont val="ＭＳ ゴシック"/>
        <family val="3"/>
        <charset val="128"/>
      </rPr>
      <t>管渠改善率は管路敷設からの経過年数が短く、現在のところ更新を認識するまでには至っていないが、将来的な更新需要について把握が必要である。</t>
    </r>
    <phoneticPr fontId="4"/>
  </si>
  <si>
    <t>①収益的収支比率は100％を割り込んでおり、一般会計からの繰入金等の使用料収入以外の収入に依存している状況である。
④企業債残高対事業規模比率は減少傾向であり、類似団体と比較しても低い水準である。
⑤平成29年度より使用料を平均9.1%上げたことにより、経費回収率は若干の上昇が見られるが、一般会計からの繰入金等に大きく依存している状況である。
⑥汚水処理原価は類似団体と比べて高い状況である。人口増加が見込めないなか、維持管理費の削減が必要である。
⑦⑧水洗化率は類似団体と比較し高い水準であり普及が進んでいるが、施設利用率は汚水量の減少に伴い減少傾向で、施設能力が過大となっている。</t>
    <rPh sb="22" eb="24">
      <t>イッパン</t>
    </rPh>
    <rPh sb="24" eb="26">
      <t>カイケイ</t>
    </rPh>
    <rPh sb="29" eb="31">
      <t>クリイレ</t>
    </rPh>
    <rPh sb="31" eb="32">
      <t>キン</t>
    </rPh>
    <rPh sb="32" eb="33">
      <t>トウ</t>
    </rPh>
    <rPh sb="34" eb="37">
      <t>シヨウリョウ</t>
    </rPh>
    <rPh sb="37" eb="39">
      <t>シュウニュウ</t>
    </rPh>
    <rPh sb="39" eb="41">
      <t>イガイ</t>
    </rPh>
    <rPh sb="42" eb="44">
      <t>シュウニュウ</t>
    </rPh>
    <rPh sb="45" eb="47">
      <t>イゾン</t>
    </rPh>
    <rPh sb="51" eb="53">
      <t>ジョウキョウ</t>
    </rPh>
    <rPh sb="72" eb="74">
      <t>ゲンショウ</t>
    </rPh>
    <rPh sb="74" eb="76">
      <t>ケイコウ</t>
    </rPh>
    <rPh sb="80" eb="82">
      <t>ルイジ</t>
    </rPh>
    <rPh sb="82" eb="84">
      <t>ダンタイ</t>
    </rPh>
    <rPh sb="85" eb="87">
      <t>ヒカク</t>
    </rPh>
    <rPh sb="90" eb="91">
      <t>ヒク</t>
    </rPh>
    <rPh sb="92" eb="94">
      <t>スイジュン</t>
    </rPh>
    <rPh sb="100" eb="102">
      <t>ヘイセイ</t>
    </rPh>
    <rPh sb="104" eb="106">
      <t>ネンド</t>
    </rPh>
    <rPh sb="108" eb="111">
      <t>シヨウリョウ</t>
    </rPh>
    <rPh sb="112" eb="114">
      <t>ヘイキン</t>
    </rPh>
    <rPh sb="118" eb="119">
      <t>ア</t>
    </rPh>
    <rPh sb="127" eb="129">
      <t>ケイヒ</t>
    </rPh>
    <rPh sb="129" eb="131">
      <t>カイシュウ</t>
    </rPh>
    <rPh sb="131" eb="132">
      <t>リツ</t>
    </rPh>
    <rPh sb="133" eb="135">
      <t>ジャッカン</t>
    </rPh>
    <rPh sb="136" eb="138">
      <t>ジョウショウ</t>
    </rPh>
    <rPh sb="139" eb="140">
      <t>ミ</t>
    </rPh>
    <rPh sb="145" eb="147">
      <t>イッパン</t>
    </rPh>
    <rPh sb="147" eb="149">
      <t>カイケイ</t>
    </rPh>
    <rPh sb="152" eb="154">
      <t>クリイレ</t>
    </rPh>
    <rPh sb="154" eb="155">
      <t>キン</t>
    </rPh>
    <rPh sb="155" eb="156">
      <t>トウ</t>
    </rPh>
    <rPh sb="157" eb="158">
      <t>オオ</t>
    </rPh>
    <rPh sb="160" eb="162">
      <t>イゾン</t>
    </rPh>
    <rPh sb="166" eb="168">
      <t>ジョウキョウ</t>
    </rPh>
    <rPh sb="174" eb="176">
      <t>オスイ</t>
    </rPh>
    <rPh sb="176" eb="178">
      <t>ショリ</t>
    </rPh>
    <rPh sb="178" eb="180">
      <t>ゲンカ</t>
    </rPh>
    <rPh sb="181" eb="183">
      <t>ルイジ</t>
    </rPh>
    <rPh sb="183" eb="185">
      <t>ダンタイ</t>
    </rPh>
    <rPh sb="186" eb="187">
      <t>クラ</t>
    </rPh>
    <rPh sb="189" eb="190">
      <t>タカ</t>
    </rPh>
    <rPh sb="191" eb="193">
      <t>ジョウキョウ</t>
    </rPh>
    <rPh sb="197" eb="199">
      <t>ジンコウ</t>
    </rPh>
    <rPh sb="199" eb="201">
      <t>ゾウカ</t>
    </rPh>
    <rPh sb="202" eb="204">
      <t>ミコ</t>
    </rPh>
    <rPh sb="210" eb="212">
      <t>イジ</t>
    </rPh>
    <rPh sb="212" eb="214">
      <t>カンリ</t>
    </rPh>
    <rPh sb="214" eb="215">
      <t>ヒ</t>
    </rPh>
    <rPh sb="216" eb="218">
      <t>サクゲン</t>
    </rPh>
    <rPh sb="219" eb="221">
      <t>ヒツヨウ</t>
    </rPh>
    <rPh sb="275" eb="277">
      <t>ケイコウ</t>
    </rPh>
    <phoneticPr fontId="4"/>
  </si>
  <si>
    <t>　使用料改定を実施したものの使用料収入の確保、維持管理費の削減を行い、引き続き経営改善を検討する必要がある。
　また、現在取り組んでいる処理施設の廃止・公共下水道への接続替えを計画的に進め、運営経費の削減を図る必要がある。</t>
    <rPh sb="35" eb="36">
      <t>ヒ</t>
    </rPh>
    <rPh sb="37" eb="38">
      <t>ツヅ</t>
    </rPh>
    <rPh sb="48" eb="50">
      <t>ヒツヨウ</t>
    </rPh>
    <rPh sb="61" eb="62">
      <t>ト</t>
    </rPh>
    <rPh sb="63" eb="64">
      <t>ク</t>
    </rPh>
    <rPh sb="88" eb="91">
      <t>ケイカクテキ</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</si>
</sst>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6"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844-4D19-9CE0-D363E4579AE2}"/>
            </c:ext>
          </c:extLst>
        </c:ser>
        <c:dLbls>
          <c:showLegendKey val="0"/>
          <c:showVal val="0"/>
          <c:showCatName val="0"/>
          <c:showSerName val="0"/>
          <c:showPercent val="0"/>
          <c:showBubbleSize val="0"/>
        </c:dLbls>
        <c:gapWidth val="150"/>
        <c:axId val="113829760"/>
        <c:axId val="113831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0.02</c:v>
                </c:pt>
                <c:pt idx="2">
                  <c:v>0.01</c:v>
                </c:pt>
                <c:pt idx="3">
                  <c:v>2.0499999999999998</c:v>
                </c:pt>
                <c:pt idx="4">
                  <c:v>0.01</c:v>
                </c:pt>
              </c:numCache>
            </c:numRef>
          </c:val>
          <c:smooth val="0"/>
          <c:extLst xmlns:c16r2="http://schemas.microsoft.com/office/drawing/2015/06/chart">
            <c:ext xmlns:c16="http://schemas.microsoft.com/office/drawing/2014/chart" uri="{C3380CC4-5D6E-409C-BE32-E72D297353CC}">
              <c16:uniqueId val="{00000001-9844-4D19-9CE0-D363E4579AE2}"/>
            </c:ext>
          </c:extLst>
        </c:ser>
        <c:dLbls>
          <c:showLegendKey val="0"/>
          <c:showVal val="0"/>
          <c:showCatName val="0"/>
          <c:showSerName val="0"/>
          <c:showPercent val="0"/>
          <c:showBubbleSize val="0"/>
        </c:dLbls>
        <c:marker val="1"/>
        <c:smooth val="0"/>
        <c:axId val="113829760"/>
        <c:axId val="113831936"/>
      </c:lineChart>
      <c:dateAx>
        <c:axId val="113829760"/>
        <c:scaling>
          <c:orientation val="minMax"/>
        </c:scaling>
        <c:delete val="1"/>
        <c:axPos val="b"/>
        <c:numFmt formatCode="ge" sourceLinked="1"/>
        <c:majorTickMark val="none"/>
        <c:minorTickMark val="none"/>
        <c:tickLblPos val="none"/>
        <c:crossAx val="113831936"/>
        <c:crosses val="autoZero"/>
        <c:auto val="1"/>
        <c:lblOffset val="100"/>
        <c:baseTimeUnit val="years"/>
      </c:dateAx>
      <c:valAx>
        <c:axId val="113831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829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52.89</c:v>
                </c:pt>
                <c:pt idx="1">
                  <c:v>50.57</c:v>
                </c:pt>
                <c:pt idx="2">
                  <c:v>50.83</c:v>
                </c:pt>
                <c:pt idx="3">
                  <c:v>49.48</c:v>
                </c:pt>
                <c:pt idx="4">
                  <c:v>48.4</c:v>
                </c:pt>
              </c:numCache>
            </c:numRef>
          </c:val>
          <c:extLst xmlns:c16r2="http://schemas.microsoft.com/office/drawing/2015/06/chart">
            <c:ext xmlns:c16="http://schemas.microsoft.com/office/drawing/2014/chart" uri="{C3380CC4-5D6E-409C-BE32-E72D297353CC}">
              <c16:uniqueId val="{00000000-2988-48D1-8A2D-114042BE617E}"/>
            </c:ext>
          </c:extLst>
        </c:ser>
        <c:dLbls>
          <c:showLegendKey val="0"/>
          <c:showVal val="0"/>
          <c:showCatName val="0"/>
          <c:showSerName val="0"/>
          <c:showPercent val="0"/>
          <c:showBubbleSize val="0"/>
        </c:dLbls>
        <c:gapWidth val="150"/>
        <c:axId val="139740672"/>
        <c:axId val="139742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53.78</c:v>
                </c:pt>
                <c:pt idx="1">
                  <c:v>53.24</c:v>
                </c:pt>
                <c:pt idx="2">
                  <c:v>52.31</c:v>
                </c:pt>
                <c:pt idx="3">
                  <c:v>60.65</c:v>
                </c:pt>
                <c:pt idx="4">
                  <c:v>51.75</c:v>
                </c:pt>
              </c:numCache>
            </c:numRef>
          </c:val>
          <c:smooth val="0"/>
          <c:extLst xmlns:c16r2="http://schemas.microsoft.com/office/drawing/2015/06/chart">
            <c:ext xmlns:c16="http://schemas.microsoft.com/office/drawing/2014/chart" uri="{C3380CC4-5D6E-409C-BE32-E72D297353CC}">
              <c16:uniqueId val="{00000001-2988-48D1-8A2D-114042BE617E}"/>
            </c:ext>
          </c:extLst>
        </c:ser>
        <c:dLbls>
          <c:showLegendKey val="0"/>
          <c:showVal val="0"/>
          <c:showCatName val="0"/>
          <c:showSerName val="0"/>
          <c:showPercent val="0"/>
          <c:showBubbleSize val="0"/>
        </c:dLbls>
        <c:marker val="1"/>
        <c:smooth val="0"/>
        <c:axId val="139740672"/>
        <c:axId val="139742592"/>
      </c:lineChart>
      <c:dateAx>
        <c:axId val="139740672"/>
        <c:scaling>
          <c:orientation val="minMax"/>
        </c:scaling>
        <c:delete val="1"/>
        <c:axPos val="b"/>
        <c:numFmt formatCode="ge" sourceLinked="1"/>
        <c:majorTickMark val="none"/>
        <c:minorTickMark val="none"/>
        <c:tickLblPos val="none"/>
        <c:crossAx val="139742592"/>
        <c:crosses val="autoZero"/>
        <c:auto val="1"/>
        <c:lblOffset val="100"/>
        <c:baseTimeUnit val="years"/>
      </c:dateAx>
      <c:valAx>
        <c:axId val="139742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740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91.28</c:v>
                </c:pt>
                <c:pt idx="1">
                  <c:v>91.53</c:v>
                </c:pt>
                <c:pt idx="2">
                  <c:v>91.67</c:v>
                </c:pt>
                <c:pt idx="3">
                  <c:v>91.78</c:v>
                </c:pt>
                <c:pt idx="4">
                  <c:v>91.62</c:v>
                </c:pt>
              </c:numCache>
            </c:numRef>
          </c:val>
          <c:extLst xmlns:c16r2="http://schemas.microsoft.com/office/drawing/2015/06/chart">
            <c:ext xmlns:c16="http://schemas.microsoft.com/office/drawing/2014/chart" uri="{C3380CC4-5D6E-409C-BE32-E72D297353CC}">
              <c16:uniqueId val="{00000000-B21C-44C2-B603-28366AC0103F}"/>
            </c:ext>
          </c:extLst>
        </c:ser>
        <c:dLbls>
          <c:showLegendKey val="0"/>
          <c:showVal val="0"/>
          <c:showCatName val="0"/>
          <c:showSerName val="0"/>
          <c:showPercent val="0"/>
          <c:showBubbleSize val="0"/>
        </c:dLbls>
        <c:gapWidth val="150"/>
        <c:axId val="139786112"/>
        <c:axId val="139857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84.06</c:v>
                </c:pt>
                <c:pt idx="1">
                  <c:v>84.07</c:v>
                </c:pt>
                <c:pt idx="2">
                  <c:v>84.32</c:v>
                </c:pt>
                <c:pt idx="3">
                  <c:v>84.58</c:v>
                </c:pt>
                <c:pt idx="4">
                  <c:v>84.84</c:v>
                </c:pt>
              </c:numCache>
            </c:numRef>
          </c:val>
          <c:smooth val="0"/>
          <c:extLst xmlns:c16r2="http://schemas.microsoft.com/office/drawing/2015/06/chart">
            <c:ext xmlns:c16="http://schemas.microsoft.com/office/drawing/2014/chart" uri="{C3380CC4-5D6E-409C-BE32-E72D297353CC}">
              <c16:uniqueId val="{00000001-B21C-44C2-B603-28366AC0103F}"/>
            </c:ext>
          </c:extLst>
        </c:ser>
        <c:dLbls>
          <c:showLegendKey val="0"/>
          <c:showVal val="0"/>
          <c:showCatName val="0"/>
          <c:showSerName val="0"/>
          <c:showPercent val="0"/>
          <c:showBubbleSize val="0"/>
        </c:dLbls>
        <c:marker val="1"/>
        <c:smooth val="0"/>
        <c:axId val="139786112"/>
        <c:axId val="139857920"/>
      </c:lineChart>
      <c:dateAx>
        <c:axId val="139786112"/>
        <c:scaling>
          <c:orientation val="minMax"/>
        </c:scaling>
        <c:delete val="1"/>
        <c:axPos val="b"/>
        <c:numFmt formatCode="ge" sourceLinked="1"/>
        <c:majorTickMark val="none"/>
        <c:minorTickMark val="none"/>
        <c:tickLblPos val="none"/>
        <c:crossAx val="139857920"/>
        <c:crosses val="autoZero"/>
        <c:auto val="1"/>
        <c:lblOffset val="100"/>
        <c:baseTimeUnit val="years"/>
      </c:dateAx>
      <c:valAx>
        <c:axId val="139857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78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73.540000000000006</c:v>
                </c:pt>
                <c:pt idx="1">
                  <c:v>73.83</c:v>
                </c:pt>
                <c:pt idx="2">
                  <c:v>73.400000000000006</c:v>
                </c:pt>
                <c:pt idx="3">
                  <c:v>74.790000000000006</c:v>
                </c:pt>
                <c:pt idx="4">
                  <c:v>70.58</c:v>
                </c:pt>
              </c:numCache>
            </c:numRef>
          </c:val>
          <c:extLst xmlns:c16r2="http://schemas.microsoft.com/office/drawing/2015/06/chart">
            <c:ext xmlns:c16="http://schemas.microsoft.com/office/drawing/2014/chart" uri="{C3380CC4-5D6E-409C-BE32-E72D297353CC}">
              <c16:uniqueId val="{00000000-C872-4A46-857F-30B48935C054}"/>
            </c:ext>
          </c:extLst>
        </c:ser>
        <c:dLbls>
          <c:showLegendKey val="0"/>
          <c:showVal val="0"/>
          <c:showCatName val="0"/>
          <c:showSerName val="0"/>
          <c:showPercent val="0"/>
          <c:showBubbleSize val="0"/>
        </c:dLbls>
        <c:gapWidth val="150"/>
        <c:axId val="97270016"/>
        <c:axId val="9727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872-4A46-857F-30B48935C054}"/>
            </c:ext>
          </c:extLst>
        </c:ser>
        <c:dLbls>
          <c:showLegendKey val="0"/>
          <c:showVal val="0"/>
          <c:showCatName val="0"/>
          <c:showSerName val="0"/>
          <c:showPercent val="0"/>
          <c:showBubbleSize val="0"/>
        </c:dLbls>
        <c:marker val="1"/>
        <c:smooth val="0"/>
        <c:axId val="97270016"/>
        <c:axId val="97272192"/>
      </c:lineChart>
      <c:dateAx>
        <c:axId val="97270016"/>
        <c:scaling>
          <c:orientation val="minMax"/>
        </c:scaling>
        <c:delete val="1"/>
        <c:axPos val="b"/>
        <c:numFmt formatCode="ge" sourceLinked="1"/>
        <c:majorTickMark val="none"/>
        <c:minorTickMark val="none"/>
        <c:tickLblPos val="none"/>
        <c:crossAx val="97272192"/>
        <c:crosses val="autoZero"/>
        <c:auto val="1"/>
        <c:lblOffset val="100"/>
        <c:baseTimeUnit val="years"/>
      </c:dateAx>
      <c:valAx>
        <c:axId val="9727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27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6B0-442E-949C-E519AFC54C9A}"/>
            </c:ext>
          </c:extLst>
        </c:ser>
        <c:dLbls>
          <c:showLegendKey val="0"/>
          <c:showVal val="0"/>
          <c:showCatName val="0"/>
          <c:showSerName val="0"/>
          <c:showPercent val="0"/>
          <c:showBubbleSize val="0"/>
        </c:dLbls>
        <c:gapWidth val="150"/>
        <c:axId val="97294976"/>
        <c:axId val="97301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6B0-442E-949C-E519AFC54C9A}"/>
            </c:ext>
          </c:extLst>
        </c:ser>
        <c:dLbls>
          <c:showLegendKey val="0"/>
          <c:showVal val="0"/>
          <c:showCatName val="0"/>
          <c:showSerName val="0"/>
          <c:showPercent val="0"/>
          <c:showBubbleSize val="0"/>
        </c:dLbls>
        <c:marker val="1"/>
        <c:smooth val="0"/>
        <c:axId val="97294976"/>
        <c:axId val="97301248"/>
      </c:lineChart>
      <c:dateAx>
        <c:axId val="97294976"/>
        <c:scaling>
          <c:orientation val="minMax"/>
        </c:scaling>
        <c:delete val="1"/>
        <c:axPos val="b"/>
        <c:numFmt formatCode="ge" sourceLinked="1"/>
        <c:majorTickMark val="none"/>
        <c:minorTickMark val="none"/>
        <c:tickLblPos val="none"/>
        <c:crossAx val="97301248"/>
        <c:crosses val="autoZero"/>
        <c:auto val="1"/>
        <c:lblOffset val="100"/>
        <c:baseTimeUnit val="years"/>
      </c:dateAx>
      <c:valAx>
        <c:axId val="97301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294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7F7-4964-806E-A98B93E4B273}"/>
            </c:ext>
          </c:extLst>
        </c:ser>
        <c:dLbls>
          <c:showLegendKey val="0"/>
          <c:showVal val="0"/>
          <c:showCatName val="0"/>
          <c:showSerName val="0"/>
          <c:showPercent val="0"/>
          <c:showBubbleSize val="0"/>
        </c:dLbls>
        <c:gapWidth val="150"/>
        <c:axId val="113677056"/>
        <c:axId val="113678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7F7-4964-806E-A98B93E4B273}"/>
            </c:ext>
          </c:extLst>
        </c:ser>
        <c:dLbls>
          <c:showLegendKey val="0"/>
          <c:showVal val="0"/>
          <c:showCatName val="0"/>
          <c:showSerName val="0"/>
          <c:showPercent val="0"/>
          <c:showBubbleSize val="0"/>
        </c:dLbls>
        <c:marker val="1"/>
        <c:smooth val="0"/>
        <c:axId val="113677056"/>
        <c:axId val="113678976"/>
      </c:lineChart>
      <c:dateAx>
        <c:axId val="113677056"/>
        <c:scaling>
          <c:orientation val="minMax"/>
        </c:scaling>
        <c:delete val="1"/>
        <c:axPos val="b"/>
        <c:numFmt formatCode="ge" sourceLinked="1"/>
        <c:majorTickMark val="none"/>
        <c:minorTickMark val="none"/>
        <c:tickLblPos val="none"/>
        <c:crossAx val="113678976"/>
        <c:crosses val="autoZero"/>
        <c:auto val="1"/>
        <c:lblOffset val="100"/>
        <c:baseTimeUnit val="years"/>
      </c:dateAx>
      <c:valAx>
        <c:axId val="113678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67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904-4CF9-AC53-2ABB2C799083}"/>
            </c:ext>
          </c:extLst>
        </c:ser>
        <c:dLbls>
          <c:showLegendKey val="0"/>
          <c:showVal val="0"/>
          <c:showCatName val="0"/>
          <c:showSerName val="0"/>
          <c:showPercent val="0"/>
          <c:showBubbleSize val="0"/>
        </c:dLbls>
        <c:gapWidth val="150"/>
        <c:axId val="97792384"/>
        <c:axId val="113778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904-4CF9-AC53-2ABB2C799083}"/>
            </c:ext>
          </c:extLst>
        </c:ser>
        <c:dLbls>
          <c:showLegendKey val="0"/>
          <c:showVal val="0"/>
          <c:showCatName val="0"/>
          <c:showSerName val="0"/>
          <c:showPercent val="0"/>
          <c:showBubbleSize val="0"/>
        </c:dLbls>
        <c:marker val="1"/>
        <c:smooth val="0"/>
        <c:axId val="97792384"/>
        <c:axId val="113778048"/>
      </c:lineChart>
      <c:dateAx>
        <c:axId val="97792384"/>
        <c:scaling>
          <c:orientation val="minMax"/>
        </c:scaling>
        <c:delete val="1"/>
        <c:axPos val="b"/>
        <c:numFmt formatCode="ge" sourceLinked="1"/>
        <c:majorTickMark val="none"/>
        <c:minorTickMark val="none"/>
        <c:tickLblPos val="none"/>
        <c:crossAx val="113778048"/>
        <c:crosses val="autoZero"/>
        <c:auto val="1"/>
        <c:lblOffset val="100"/>
        <c:baseTimeUnit val="years"/>
      </c:dateAx>
      <c:valAx>
        <c:axId val="113778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792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ED8-4B36-B615-6C7B94CB98BA}"/>
            </c:ext>
          </c:extLst>
        </c:ser>
        <c:dLbls>
          <c:showLegendKey val="0"/>
          <c:showVal val="0"/>
          <c:showCatName val="0"/>
          <c:showSerName val="0"/>
          <c:showPercent val="0"/>
          <c:showBubbleSize val="0"/>
        </c:dLbls>
        <c:gapWidth val="150"/>
        <c:axId val="139591680"/>
        <c:axId val="139593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ED8-4B36-B615-6C7B94CB98BA}"/>
            </c:ext>
          </c:extLst>
        </c:ser>
        <c:dLbls>
          <c:showLegendKey val="0"/>
          <c:showVal val="0"/>
          <c:showCatName val="0"/>
          <c:showSerName val="0"/>
          <c:showPercent val="0"/>
          <c:showBubbleSize val="0"/>
        </c:dLbls>
        <c:marker val="1"/>
        <c:smooth val="0"/>
        <c:axId val="139591680"/>
        <c:axId val="139593600"/>
      </c:lineChart>
      <c:dateAx>
        <c:axId val="139591680"/>
        <c:scaling>
          <c:orientation val="minMax"/>
        </c:scaling>
        <c:delete val="1"/>
        <c:axPos val="b"/>
        <c:numFmt formatCode="ge" sourceLinked="1"/>
        <c:majorTickMark val="none"/>
        <c:minorTickMark val="none"/>
        <c:tickLblPos val="none"/>
        <c:crossAx val="139593600"/>
        <c:crosses val="autoZero"/>
        <c:auto val="1"/>
        <c:lblOffset val="100"/>
        <c:baseTimeUnit val="years"/>
      </c:dateAx>
      <c:valAx>
        <c:axId val="139593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591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1619.56</c:v>
                </c:pt>
                <c:pt idx="1">
                  <c:v>1438.54</c:v>
                </c:pt>
                <c:pt idx="2">
                  <c:v>1649.54</c:v>
                </c:pt>
                <c:pt idx="3">
                  <c:v>817.94</c:v>
                </c:pt>
                <c:pt idx="4">
                  <c:v>787.46</c:v>
                </c:pt>
              </c:numCache>
            </c:numRef>
          </c:val>
          <c:extLst xmlns:c16r2="http://schemas.microsoft.com/office/drawing/2015/06/chart">
            <c:ext xmlns:c16="http://schemas.microsoft.com/office/drawing/2014/chart" uri="{C3380CC4-5D6E-409C-BE32-E72D297353CC}">
              <c16:uniqueId val="{00000000-CB7A-40A5-B32E-1893C6751FBE}"/>
            </c:ext>
          </c:extLst>
        </c:ser>
        <c:dLbls>
          <c:showLegendKey val="0"/>
          <c:showVal val="0"/>
          <c:showCatName val="0"/>
          <c:showSerName val="0"/>
          <c:showPercent val="0"/>
          <c:showBubbleSize val="0"/>
        </c:dLbls>
        <c:gapWidth val="150"/>
        <c:axId val="139616640"/>
        <c:axId val="139618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1126.77</c:v>
                </c:pt>
                <c:pt idx="1">
                  <c:v>1044.8</c:v>
                </c:pt>
                <c:pt idx="2">
                  <c:v>1081.8</c:v>
                </c:pt>
                <c:pt idx="3">
                  <c:v>974.93</c:v>
                </c:pt>
                <c:pt idx="4">
                  <c:v>855.8</c:v>
                </c:pt>
              </c:numCache>
            </c:numRef>
          </c:val>
          <c:smooth val="0"/>
          <c:extLst xmlns:c16r2="http://schemas.microsoft.com/office/drawing/2015/06/chart">
            <c:ext xmlns:c16="http://schemas.microsoft.com/office/drawing/2014/chart" uri="{C3380CC4-5D6E-409C-BE32-E72D297353CC}">
              <c16:uniqueId val="{00000001-CB7A-40A5-B32E-1893C6751FBE}"/>
            </c:ext>
          </c:extLst>
        </c:ser>
        <c:dLbls>
          <c:showLegendKey val="0"/>
          <c:showVal val="0"/>
          <c:showCatName val="0"/>
          <c:showSerName val="0"/>
          <c:showPercent val="0"/>
          <c:showBubbleSize val="0"/>
        </c:dLbls>
        <c:marker val="1"/>
        <c:smooth val="0"/>
        <c:axId val="139616640"/>
        <c:axId val="139618560"/>
      </c:lineChart>
      <c:dateAx>
        <c:axId val="139616640"/>
        <c:scaling>
          <c:orientation val="minMax"/>
        </c:scaling>
        <c:delete val="1"/>
        <c:axPos val="b"/>
        <c:numFmt formatCode="ge" sourceLinked="1"/>
        <c:majorTickMark val="none"/>
        <c:minorTickMark val="none"/>
        <c:tickLblPos val="none"/>
        <c:crossAx val="139618560"/>
        <c:crosses val="autoZero"/>
        <c:auto val="1"/>
        <c:lblOffset val="100"/>
        <c:baseTimeUnit val="years"/>
      </c:dateAx>
      <c:valAx>
        <c:axId val="139618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616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30.3</c:v>
                </c:pt>
                <c:pt idx="1">
                  <c:v>29.05</c:v>
                </c:pt>
                <c:pt idx="2">
                  <c:v>25.95</c:v>
                </c:pt>
                <c:pt idx="3">
                  <c:v>26.02</c:v>
                </c:pt>
                <c:pt idx="4">
                  <c:v>29.93</c:v>
                </c:pt>
              </c:numCache>
            </c:numRef>
          </c:val>
          <c:extLst xmlns:c16r2="http://schemas.microsoft.com/office/drawing/2015/06/chart">
            <c:ext xmlns:c16="http://schemas.microsoft.com/office/drawing/2014/chart" uri="{C3380CC4-5D6E-409C-BE32-E72D297353CC}">
              <c16:uniqueId val="{00000000-E74A-47D6-9F86-D77E8A070CB1}"/>
            </c:ext>
          </c:extLst>
        </c:ser>
        <c:dLbls>
          <c:showLegendKey val="0"/>
          <c:showVal val="0"/>
          <c:showCatName val="0"/>
          <c:showSerName val="0"/>
          <c:showPercent val="0"/>
          <c:showBubbleSize val="0"/>
        </c:dLbls>
        <c:gapWidth val="150"/>
        <c:axId val="139653888"/>
        <c:axId val="139655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50.9</c:v>
                </c:pt>
                <c:pt idx="1">
                  <c:v>50.82</c:v>
                </c:pt>
                <c:pt idx="2">
                  <c:v>52.19</c:v>
                </c:pt>
                <c:pt idx="3">
                  <c:v>55.32</c:v>
                </c:pt>
                <c:pt idx="4">
                  <c:v>59.8</c:v>
                </c:pt>
              </c:numCache>
            </c:numRef>
          </c:val>
          <c:smooth val="0"/>
          <c:extLst xmlns:c16r2="http://schemas.microsoft.com/office/drawing/2015/06/chart">
            <c:ext xmlns:c16="http://schemas.microsoft.com/office/drawing/2014/chart" uri="{C3380CC4-5D6E-409C-BE32-E72D297353CC}">
              <c16:uniqueId val="{00000001-E74A-47D6-9F86-D77E8A070CB1}"/>
            </c:ext>
          </c:extLst>
        </c:ser>
        <c:dLbls>
          <c:showLegendKey val="0"/>
          <c:showVal val="0"/>
          <c:showCatName val="0"/>
          <c:showSerName val="0"/>
          <c:showPercent val="0"/>
          <c:showBubbleSize val="0"/>
        </c:dLbls>
        <c:marker val="1"/>
        <c:smooth val="0"/>
        <c:axId val="139653888"/>
        <c:axId val="139655808"/>
      </c:lineChart>
      <c:dateAx>
        <c:axId val="139653888"/>
        <c:scaling>
          <c:orientation val="minMax"/>
        </c:scaling>
        <c:delete val="1"/>
        <c:axPos val="b"/>
        <c:numFmt formatCode="ge" sourceLinked="1"/>
        <c:majorTickMark val="none"/>
        <c:minorTickMark val="none"/>
        <c:tickLblPos val="none"/>
        <c:crossAx val="139655808"/>
        <c:crosses val="autoZero"/>
        <c:auto val="1"/>
        <c:lblOffset val="100"/>
        <c:baseTimeUnit val="years"/>
      </c:dateAx>
      <c:valAx>
        <c:axId val="139655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653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408.3</c:v>
                </c:pt>
                <c:pt idx="1">
                  <c:v>436.03</c:v>
                </c:pt>
                <c:pt idx="2">
                  <c:v>427.21</c:v>
                </c:pt>
                <c:pt idx="3">
                  <c:v>565.22</c:v>
                </c:pt>
                <c:pt idx="4">
                  <c:v>461.11</c:v>
                </c:pt>
              </c:numCache>
            </c:numRef>
          </c:val>
          <c:extLst xmlns:c16r2="http://schemas.microsoft.com/office/drawing/2015/06/chart">
            <c:ext xmlns:c16="http://schemas.microsoft.com/office/drawing/2014/chart" uri="{C3380CC4-5D6E-409C-BE32-E72D297353CC}">
              <c16:uniqueId val="{00000000-C3B3-47AB-B26C-192A2F25BB5D}"/>
            </c:ext>
          </c:extLst>
        </c:ser>
        <c:dLbls>
          <c:showLegendKey val="0"/>
          <c:showVal val="0"/>
          <c:showCatName val="0"/>
          <c:showSerName val="0"/>
          <c:showPercent val="0"/>
          <c:showBubbleSize val="0"/>
        </c:dLbls>
        <c:gapWidth val="150"/>
        <c:axId val="139687040"/>
        <c:axId val="139688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293.27</c:v>
                </c:pt>
                <c:pt idx="1">
                  <c:v>300.52</c:v>
                </c:pt>
                <c:pt idx="2">
                  <c:v>296.14</c:v>
                </c:pt>
                <c:pt idx="3">
                  <c:v>283.17</c:v>
                </c:pt>
                <c:pt idx="4">
                  <c:v>263.76</c:v>
                </c:pt>
              </c:numCache>
            </c:numRef>
          </c:val>
          <c:smooth val="0"/>
          <c:extLst xmlns:c16r2="http://schemas.microsoft.com/office/drawing/2015/06/chart">
            <c:ext xmlns:c16="http://schemas.microsoft.com/office/drawing/2014/chart" uri="{C3380CC4-5D6E-409C-BE32-E72D297353CC}">
              <c16:uniqueId val="{00000001-C3B3-47AB-B26C-192A2F25BB5D}"/>
            </c:ext>
          </c:extLst>
        </c:ser>
        <c:dLbls>
          <c:showLegendKey val="0"/>
          <c:showVal val="0"/>
          <c:showCatName val="0"/>
          <c:showSerName val="0"/>
          <c:showPercent val="0"/>
          <c:showBubbleSize val="0"/>
        </c:dLbls>
        <c:marker val="1"/>
        <c:smooth val="0"/>
        <c:axId val="139687040"/>
        <c:axId val="139688960"/>
      </c:lineChart>
      <c:dateAx>
        <c:axId val="139687040"/>
        <c:scaling>
          <c:orientation val="minMax"/>
        </c:scaling>
        <c:delete val="1"/>
        <c:axPos val="b"/>
        <c:numFmt formatCode="ge" sourceLinked="1"/>
        <c:majorTickMark val="none"/>
        <c:minorTickMark val="none"/>
        <c:tickLblPos val="none"/>
        <c:crossAx val="139688960"/>
        <c:crosses val="autoZero"/>
        <c:auto val="1"/>
        <c:lblOffset val="100"/>
        <c:baseTimeUnit val="years"/>
      </c:dateAx>
      <c:valAx>
        <c:axId val="139688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68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58"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守山市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3"/>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F2</v>
      </c>
      <c r="X8" s="72"/>
      <c r="Y8" s="72"/>
      <c r="Z8" s="72"/>
      <c r="AA8" s="72"/>
      <c r="AB8" s="72"/>
      <c r="AC8" s="72"/>
      <c r="AD8" s="73" t="str">
        <f>データ!$M$6</f>
        <v>非設置</v>
      </c>
      <c r="AE8" s="73"/>
      <c r="AF8" s="73"/>
      <c r="AG8" s="73"/>
      <c r="AH8" s="73"/>
      <c r="AI8" s="73"/>
      <c r="AJ8" s="73"/>
      <c r="AK8" s="3"/>
      <c r="AL8" s="67">
        <f>データ!S6</f>
        <v>82705</v>
      </c>
      <c r="AM8" s="67"/>
      <c r="AN8" s="67"/>
      <c r="AO8" s="67"/>
      <c r="AP8" s="67"/>
      <c r="AQ8" s="67"/>
      <c r="AR8" s="67"/>
      <c r="AS8" s="67"/>
      <c r="AT8" s="66">
        <f>データ!T6</f>
        <v>55.74</v>
      </c>
      <c r="AU8" s="66"/>
      <c r="AV8" s="66"/>
      <c r="AW8" s="66"/>
      <c r="AX8" s="66"/>
      <c r="AY8" s="66"/>
      <c r="AZ8" s="66"/>
      <c r="BA8" s="66"/>
      <c r="BB8" s="66">
        <f>データ!U6</f>
        <v>1483.76</v>
      </c>
      <c r="BC8" s="66"/>
      <c r="BD8" s="66"/>
      <c r="BE8" s="66"/>
      <c r="BF8" s="66"/>
      <c r="BG8" s="66"/>
      <c r="BH8" s="66"/>
      <c r="BI8" s="66"/>
      <c r="BJ8" s="3"/>
      <c r="BK8" s="3"/>
      <c r="BL8" s="70" t="s">
        <v>10</v>
      </c>
      <c r="BM8" s="71"/>
      <c r="BN8" s="7" t="s">
        <v>11</v>
      </c>
      <c r="BO8" s="8"/>
      <c r="BP8" s="8"/>
      <c r="BQ8" s="8"/>
      <c r="BR8" s="8"/>
      <c r="BS8" s="8"/>
      <c r="BT8" s="8"/>
      <c r="BU8" s="8"/>
      <c r="BV8" s="8"/>
      <c r="BW8" s="8"/>
      <c r="BX8" s="8"/>
      <c r="BY8" s="9"/>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3"/>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3"/>
      <c r="BK9" s="3"/>
      <c r="BL9" s="64" t="s">
        <v>20</v>
      </c>
      <c r="BM9" s="65"/>
      <c r="BN9" s="10" t="s">
        <v>21</v>
      </c>
      <c r="BO9" s="11"/>
      <c r="BP9" s="11"/>
      <c r="BQ9" s="11"/>
      <c r="BR9" s="11"/>
      <c r="BS9" s="11"/>
      <c r="BT9" s="11"/>
      <c r="BU9" s="11"/>
      <c r="BV9" s="11"/>
      <c r="BW9" s="11"/>
      <c r="BX9" s="11"/>
      <c r="BY9" s="12"/>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4.54</v>
      </c>
      <c r="Q10" s="66"/>
      <c r="R10" s="66"/>
      <c r="S10" s="66"/>
      <c r="T10" s="66"/>
      <c r="U10" s="66"/>
      <c r="V10" s="66"/>
      <c r="W10" s="66">
        <f>データ!Q6</f>
        <v>98.71</v>
      </c>
      <c r="X10" s="66"/>
      <c r="Y10" s="66"/>
      <c r="Z10" s="66"/>
      <c r="AA10" s="66"/>
      <c r="AB10" s="66"/>
      <c r="AC10" s="66"/>
      <c r="AD10" s="67">
        <f>データ!R6</f>
        <v>2595</v>
      </c>
      <c r="AE10" s="67"/>
      <c r="AF10" s="67"/>
      <c r="AG10" s="67"/>
      <c r="AH10" s="67"/>
      <c r="AI10" s="67"/>
      <c r="AJ10" s="67"/>
      <c r="AK10" s="2"/>
      <c r="AL10" s="67">
        <f>データ!V6</f>
        <v>3761</v>
      </c>
      <c r="AM10" s="67"/>
      <c r="AN10" s="67"/>
      <c r="AO10" s="67"/>
      <c r="AP10" s="67"/>
      <c r="AQ10" s="67"/>
      <c r="AR10" s="67"/>
      <c r="AS10" s="67"/>
      <c r="AT10" s="66">
        <f>データ!W6</f>
        <v>1.08</v>
      </c>
      <c r="AU10" s="66"/>
      <c r="AV10" s="66"/>
      <c r="AW10" s="66"/>
      <c r="AX10" s="66"/>
      <c r="AY10" s="66"/>
      <c r="AZ10" s="66"/>
      <c r="BA10" s="66"/>
      <c r="BB10" s="66">
        <f>データ!X6</f>
        <v>3482.41</v>
      </c>
      <c r="BC10" s="66"/>
      <c r="BD10" s="66"/>
      <c r="BE10" s="66"/>
      <c r="BF10" s="66"/>
      <c r="BG10" s="66"/>
      <c r="BH10" s="66"/>
      <c r="BI10" s="66"/>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1" t="s">
        <v>26</v>
      </c>
      <c r="BM14" s="42"/>
      <c r="BN14" s="42"/>
      <c r="BO14" s="42"/>
      <c r="BP14" s="42"/>
      <c r="BQ14" s="42"/>
      <c r="BR14" s="42"/>
      <c r="BS14" s="42"/>
      <c r="BT14" s="42"/>
      <c r="BU14" s="42"/>
      <c r="BV14" s="42"/>
      <c r="BW14" s="42"/>
      <c r="BX14" s="42"/>
      <c r="BY14" s="42"/>
      <c r="BZ14" s="43"/>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125</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0"/>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0"/>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0"/>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0"/>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0"/>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0"/>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0"/>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0"/>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0"/>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0"/>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0"/>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0"/>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0"/>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0"/>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0"/>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0"/>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0"/>
      <c r="BM33" s="48"/>
      <c r="BN33" s="48"/>
      <c r="BO33" s="48"/>
      <c r="BP33" s="48"/>
      <c r="BQ33" s="48"/>
      <c r="BR33" s="48"/>
      <c r="BS33" s="48"/>
      <c r="BT33" s="48"/>
      <c r="BU33" s="48"/>
      <c r="BV33" s="48"/>
      <c r="BW33" s="48"/>
      <c r="BX33" s="48"/>
      <c r="BY33" s="48"/>
      <c r="BZ33" s="49"/>
    </row>
    <row r="34" spans="1:78" ht="13.5" customHeight="1" x14ac:dyDescent="0.15">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50"/>
      <c r="BM34" s="48"/>
      <c r="BN34" s="48"/>
      <c r="BO34" s="48"/>
      <c r="BP34" s="48"/>
      <c r="BQ34" s="48"/>
      <c r="BR34" s="48"/>
      <c r="BS34" s="48"/>
      <c r="BT34" s="48"/>
      <c r="BU34" s="48"/>
      <c r="BV34" s="48"/>
      <c r="BW34" s="48"/>
      <c r="BX34" s="48"/>
      <c r="BY34" s="48"/>
      <c r="BZ34" s="49"/>
    </row>
    <row r="35" spans="1:78" ht="13.5" customHeight="1" x14ac:dyDescent="0.15">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50"/>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0"/>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0"/>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0"/>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0"/>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0"/>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0"/>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0"/>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0"/>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0" t="s">
        <v>124</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0"/>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0"/>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0"/>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0"/>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0"/>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0"/>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0"/>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0"/>
      <c r="BM55" s="48"/>
      <c r="BN55" s="48"/>
      <c r="BO55" s="48"/>
      <c r="BP55" s="48"/>
      <c r="BQ55" s="48"/>
      <c r="BR55" s="48"/>
      <c r="BS55" s="48"/>
      <c r="BT55" s="48"/>
      <c r="BU55" s="48"/>
      <c r="BV55" s="48"/>
      <c r="BW55" s="48"/>
      <c r="BX55" s="48"/>
      <c r="BY55" s="48"/>
      <c r="BZ55" s="49"/>
    </row>
    <row r="56" spans="1:78" ht="13.5" customHeight="1" x14ac:dyDescent="0.15">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50"/>
      <c r="BM56" s="48"/>
      <c r="BN56" s="48"/>
      <c r="BO56" s="48"/>
      <c r="BP56" s="48"/>
      <c r="BQ56" s="48"/>
      <c r="BR56" s="48"/>
      <c r="BS56" s="48"/>
      <c r="BT56" s="48"/>
      <c r="BU56" s="48"/>
      <c r="BV56" s="48"/>
      <c r="BW56" s="48"/>
      <c r="BX56" s="48"/>
      <c r="BY56" s="48"/>
      <c r="BZ56" s="49"/>
    </row>
    <row r="57" spans="1:78" ht="13.5" customHeight="1" x14ac:dyDescent="0.15">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50"/>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0"/>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0"/>
      <c r="BM59" s="48"/>
      <c r="BN59" s="48"/>
      <c r="BO59" s="48"/>
      <c r="BP59" s="48"/>
      <c r="BQ59" s="48"/>
      <c r="BR59" s="48"/>
      <c r="BS59" s="48"/>
      <c r="BT59" s="48"/>
      <c r="BU59" s="48"/>
      <c r="BV59" s="48"/>
      <c r="BW59" s="48"/>
      <c r="BX59" s="48"/>
      <c r="BY59" s="48"/>
      <c r="BZ59" s="49"/>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50"/>
      <c r="BM60" s="48"/>
      <c r="BN60" s="48"/>
      <c r="BO60" s="48"/>
      <c r="BP60" s="48"/>
      <c r="BQ60" s="48"/>
      <c r="BR60" s="48"/>
      <c r="BS60" s="48"/>
      <c r="BT60" s="48"/>
      <c r="BU60" s="48"/>
      <c r="BV60" s="48"/>
      <c r="BW60" s="48"/>
      <c r="BX60" s="48"/>
      <c r="BY60" s="48"/>
      <c r="BZ60" s="49"/>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50"/>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0"/>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126</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0"/>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0"/>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0"/>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0"/>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0"/>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0"/>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0"/>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0"/>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0"/>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0"/>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0"/>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0"/>
      <c r="BM78" s="48"/>
      <c r="BN78" s="48"/>
      <c r="BO78" s="48"/>
      <c r="BP78" s="48"/>
      <c r="BQ78" s="48"/>
      <c r="BR78" s="48"/>
      <c r="BS78" s="48"/>
      <c r="BT78" s="48"/>
      <c r="BU78" s="48"/>
      <c r="BV78" s="48"/>
      <c r="BW78" s="48"/>
      <c r="BX78" s="48"/>
      <c r="BY78" s="48"/>
      <c r="BZ78" s="49"/>
    </row>
    <row r="79" spans="1:78" ht="13.5" customHeight="1" x14ac:dyDescent="0.15">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50"/>
      <c r="BM79" s="48"/>
      <c r="BN79" s="48"/>
      <c r="BO79" s="48"/>
      <c r="BP79" s="48"/>
      <c r="BQ79" s="48"/>
      <c r="BR79" s="48"/>
      <c r="BS79" s="48"/>
      <c r="BT79" s="48"/>
      <c r="BU79" s="48"/>
      <c r="BV79" s="48"/>
      <c r="BW79" s="48"/>
      <c r="BX79" s="48"/>
      <c r="BY79" s="48"/>
      <c r="BZ79" s="49"/>
    </row>
    <row r="80" spans="1:78" ht="13.5" customHeight="1" x14ac:dyDescent="0.15">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50"/>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0"/>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56</v>
      </c>
      <c r="H86" s="25" t="str">
        <f>データ!BP6</f>
        <v>【814.89】</v>
      </c>
      <c r="I86" s="25" t="str">
        <f>データ!CA6</f>
        <v>【60.64】</v>
      </c>
      <c r="J86" s="25" t="str">
        <f>データ!CL6</f>
        <v>【255.52】</v>
      </c>
      <c r="K86" s="25" t="str">
        <f>データ!CW6</f>
        <v>【52.49】</v>
      </c>
      <c r="L86" s="25" t="str">
        <f>データ!DH6</f>
        <v>【85.49】</v>
      </c>
      <c r="M86" s="25" t="s">
        <v>57</v>
      </c>
      <c r="N86" s="25" t="s">
        <v>57</v>
      </c>
      <c r="O86" s="25" t="str">
        <f>データ!EO6</f>
        <v>【0.11】</v>
      </c>
    </row>
  </sheetData>
  <sheetProtection algorithmName="SHA-512" hashValue="TfrwriNhq8s29L3RM820RM8QbP5KIjzhNcfVIB6m/5STBKDbkai1siFhlQQCgGf1sN23nrjmKSscyiStHraBRw==" saltValue="VsTcPpyg7p5qLqs/JGkNdA=="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58</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59</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60</v>
      </c>
      <c r="B3" s="28" t="s">
        <v>61</v>
      </c>
      <c r="C3" s="28" t="s">
        <v>62</v>
      </c>
      <c r="D3" s="28" t="s">
        <v>63</v>
      </c>
      <c r="E3" s="28" t="s">
        <v>64</v>
      </c>
      <c r="F3" s="28" t="s">
        <v>65</v>
      </c>
      <c r="G3" s="28" t="s">
        <v>66</v>
      </c>
      <c r="H3" s="77" t="s">
        <v>67</v>
      </c>
      <c r="I3" s="78"/>
      <c r="J3" s="78"/>
      <c r="K3" s="78"/>
      <c r="L3" s="78"/>
      <c r="M3" s="78"/>
      <c r="N3" s="78"/>
      <c r="O3" s="78"/>
      <c r="P3" s="78"/>
      <c r="Q3" s="78"/>
      <c r="R3" s="78"/>
      <c r="S3" s="78"/>
      <c r="T3" s="78"/>
      <c r="U3" s="78"/>
      <c r="V3" s="78"/>
      <c r="W3" s="78"/>
      <c r="X3" s="79"/>
      <c r="Y3" s="83" t="s">
        <v>68</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69</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7" t="s">
        <v>70</v>
      </c>
      <c r="B4" s="29"/>
      <c r="C4" s="29"/>
      <c r="D4" s="29"/>
      <c r="E4" s="29"/>
      <c r="F4" s="29"/>
      <c r="G4" s="29"/>
      <c r="H4" s="80"/>
      <c r="I4" s="81"/>
      <c r="J4" s="81"/>
      <c r="K4" s="81"/>
      <c r="L4" s="81"/>
      <c r="M4" s="81"/>
      <c r="N4" s="81"/>
      <c r="O4" s="81"/>
      <c r="P4" s="81"/>
      <c r="Q4" s="81"/>
      <c r="R4" s="81"/>
      <c r="S4" s="81"/>
      <c r="T4" s="81"/>
      <c r="U4" s="81"/>
      <c r="V4" s="81"/>
      <c r="W4" s="81"/>
      <c r="X4" s="82"/>
      <c r="Y4" s="76" t="s">
        <v>71</v>
      </c>
      <c r="Z4" s="76"/>
      <c r="AA4" s="76"/>
      <c r="AB4" s="76"/>
      <c r="AC4" s="76"/>
      <c r="AD4" s="76"/>
      <c r="AE4" s="76"/>
      <c r="AF4" s="76"/>
      <c r="AG4" s="76"/>
      <c r="AH4" s="76"/>
      <c r="AI4" s="76"/>
      <c r="AJ4" s="76" t="s">
        <v>72</v>
      </c>
      <c r="AK4" s="76"/>
      <c r="AL4" s="76"/>
      <c r="AM4" s="76"/>
      <c r="AN4" s="76"/>
      <c r="AO4" s="76"/>
      <c r="AP4" s="76"/>
      <c r="AQ4" s="76"/>
      <c r="AR4" s="76"/>
      <c r="AS4" s="76"/>
      <c r="AT4" s="76"/>
      <c r="AU4" s="76" t="s">
        <v>73</v>
      </c>
      <c r="AV4" s="76"/>
      <c r="AW4" s="76"/>
      <c r="AX4" s="76"/>
      <c r="AY4" s="76"/>
      <c r="AZ4" s="76"/>
      <c r="BA4" s="76"/>
      <c r="BB4" s="76"/>
      <c r="BC4" s="76"/>
      <c r="BD4" s="76"/>
      <c r="BE4" s="76"/>
      <c r="BF4" s="76" t="s">
        <v>74</v>
      </c>
      <c r="BG4" s="76"/>
      <c r="BH4" s="76"/>
      <c r="BI4" s="76"/>
      <c r="BJ4" s="76"/>
      <c r="BK4" s="76"/>
      <c r="BL4" s="76"/>
      <c r="BM4" s="76"/>
      <c r="BN4" s="76"/>
      <c r="BO4" s="76"/>
      <c r="BP4" s="76"/>
      <c r="BQ4" s="76" t="s">
        <v>75</v>
      </c>
      <c r="BR4" s="76"/>
      <c r="BS4" s="76"/>
      <c r="BT4" s="76"/>
      <c r="BU4" s="76"/>
      <c r="BV4" s="76"/>
      <c r="BW4" s="76"/>
      <c r="BX4" s="76"/>
      <c r="BY4" s="76"/>
      <c r="BZ4" s="76"/>
      <c r="CA4" s="76"/>
      <c r="CB4" s="76" t="s">
        <v>76</v>
      </c>
      <c r="CC4" s="76"/>
      <c r="CD4" s="76"/>
      <c r="CE4" s="76"/>
      <c r="CF4" s="76"/>
      <c r="CG4" s="76"/>
      <c r="CH4" s="76"/>
      <c r="CI4" s="76"/>
      <c r="CJ4" s="76"/>
      <c r="CK4" s="76"/>
      <c r="CL4" s="76"/>
      <c r="CM4" s="76" t="s">
        <v>77</v>
      </c>
      <c r="CN4" s="76"/>
      <c r="CO4" s="76"/>
      <c r="CP4" s="76"/>
      <c r="CQ4" s="76"/>
      <c r="CR4" s="76"/>
      <c r="CS4" s="76"/>
      <c r="CT4" s="76"/>
      <c r="CU4" s="76"/>
      <c r="CV4" s="76"/>
      <c r="CW4" s="76"/>
      <c r="CX4" s="76" t="s">
        <v>78</v>
      </c>
      <c r="CY4" s="76"/>
      <c r="CZ4" s="76"/>
      <c r="DA4" s="76"/>
      <c r="DB4" s="76"/>
      <c r="DC4" s="76"/>
      <c r="DD4" s="76"/>
      <c r="DE4" s="76"/>
      <c r="DF4" s="76"/>
      <c r="DG4" s="76"/>
      <c r="DH4" s="76"/>
      <c r="DI4" s="76" t="s">
        <v>79</v>
      </c>
      <c r="DJ4" s="76"/>
      <c r="DK4" s="76"/>
      <c r="DL4" s="76"/>
      <c r="DM4" s="76"/>
      <c r="DN4" s="76"/>
      <c r="DO4" s="76"/>
      <c r="DP4" s="76"/>
      <c r="DQ4" s="76"/>
      <c r="DR4" s="76"/>
      <c r="DS4" s="76"/>
      <c r="DT4" s="76" t="s">
        <v>80</v>
      </c>
      <c r="DU4" s="76"/>
      <c r="DV4" s="76"/>
      <c r="DW4" s="76"/>
      <c r="DX4" s="76"/>
      <c r="DY4" s="76"/>
      <c r="DZ4" s="76"/>
      <c r="EA4" s="76"/>
      <c r="EB4" s="76"/>
      <c r="EC4" s="76"/>
      <c r="ED4" s="76"/>
      <c r="EE4" s="76" t="s">
        <v>81</v>
      </c>
      <c r="EF4" s="76"/>
      <c r="EG4" s="76"/>
      <c r="EH4" s="76"/>
      <c r="EI4" s="76"/>
      <c r="EJ4" s="76"/>
      <c r="EK4" s="76"/>
      <c r="EL4" s="76"/>
      <c r="EM4" s="76"/>
      <c r="EN4" s="76"/>
      <c r="EO4" s="76"/>
    </row>
    <row r="5" spans="1:145" x14ac:dyDescent="0.15">
      <c r="A5" s="27" t="s">
        <v>82</v>
      </c>
      <c r="B5" s="30"/>
      <c r="C5" s="30"/>
      <c r="D5" s="30"/>
      <c r="E5" s="30"/>
      <c r="F5" s="30"/>
      <c r="G5" s="30"/>
      <c r="H5" s="31" t="s">
        <v>83</v>
      </c>
      <c r="I5" s="31" t="s">
        <v>84</v>
      </c>
      <c r="J5" s="31" t="s">
        <v>85</v>
      </c>
      <c r="K5" s="31" t="s">
        <v>86</v>
      </c>
      <c r="L5" s="31" t="s">
        <v>87</v>
      </c>
      <c r="M5" s="31" t="s">
        <v>5</v>
      </c>
      <c r="N5" s="31" t="s">
        <v>88</v>
      </c>
      <c r="O5" s="31" t="s">
        <v>89</v>
      </c>
      <c r="P5" s="31" t="s">
        <v>90</v>
      </c>
      <c r="Q5" s="31" t="s">
        <v>91</v>
      </c>
      <c r="R5" s="31" t="s">
        <v>92</v>
      </c>
      <c r="S5" s="31" t="s">
        <v>93</v>
      </c>
      <c r="T5" s="31" t="s">
        <v>94</v>
      </c>
      <c r="U5" s="31" t="s">
        <v>95</v>
      </c>
      <c r="V5" s="31" t="s">
        <v>96</v>
      </c>
      <c r="W5" s="31" t="s">
        <v>97</v>
      </c>
      <c r="X5" s="31" t="s">
        <v>98</v>
      </c>
      <c r="Y5" s="31" t="s">
        <v>99</v>
      </c>
      <c r="Z5" s="31" t="s">
        <v>100</v>
      </c>
      <c r="AA5" s="31" t="s">
        <v>101</v>
      </c>
      <c r="AB5" s="31" t="s">
        <v>102</v>
      </c>
      <c r="AC5" s="31" t="s">
        <v>103</v>
      </c>
      <c r="AD5" s="31" t="s">
        <v>104</v>
      </c>
      <c r="AE5" s="31" t="s">
        <v>105</v>
      </c>
      <c r="AF5" s="31" t="s">
        <v>106</v>
      </c>
      <c r="AG5" s="31" t="s">
        <v>107</v>
      </c>
      <c r="AH5" s="31" t="s">
        <v>108</v>
      </c>
      <c r="AI5" s="31" t="s">
        <v>43</v>
      </c>
      <c r="AJ5" s="31" t="s">
        <v>99</v>
      </c>
      <c r="AK5" s="31" t="s">
        <v>100</v>
      </c>
      <c r="AL5" s="31" t="s">
        <v>101</v>
      </c>
      <c r="AM5" s="31" t="s">
        <v>102</v>
      </c>
      <c r="AN5" s="31" t="s">
        <v>103</v>
      </c>
      <c r="AO5" s="31" t="s">
        <v>104</v>
      </c>
      <c r="AP5" s="31" t="s">
        <v>105</v>
      </c>
      <c r="AQ5" s="31" t="s">
        <v>106</v>
      </c>
      <c r="AR5" s="31" t="s">
        <v>107</v>
      </c>
      <c r="AS5" s="31" t="s">
        <v>108</v>
      </c>
      <c r="AT5" s="31" t="s">
        <v>109</v>
      </c>
      <c r="AU5" s="31" t="s">
        <v>99</v>
      </c>
      <c r="AV5" s="31" t="s">
        <v>100</v>
      </c>
      <c r="AW5" s="31" t="s">
        <v>101</v>
      </c>
      <c r="AX5" s="31" t="s">
        <v>102</v>
      </c>
      <c r="AY5" s="31" t="s">
        <v>103</v>
      </c>
      <c r="AZ5" s="31" t="s">
        <v>104</v>
      </c>
      <c r="BA5" s="31" t="s">
        <v>105</v>
      </c>
      <c r="BB5" s="31" t="s">
        <v>106</v>
      </c>
      <c r="BC5" s="31" t="s">
        <v>107</v>
      </c>
      <c r="BD5" s="31" t="s">
        <v>108</v>
      </c>
      <c r="BE5" s="31" t="s">
        <v>109</v>
      </c>
      <c r="BF5" s="31" t="s">
        <v>99</v>
      </c>
      <c r="BG5" s="31" t="s">
        <v>100</v>
      </c>
      <c r="BH5" s="31" t="s">
        <v>101</v>
      </c>
      <c r="BI5" s="31" t="s">
        <v>102</v>
      </c>
      <c r="BJ5" s="31" t="s">
        <v>103</v>
      </c>
      <c r="BK5" s="31" t="s">
        <v>104</v>
      </c>
      <c r="BL5" s="31" t="s">
        <v>105</v>
      </c>
      <c r="BM5" s="31" t="s">
        <v>106</v>
      </c>
      <c r="BN5" s="31" t="s">
        <v>107</v>
      </c>
      <c r="BO5" s="31" t="s">
        <v>108</v>
      </c>
      <c r="BP5" s="31" t="s">
        <v>109</v>
      </c>
      <c r="BQ5" s="31" t="s">
        <v>99</v>
      </c>
      <c r="BR5" s="31" t="s">
        <v>100</v>
      </c>
      <c r="BS5" s="31" t="s">
        <v>101</v>
      </c>
      <c r="BT5" s="31" t="s">
        <v>102</v>
      </c>
      <c r="BU5" s="31" t="s">
        <v>103</v>
      </c>
      <c r="BV5" s="31" t="s">
        <v>104</v>
      </c>
      <c r="BW5" s="31" t="s">
        <v>105</v>
      </c>
      <c r="BX5" s="31" t="s">
        <v>106</v>
      </c>
      <c r="BY5" s="31" t="s">
        <v>107</v>
      </c>
      <c r="BZ5" s="31" t="s">
        <v>108</v>
      </c>
      <c r="CA5" s="31" t="s">
        <v>109</v>
      </c>
      <c r="CB5" s="31" t="s">
        <v>99</v>
      </c>
      <c r="CC5" s="31" t="s">
        <v>100</v>
      </c>
      <c r="CD5" s="31" t="s">
        <v>101</v>
      </c>
      <c r="CE5" s="31" t="s">
        <v>102</v>
      </c>
      <c r="CF5" s="31" t="s">
        <v>103</v>
      </c>
      <c r="CG5" s="31" t="s">
        <v>104</v>
      </c>
      <c r="CH5" s="31" t="s">
        <v>105</v>
      </c>
      <c r="CI5" s="31" t="s">
        <v>106</v>
      </c>
      <c r="CJ5" s="31" t="s">
        <v>107</v>
      </c>
      <c r="CK5" s="31" t="s">
        <v>108</v>
      </c>
      <c r="CL5" s="31" t="s">
        <v>109</v>
      </c>
      <c r="CM5" s="31" t="s">
        <v>99</v>
      </c>
      <c r="CN5" s="31" t="s">
        <v>100</v>
      </c>
      <c r="CO5" s="31" t="s">
        <v>101</v>
      </c>
      <c r="CP5" s="31" t="s">
        <v>102</v>
      </c>
      <c r="CQ5" s="31" t="s">
        <v>103</v>
      </c>
      <c r="CR5" s="31" t="s">
        <v>104</v>
      </c>
      <c r="CS5" s="31" t="s">
        <v>105</v>
      </c>
      <c r="CT5" s="31" t="s">
        <v>106</v>
      </c>
      <c r="CU5" s="31" t="s">
        <v>107</v>
      </c>
      <c r="CV5" s="31" t="s">
        <v>108</v>
      </c>
      <c r="CW5" s="31" t="s">
        <v>109</v>
      </c>
      <c r="CX5" s="31" t="s">
        <v>99</v>
      </c>
      <c r="CY5" s="31" t="s">
        <v>100</v>
      </c>
      <c r="CZ5" s="31" t="s">
        <v>101</v>
      </c>
      <c r="DA5" s="31" t="s">
        <v>102</v>
      </c>
      <c r="DB5" s="31" t="s">
        <v>103</v>
      </c>
      <c r="DC5" s="31" t="s">
        <v>104</v>
      </c>
      <c r="DD5" s="31" t="s">
        <v>105</v>
      </c>
      <c r="DE5" s="31" t="s">
        <v>106</v>
      </c>
      <c r="DF5" s="31" t="s">
        <v>107</v>
      </c>
      <c r="DG5" s="31" t="s">
        <v>108</v>
      </c>
      <c r="DH5" s="31" t="s">
        <v>109</v>
      </c>
      <c r="DI5" s="31" t="s">
        <v>99</v>
      </c>
      <c r="DJ5" s="31" t="s">
        <v>100</v>
      </c>
      <c r="DK5" s="31" t="s">
        <v>101</v>
      </c>
      <c r="DL5" s="31" t="s">
        <v>102</v>
      </c>
      <c r="DM5" s="31" t="s">
        <v>103</v>
      </c>
      <c r="DN5" s="31" t="s">
        <v>104</v>
      </c>
      <c r="DO5" s="31" t="s">
        <v>105</v>
      </c>
      <c r="DP5" s="31" t="s">
        <v>106</v>
      </c>
      <c r="DQ5" s="31" t="s">
        <v>107</v>
      </c>
      <c r="DR5" s="31" t="s">
        <v>108</v>
      </c>
      <c r="DS5" s="31" t="s">
        <v>109</v>
      </c>
      <c r="DT5" s="31" t="s">
        <v>99</v>
      </c>
      <c r="DU5" s="31" t="s">
        <v>100</v>
      </c>
      <c r="DV5" s="31" t="s">
        <v>101</v>
      </c>
      <c r="DW5" s="31" t="s">
        <v>102</v>
      </c>
      <c r="DX5" s="31" t="s">
        <v>103</v>
      </c>
      <c r="DY5" s="31" t="s">
        <v>104</v>
      </c>
      <c r="DZ5" s="31" t="s">
        <v>105</v>
      </c>
      <c r="EA5" s="31" t="s">
        <v>106</v>
      </c>
      <c r="EB5" s="31" t="s">
        <v>107</v>
      </c>
      <c r="EC5" s="31" t="s">
        <v>108</v>
      </c>
      <c r="ED5" s="31" t="s">
        <v>109</v>
      </c>
      <c r="EE5" s="31" t="s">
        <v>99</v>
      </c>
      <c r="EF5" s="31" t="s">
        <v>100</v>
      </c>
      <c r="EG5" s="31" t="s">
        <v>101</v>
      </c>
      <c r="EH5" s="31" t="s">
        <v>102</v>
      </c>
      <c r="EI5" s="31" t="s">
        <v>103</v>
      </c>
      <c r="EJ5" s="31" t="s">
        <v>104</v>
      </c>
      <c r="EK5" s="31" t="s">
        <v>105</v>
      </c>
      <c r="EL5" s="31" t="s">
        <v>106</v>
      </c>
      <c r="EM5" s="31" t="s">
        <v>107</v>
      </c>
      <c r="EN5" s="31" t="s">
        <v>108</v>
      </c>
      <c r="EO5" s="31" t="s">
        <v>109</v>
      </c>
    </row>
    <row r="6" spans="1:145" s="35" customFormat="1" x14ac:dyDescent="0.15">
      <c r="A6" s="27" t="s">
        <v>110</v>
      </c>
      <c r="B6" s="32">
        <f>B7</f>
        <v>2017</v>
      </c>
      <c r="C6" s="32">
        <f t="shared" ref="C6:X6" si="3">C7</f>
        <v>252077</v>
      </c>
      <c r="D6" s="32">
        <f t="shared" si="3"/>
        <v>47</v>
      </c>
      <c r="E6" s="32">
        <f t="shared" si="3"/>
        <v>17</v>
      </c>
      <c r="F6" s="32">
        <f t="shared" si="3"/>
        <v>5</v>
      </c>
      <c r="G6" s="32">
        <f t="shared" si="3"/>
        <v>0</v>
      </c>
      <c r="H6" s="32" t="str">
        <f t="shared" si="3"/>
        <v>滋賀県　守山市</v>
      </c>
      <c r="I6" s="32" t="str">
        <f t="shared" si="3"/>
        <v>法非適用</v>
      </c>
      <c r="J6" s="32" t="str">
        <f t="shared" si="3"/>
        <v>下水道事業</v>
      </c>
      <c r="K6" s="32" t="str">
        <f t="shared" si="3"/>
        <v>農業集落排水</v>
      </c>
      <c r="L6" s="32" t="str">
        <f t="shared" si="3"/>
        <v>F2</v>
      </c>
      <c r="M6" s="32" t="str">
        <f t="shared" si="3"/>
        <v>非設置</v>
      </c>
      <c r="N6" s="33" t="str">
        <f t="shared" si="3"/>
        <v>-</v>
      </c>
      <c r="O6" s="33" t="str">
        <f t="shared" si="3"/>
        <v>該当数値なし</v>
      </c>
      <c r="P6" s="33">
        <f t="shared" si="3"/>
        <v>4.54</v>
      </c>
      <c r="Q6" s="33">
        <f t="shared" si="3"/>
        <v>98.71</v>
      </c>
      <c r="R6" s="33">
        <f t="shared" si="3"/>
        <v>2595</v>
      </c>
      <c r="S6" s="33">
        <f t="shared" si="3"/>
        <v>82705</v>
      </c>
      <c r="T6" s="33">
        <f t="shared" si="3"/>
        <v>55.74</v>
      </c>
      <c r="U6" s="33">
        <f t="shared" si="3"/>
        <v>1483.76</v>
      </c>
      <c r="V6" s="33">
        <f t="shared" si="3"/>
        <v>3761</v>
      </c>
      <c r="W6" s="33">
        <f t="shared" si="3"/>
        <v>1.08</v>
      </c>
      <c r="X6" s="33">
        <f t="shared" si="3"/>
        <v>3482.41</v>
      </c>
      <c r="Y6" s="34">
        <f>IF(Y7="",NA(),Y7)</f>
        <v>73.540000000000006</v>
      </c>
      <c r="Z6" s="34">
        <f t="shared" ref="Z6:AH6" si="4">IF(Z7="",NA(),Z7)</f>
        <v>73.83</v>
      </c>
      <c r="AA6" s="34">
        <f t="shared" si="4"/>
        <v>73.400000000000006</v>
      </c>
      <c r="AB6" s="34">
        <f t="shared" si="4"/>
        <v>74.790000000000006</v>
      </c>
      <c r="AC6" s="34">
        <f t="shared" si="4"/>
        <v>70.58</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1619.56</v>
      </c>
      <c r="BG6" s="34">
        <f t="shared" ref="BG6:BO6" si="7">IF(BG7="",NA(),BG7)</f>
        <v>1438.54</v>
      </c>
      <c r="BH6" s="34">
        <f t="shared" si="7"/>
        <v>1649.54</v>
      </c>
      <c r="BI6" s="34">
        <f t="shared" si="7"/>
        <v>817.94</v>
      </c>
      <c r="BJ6" s="34">
        <f t="shared" si="7"/>
        <v>787.46</v>
      </c>
      <c r="BK6" s="34">
        <f t="shared" si="7"/>
        <v>1126.77</v>
      </c>
      <c r="BL6" s="34">
        <f t="shared" si="7"/>
        <v>1044.8</v>
      </c>
      <c r="BM6" s="34">
        <f t="shared" si="7"/>
        <v>1081.8</v>
      </c>
      <c r="BN6" s="34">
        <f t="shared" si="7"/>
        <v>974.93</v>
      </c>
      <c r="BO6" s="34">
        <f t="shared" si="7"/>
        <v>855.8</v>
      </c>
      <c r="BP6" s="33" t="str">
        <f>IF(BP7="","",IF(BP7="-","【-】","【"&amp;SUBSTITUTE(TEXT(BP7,"#,##0.00"),"-","△")&amp;"】"))</f>
        <v>【814.89】</v>
      </c>
      <c r="BQ6" s="34">
        <f>IF(BQ7="",NA(),BQ7)</f>
        <v>30.3</v>
      </c>
      <c r="BR6" s="34">
        <f t="shared" ref="BR6:BZ6" si="8">IF(BR7="",NA(),BR7)</f>
        <v>29.05</v>
      </c>
      <c r="BS6" s="34">
        <f t="shared" si="8"/>
        <v>25.95</v>
      </c>
      <c r="BT6" s="34">
        <f t="shared" si="8"/>
        <v>26.02</v>
      </c>
      <c r="BU6" s="34">
        <f t="shared" si="8"/>
        <v>29.93</v>
      </c>
      <c r="BV6" s="34">
        <f t="shared" si="8"/>
        <v>50.9</v>
      </c>
      <c r="BW6" s="34">
        <f t="shared" si="8"/>
        <v>50.82</v>
      </c>
      <c r="BX6" s="34">
        <f t="shared" si="8"/>
        <v>52.19</v>
      </c>
      <c r="BY6" s="34">
        <f t="shared" si="8"/>
        <v>55.32</v>
      </c>
      <c r="BZ6" s="34">
        <f t="shared" si="8"/>
        <v>59.8</v>
      </c>
      <c r="CA6" s="33" t="str">
        <f>IF(CA7="","",IF(CA7="-","【-】","【"&amp;SUBSTITUTE(TEXT(CA7,"#,##0.00"),"-","△")&amp;"】"))</f>
        <v>【60.64】</v>
      </c>
      <c r="CB6" s="34">
        <f>IF(CB7="",NA(),CB7)</f>
        <v>408.3</v>
      </c>
      <c r="CC6" s="34">
        <f t="shared" ref="CC6:CK6" si="9">IF(CC7="",NA(),CC7)</f>
        <v>436.03</v>
      </c>
      <c r="CD6" s="34">
        <f t="shared" si="9"/>
        <v>427.21</v>
      </c>
      <c r="CE6" s="34">
        <f t="shared" si="9"/>
        <v>565.22</v>
      </c>
      <c r="CF6" s="34">
        <f t="shared" si="9"/>
        <v>461.11</v>
      </c>
      <c r="CG6" s="34">
        <f t="shared" si="9"/>
        <v>293.27</v>
      </c>
      <c r="CH6" s="34">
        <f t="shared" si="9"/>
        <v>300.52</v>
      </c>
      <c r="CI6" s="34">
        <f t="shared" si="9"/>
        <v>296.14</v>
      </c>
      <c r="CJ6" s="34">
        <f t="shared" si="9"/>
        <v>283.17</v>
      </c>
      <c r="CK6" s="34">
        <f t="shared" si="9"/>
        <v>263.76</v>
      </c>
      <c r="CL6" s="33" t="str">
        <f>IF(CL7="","",IF(CL7="-","【-】","【"&amp;SUBSTITUTE(TEXT(CL7,"#,##0.00"),"-","△")&amp;"】"))</f>
        <v>【255.52】</v>
      </c>
      <c r="CM6" s="34">
        <f>IF(CM7="",NA(),CM7)</f>
        <v>52.89</v>
      </c>
      <c r="CN6" s="34">
        <f t="shared" ref="CN6:CV6" si="10">IF(CN7="",NA(),CN7)</f>
        <v>50.57</v>
      </c>
      <c r="CO6" s="34">
        <f t="shared" si="10"/>
        <v>50.83</v>
      </c>
      <c r="CP6" s="34">
        <f t="shared" si="10"/>
        <v>49.48</v>
      </c>
      <c r="CQ6" s="34">
        <f t="shared" si="10"/>
        <v>48.4</v>
      </c>
      <c r="CR6" s="34">
        <f t="shared" si="10"/>
        <v>53.78</v>
      </c>
      <c r="CS6" s="34">
        <f t="shared" si="10"/>
        <v>53.24</v>
      </c>
      <c r="CT6" s="34">
        <f t="shared" si="10"/>
        <v>52.31</v>
      </c>
      <c r="CU6" s="34">
        <f t="shared" si="10"/>
        <v>60.65</v>
      </c>
      <c r="CV6" s="34">
        <f t="shared" si="10"/>
        <v>51.75</v>
      </c>
      <c r="CW6" s="33" t="str">
        <f>IF(CW7="","",IF(CW7="-","【-】","【"&amp;SUBSTITUTE(TEXT(CW7,"#,##0.00"),"-","△")&amp;"】"))</f>
        <v>【52.49】</v>
      </c>
      <c r="CX6" s="34">
        <f>IF(CX7="",NA(),CX7)</f>
        <v>91.28</v>
      </c>
      <c r="CY6" s="34">
        <f t="shared" ref="CY6:DG6" si="11">IF(CY7="",NA(),CY7)</f>
        <v>91.53</v>
      </c>
      <c r="CZ6" s="34">
        <f t="shared" si="11"/>
        <v>91.67</v>
      </c>
      <c r="DA6" s="34">
        <f t="shared" si="11"/>
        <v>91.78</v>
      </c>
      <c r="DB6" s="34">
        <f t="shared" si="11"/>
        <v>91.62</v>
      </c>
      <c r="DC6" s="34">
        <f t="shared" si="11"/>
        <v>84.06</v>
      </c>
      <c r="DD6" s="34">
        <f t="shared" si="11"/>
        <v>84.07</v>
      </c>
      <c r="DE6" s="34">
        <f t="shared" si="11"/>
        <v>84.32</v>
      </c>
      <c r="DF6" s="34">
        <f t="shared" si="11"/>
        <v>84.58</v>
      </c>
      <c r="DG6" s="34">
        <f t="shared" si="11"/>
        <v>84.84</v>
      </c>
      <c r="DH6" s="33" t="str">
        <f>IF(DH7="","",IF(DH7="-","【-】","【"&amp;SUBSTITUTE(TEXT(DH7,"#,##0.00"),"-","△")&amp;"】"))</f>
        <v>【85.49】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0.03</v>
      </c>
      <c r="EK6" s="34">
        <f t="shared" si="14"/>
        <v>0.02</v>
      </c>
      <c r="EL6" s="34">
        <f t="shared" si="14"/>
        <v>0.01</v>
      </c>
      <c r="EM6" s="34">
        <f t="shared" si="14"/>
        <v>2.0499999999999998</v>
      </c>
      <c r="EN6" s="34">
        <f t="shared" si="14"/>
        <v>0.01</v>
      </c>
      <c r="EO6" s="33" t="str">
        <f>IF(EO7="","",IF(EO7="-","【-】","【"&amp;SUBSTITUTE(TEXT(EO7,"#,##0.00"),"-","△")&amp;"】"))</f>
        <v>【0.11】</v>
      </c>
    </row>
    <row r="7" spans="1:145" s="35" customFormat="1" x14ac:dyDescent="0.15">
      <c r="A7" s="27"/>
      <c r="B7" s="36">
        <v>2017</v>
      </c>
      <c r="C7" s="36">
        <v>252077</v>
      </c>
      <c r="D7" s="36">
        <v>47</v>
      </c>
      <c r="E7" s="36">
        <v>17</v>
      </c>
      <c r="F7" s="36">
        <v>5</v>
      </c>
      <c r="G7" s="36">
        <v>0</v>
      </c>
      <c r="H7" s="36" t="s">
        <v>111</v>
      </c>
      <c r="I7" s="36" t="s">
        <v>112</v>
      </c>
      <c r="J7" s="36" t="s">
        <v>113</v>
      </c>
      <c r="K7" s="36" t="s">
        <v>114</v>
      </c>
      <c r="L7" s="36" t="s">
        <v>115</v>
      </c>
      <c r="M7" s="36" t="s">
        <v>116</v>
      </c>
      <c r="N7" s="37" t="s">
        <v>117</v>
      </c>
      <c r="O7" s="37" t="s">
        <v>118</v>
      </c>
      <c r="P7" s="37">
        <v>4.54</v>
      </c>
      <c r="Q7" s="37">
        <v>98.71</v>
      </c>
      <c r="R7" s="37">
        <v>2595</v>
      </c>
      <c r="S7" s="37">
        <v>82705</v>
      </c>
      <c r="T7" s="37">
        <v>55.74</v>
      </c>
      <c r="U7" s="37">
        <v>1483.76</v>
      </c>
      <c r="V7" s="37">
        <v>3761</v>
      </c>
      <c r="W7" s="37">
        <v>1.08</v>
      </c>
      <c r="X7" s="37">
        <v>3482.41</v>
      </c>
      <c r="Y7" s="37">
        <v>73.540000000000006</v>
      </c>
      <c r="Z7" s="37">
        <v>73.83</v>
      </c>
      <c r="AA7" s="37">
        <v>73.400000000000006</v>
      </c>
      <c r="AB7" s="37">
        <v>74.790000000000006</v>
      </c>
      <c r="AC7" s="37">
        <v>70.58</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1619.56</v>
      </c>
      <c r="BG7" s="37">
        <v>1438.54</v>
      </c>
      <c r="BH7" s="37">
        <v>1649.54</v>
      </c>
      <c r="BI7" s="37">
        <v>817.94</v>
      </c>
      <c r="BJ7" s="37">
        <v>787.46</v>
      </c>
      <c r="BK7" s="37">
        <v>1126.77</v>
      </c>
      <c r="BL7" s="37">
        <v>1044.8</v>
      </c>
      <c r="BM7" s="37">
        <v>1081.8</v>
      </c>
      <c r="BN7" s="37">
        <v>974.93</v>
      </c>
      <c r="BO7" s="37">
        <v>855.8</v>
      </c>
      <c r="BP7" s="37">
        <v>814.89</v>
      </c>
      <c r="BQ7" s="37">
        <v>30.3</v>
      </c>
      <c r="BR7" s="37">
        <v>29.05</v>
      </c>
      <c r="BS7" s="37">
        <v>25.95</v>
      </c>
      <c r="BT7" s="37">
        <v>26.02</v>
      </c>
      <c r="BU7" s="37">
        <v>29.93</v>
      </c>
      <c r="BV7" s="37">
        <v>50.9</v>
      </c>
      <c r="BW7" s="37">
        <v>50.82</v>
      </c>
      <c r="BX7" s="37">
        <v>52.19</v>
      </c>
      <c r="BY7" s="37">
        <v>55.32</v>
      </c>
      <c r="BZ7" s="37">
        <v>59.8</v>
      </c>
      <c r="CA7" s="37">
        <v>60.64</v>
      </c>
      <c r="CB7" s="37">
        <v>408.3</v>
      </c>
      <c r="CC7" s="37">
        <v>436.03</v>
      </c>
      <c r="CD7" s="37">
        <v>427.21</v>
      </c>
      <c r="CE7" s="37">
        <v>565.22</v>
      </c>
      <c r="CF7" s="37">
        <v>461.11</v>
      </c>
      <c r="CG7" s="37">
        <v>293.27</v>
      </c>
      <c r="CH7" s="37">
        <v>300.52</v>
      </c>
      <c r="CI7" s="37">
        <v>296.14</v>
      </c>
      <c r="CJ7" s="37">
        <v>283.17</v>
      </c>
      <c r="CK7" s="37">
        <v>263.76</v>
      </c>
      <c r="CL7" s="37">
        <v>255.52</v>
      </c>
      <c r="CM7" s="37">
        <v>52.89</v>
      </c>
      <c r="CN7" s="37">
        <v>50.57</v>
      </c>
      <c r="CO7" s="37">
        <v>50.83</v>
      </c>
      <c r="CP7" s="37">
        <v>49.48</v>
      </c>
      <c r="CQ7" s="37">
        <v>48.4</v>
      </c>
      <c r="CR7" s="37">
        <v>53.78</v>
      </c>
      <c r="CS7" s="37">
        <v>53.24</v>
      </c>
      <c r="CT7" s="37">
        <v>52.31</v>
      </c>
      <c r="CU7" s="37">
        <v>60.65</v>
      </c>
      <c r="CV7" s="37">
        <v>51.75</v>
      </c>
      <c r="CW7" s="37">
        <v>52.49</v>
      </c>
      <c r="CX7" s="37">
        <v>91.28</v>
      </c>
      <c r="CY7" s="37">
        <v>91.53</v>
      </c>
      <c r="CZ7" s="37">
        <v>91.67</v>
      </c>
      <c r="DA7" s="37">
        <v>91.78</v>
      </c>
      <c r="DB7" s="37">
        <v>91.62</v>
      </c>
      <c r="DC7" s="37">
        <v>84.06</v>
      </c>
      <c r="DD7" s="37">
        <v>84.07</v>
      </c>
      <c r="DE7" s="37">
        <v>84.32</v>
      </c>
      <c r="DF7" s="37">
        <v>84.58</v>
      </c>
      <c r="DG7" s="37">
        <v>84.84</v>
      </c>
      <c r="DH7" s="37">
        <v>85.49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0.03</v>
      </c>
      <c r="EK7" s="37">
        <v>0.02</v>
      </c>
      <c r="EL7" s="37">
        <v>0.01</v>
      </c>
      <c r="EM7" s="37">
        <v>2.0499999999999998</v>
      </c>
      <c r="EN7" s="37">
        <v>0.01</v>
      </c>
      <c r="EO7" s="37">
        <v>0.11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119</v>
      </c>
      <c r="C9" s="39" t="s">
        <v>120</v>
      </c>
      <c r="D9" s="39" t="s">
        <v>121</v>
      </c>
      <c r="E9" s="39" t="s">
        <v>122</v>
      </c>
      <c r="F9" s="39" t="s">
        <v>123</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61</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shiboku_kusu</cp:lastModifiedBy>
  <dcterms:created xsi:type="dcterms:W3CDTF">2018-12-03T09:26:31Z</dcterms:created>
  <dcterms:modified xsi:type="dcterms:W3CDTF">2019-01-22T10:43:15Z</dcterms:modified>
</cp:coreProperties>
</file>