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2.経営分析\07.経営比較分析表\03.作成関係\04.H30年度\"/>
    </mc:Choice>
  </mc:AlternateContent>
  <workbookProtection workbookAlgorithmName="SHA-512" workbookHashValue="77450quAVeaarijK+RZQZfzm7hRdgbjqKdgDJYmF3Lr4OV4MhbwiCbqRg9LfV5LipxEw7iMXgT3i+D9BLb+QiA==" workbookSaltValue="mMzEVhK7QP8vbkLhA6M7j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O86" i="4" s="1"/>
  <c r="EN6" i="5"/>
  <c r="EM6" i="5"/>
  <c r="EL6" i="5"/>
  <c r="EK6" i="5"/>
  <c r="EJ6" i="5"/>
  <c r="EI6" i="5"/>
  <c r="EH6" i="5"/>
  <c r="EG6" i="5"/>
  <c r="EF6" i="5"/>
  <c r="EE6" i="5"/>
  <c r="ED6" i="5"/>
  <c r="N86"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6" i="4"/>
  <c r="L86" i="4"/>
  <c r="K86" i="4"/>
  <c r="I86" i="4"/>
  <c r="H86" i="4"/>
  <c r="G86" i="4"/>
  <c r="E86" i="4"/>
  <c r="BB10" i="4"/>
  <c r="AT10" i="4"/>
  <c r="P10" i="4"/>
  <c r="AT8" i="4"/>
  <c r="W8" i="4"/>
  <c r="P8" i="4"/>
  <c r="B6" i="4"/>
  <c r="C10" i="5" l="1"/>
  <c r="D10" i="5"/>
  <c r="E10" i="5"/>
  <c r="B10" i="5"/>
</calcChain>
</file>

<file path=xl/sharedStrings.xml><?xml version="1.0" encoding="utf-8"?>
<sst xmlns="http://schemas.openxmlformats.org/spreadsheetml/2006/main" count="235" uniqueCount="123">
  <si>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</si>
  <si>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</si>
  <si>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</si>
  <si>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</si>
  <si>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</si>
  <si>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</si>
  <si>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</si>
  <si>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</si>
  <si>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</si>
  <si>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</si>
  <si>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</si>
  <si>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</si>
  <si>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</si>
  <si>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</si>
  <si>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</si>
  <si>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</si>
  <si>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</si>
  <si>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</si>
  <si>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</si>
  <si>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</si>
  <si>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</si>
  <si>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</si>
  <si>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</si>
  <si>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</si>
  <si>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</si>
  <si>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</si>
  <si>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</si>
  <si>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</si>
  <si>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</si>
  <si>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</si>
  <si>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</si>
  <si>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</si>
  <si>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</si>
  <si>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</si>
  <si>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</si>
  <si>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</si>
  <si>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</si>
  <si>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</si>
  <si>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</si>
  <si>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</si>
  <si>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</si>
  <si>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</si>
  <si>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</si>
  <si>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</si>
  <si>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</si>
  <si>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</si>
  <si>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</si>
  <si>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</si>
  <si>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</si>
  <si>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</si>
  <si>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</si>
  <si>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</si>
  <si>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</si>
  <si>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</si>
  <si>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</si>
  <si>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</si>
  <si>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</si>
  <si>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</si>
  <si>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</si>
  <si>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</si>
  <si>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</si>
  <si>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</si>
  <si>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</si>
  <si>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</si>
  <si>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</si>
  <si>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</si>
  <si>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</si>
  <si>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</si>
  <si>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</si>
  <si>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</si>
  <si>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</si>
  <si>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</si>
  <si>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</si>
  <si>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</si>
  <si>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</si>
  <si>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</si>
  <si>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</si>
  <si>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</si>
  <si>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</si>
  <si>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</si>
  <si>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</si>
  <si>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</si>
  <si>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</si>
  <si>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</si>
  <si>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</si>
  <si>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</si>
  <si>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</si>
  <si>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</si>
  <si>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</si>
  <si>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</si>
  <si>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</si>
  <si>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</si>
  <si>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</si>
  <si>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</si>
  <si>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</si>
  <si>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</si>
  <si>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</si>
  <si>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</si>
  <si>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</si>
  <si>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</si>
  <si>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</si>
  <si>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</si>
  <si>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</si>
  <si>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</si>
  <si>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</si>
  <si>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</si>
  <si>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</si>
  <si>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</si>
  <si>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</si>
  <si>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</si>
  <si>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</si>
  <si>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</si>
  <si>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</si>
  <si>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</si>
  <si>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</si>
  <si>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</si>
  <si>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</si>
  <si>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</si>
  <si>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</si>
  <si>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</si>
  <si>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rPr>
        <b/>
        <sz val="11"/>
        <color theme="1"/>
        <rFont val="ＭＳ ゴシック"/>
        <family val="3"/>
        <charset val="128"/>
      </rPr>
      <t>①有形固定資産減価償却率</t>
    </r>
    <r>
      <rPr>
        <sz val="11"/>
        <color theme="1"/>
        <rFont val="ＭＳ ゴシック"/>
        <family val="3"/>
        <charset val="128"/>
      </rPr>
      <t>は、償却資産の減価償却がどの程度進んでいるかを表す指標で、</t>
    </r>
    <r>
      <rPr>
        <b/>
        <sz val="11"/>
        <color theme="1"/>
        <rFont val="ＭＳ ゴシック"/>
        <family val="3"/>
        <charset val="128"/>
      </rPr>
      <t>②管渠老朽化率</t>
    </r>
    <r>
      <rPr>
        <sz val="11"/>
        <color theme="1"/>
        <rFont val="ＭＳ ゴシック"/>
        <family val="3"/>
        <charset val="128"/>
      </rPr>
      <t xml:space="preserve">は、法廷耐用年数を超えた管渠延長の割合を表す指標です。それぞれが、資産と管渠の老朽化度合を示しています。どちらの指標も、全国平均及び類似団体平均を下回っていますが、ともに平成25年度より増加傾向を示しており、経年化が進行していることが分かります。
</t>
    </r>
    <r>
      <rPr>
        <b/>
        <sz val="11"/>
        <color theme="1"/>
        <rFont val="ＭＳ ゴシック"/>
        <family val="3"/>
        <charset val="128"/>
      </rPr>
      <t>③管渠改善率</t>
    </r>
    <r>
      <rPr>
        <sz val="11"/>
        <color theme="1"/>
        <rFont val="ＭＳ ゴシック"/>
        <family val="3"/>
        <charset val="128"/>
      </rPr>
      <t>は、管渠延長のうち当該年度に更新した管渠延長の割合を表す指標です。平成29年度の数値については、長寿命化計画に基づき1.2kmの管渠更新を実施した結果、平成28年度より上昇しましたが、全国平均及び類似団体平均を下回っています。</t>
    </r>
    <rPh sb="180" eb="182">
      <t>カンキョ</t>
    </rPh>
    <rPh sb="196" eb="198">
      <t>カンキョ</t>
    </rPh>
    <rPh sb="262" eb="264">
      <t>ジョウショウ</t>
    </rPh>
    <rPh sb="272" eb="274">
      <t>ヘイキン</t>
    </rPh>
    <phoneticPr fontId="4"/>
  </si>
  <si>
    <t>　経営の健全性・効率性の平成29年度の数値については、全国平均及び類似団体平均との比較において、概ね良好な状態を示しています。
　しかし、一般会計からの繰入金が、2年連続で減額となっており、経常収支比率や流動比率などの指標が悪化しています。今後は、より一層、経営の効率化に努めていくことはもとより、繰入金の確保について市の財政当局と調整を行なうことが必要です。
　老朽化の状況については、長寿命化計画やアセットマネジメントに基づき、費用の平準化に努めつつ、効率的な施設の改築更新や修繕等を行っていく必要があります。
　今後も投資と財政の健全化・効率化に取り組み、適宜事業の進捗管理を実施し、必要に応じて見直しを行うなど適正な事業運営を行っていきます。</t>
    <rPh sb="48" eb="49">
      <t>オオム</t>
    </rPh>
    <rPh sb="50" eb="52">
      <t>リョウコウ</t>
    </rPh>
    <rPh sb="56" eb="57">
      <t>シメ</t>
    </rPh>
    <rPh sb="82" eb="83">
      <t>ネン</t>
    </rPh>
    <rPh sb="83" eb="85">
      <t>レンゾク</t>
    </rPh>
    <rPh sb="86" eb="88">
      <t>ゲンガク</t>
    </rPh>
    <rPh sb="109" eb="111">
      <t>シヒョウ</t>
    </rPh>
    <rPh sb="112" eb="114">
      <t>アッカ</t>
    </rPh>
    <rPh sb="120" eb="122">
      <t>コンゴ</t>
    </rPh>
    <rPh sb="153" eb="155">
      <t>カクホ</t>
    </rPh>
    <rPh sb="159" eb="160">
      <t>シ</t>
    </rPh>
    <rPh sb="175" eb="177">
      <t>ヒツヨウ</t>
    </rPh>
    <phoneticPr fontId="4"/>
  </si>
  <si>
    <r>
      <rPr>
        <b/>
        <sz val="11"/>
        <color theme="1"/>
        <rFont val="ＭＳ ゴシック"/>
        <family val="3"/>
        <charset val="128"/>
      </rPr>
      <t>①経常収支比率</t>
    </r>
    <r>
      <rPr>
        <sz val="11"/>
        <color theme="1"/>
        <rFont val="ＭＳ ゴシック"/>
        <family val="3"/>
        <charset val="128"/>
      </rPr>
      <t>、</t>
    </r>
    <r>
      <rPr>
        <b/>
        <sz val="11"/>
        <color theme="1"/>
        <rFont val="ＭＳ ゴシック"/>
        <family val="3"/>
        <charset val="128"/>
      </rPr>
      <t>③流動比率</t>
    </r>
    <r>
      <rPr>
        <sz val="11"/>
        <color theme="1"/>
        <rFont val="ＭＳ ゴシック"/>
        <family val="3"/>
        <charset val="128"/>
      </rPr>
      <t>及び</t>
    </r>
    <r>
      <rPr>
        <b/>
        <sz val="11"/>
        <color theme="1"/>
        <rFont val="ＭＳ ゴシック"/>
        <family val="3"/>
        <charset val="128"/>
      </rPr>
      <t>⑤経費回収率</t>
    </r>
    <r>
      <rPr>
        <sz val="11"/>
        <color theme="1"/>
        <rFont val="ＭＳ ゴシック"/>
        <family val="3"/>
        <charset val="128"/>
      </rPr>
      <t xml:space="preserve">は、100％以上が良い状態である指標です。平成29年度の数値は、それぞれ100％以上で、全国平均及び類似団体平均を上回っており、健全な経営状態であるといえます。
ただし、一般会計からの繰入金減額により、①経常収支比率と③流動比率は低下しており、特に③流動比率は100％に近くなっているため、注意が必要です。
</t>
    </r>
    <r>
      <rPr>
        <b/>
        <sz val="11"/>
        <color theme="1"/>
        <rFont val="ＭＳ ゴシック"/>
        <family val="3"/>
        <charset val="128"/>
      </rPr>
      <t>④企業債残高対事業規模比率</t>
    </r>
    <r>
      <rPr>
        <sz val="11"/>
        <color theme="1"/>
        <rFont val="ＭＳ ゴシック"/>
        <family val="3"/>
        <charset val="128"/>
      </rPr>
      <t xml:space="preserve">は、企業債残高の規模を表す指標で、低い方が良い状態です。企業債の借入抑制により、平成25年度より減少が続いており、全国平均及び類似団体平均を下回っています。
</t>
    </r>
    <r>
      <rPr>
        <b/>
        <sz val="11"/>
        <color theme="1"/>
        <rFont val="ＭＳ ゴシック"/>
        <family val="3"/>
        <charset val="128"/>
      </rPr>
      <t>⑥汚水処理原価</t>
    </r>
    <r>
      <rPr>
        <sz val="11"/>
        <color theme="1"/>
        <rFont val="ＭＳ ゴシック"/>
        <family val="3"/>
        <charset val="128"/>
      </rPr>
      <t xml:space="preserve">は、有収水量1㎥あたりの費用を表す指標で、低い方が良い状態です。平成29年度は上昇して全国平均を上回りましたが、類似都市平均を下回っています。
</t>
    </r>
    <r>
      <rPr>
        <b/>
        <sz val="11"/>
        <color theme="1"/>
        <rFont val="ＭＳ ゴシック"/>
        <family val="3"/>
        <charset val="128"/>
      </rPr>
      <t>⑦施設利用率</t>
    </r>
    <r>
      <rPr>
        <sz val="11"/>
        <color theme="1"/>
        <rFont val="ＭＳ ゴシック"/>
        <family val="3"/>
        <charset val="128"/>
      </rPr>
      <t xml:space="preserve">は、高い方が施設の利用状況や規模が良い状態である指標です。降雨等の状況により変動しますが、全国平均及び類似団体平均を上回っています。
</t>
    </r>
    <r>
      <rPr>
        <b/>
        <sz val="11"/>
        <color theme="1"/>
        <rFont val="ＭＳ ゴシック"/>
        <family val="3"/>
        <charset val="128"/>
      </rPr>
      <t>⑧水洗化率</t>
    </r>
    <r>
      <rPr>
        <sz val="11"/>
        <color theme="1"/>
        <rFont val="ＭＳ ゴシック"/>
        <family val="3"/>
        <charset val="128"/>
      </rPr>
      <t>は、処理区域内人口のうち汚水処理をしている人口の割合を表す指標です。平成25年度よりわずかに増加が続いており、全国平均及び類似団体平均を上回っています。</t>
    </r>
    <rPh sb="30" eb="31">
      <t>ヨ</t>
    </rPh>
    <rPh sb="32" eb="34">
      <t>ジョウタイ</t>
    </rPh>
    <rPh sb="106" eb="108">
      <t>イッパン</t>
    </rPh>
    <rPh sb="108" eb="110">
      <t>カイケイ</t>
    </rPh>
    <rPh sb="136" eb="138">
      <t>テイカ</t>
    </rPh>
    <rPh sb="143" eb="144">
      <t>トク</t>
    </rPh>
    <rPh sb="146" eb="148">
      <t>リュウドウ</t>
    </rPh>
    <rPh sb="148" eb="150">
      <t>ヒリツ</t>
    </rPh>
    <rPh sb="156" eb="157">
      <t>チカ</t>
    </rPh>
    <rPh sb="166" eb="168">
      <t>チュウイ</t>
    </rPh>
    <rPh sb="169" eb="171">
      <t>ヒツヨウ</t>
    </rPh>
    <rPh sb="209" eb="210">
      <t>ヨ</t>
    </rPh>
    <rPh sb="245" eb="247">
      <t>ゼンコク</t>
    </rPh>
    <rPh sb="247" eb="249">
      <t>ヘイキン</t>
    </rPh>
    <rPh sb="249" eb="250">
      <t>オヨ</t>
    </rPh>
    <rPh sb="251" eb="253">
      <t>ルイジ</t>
    </rPh>
    <rPh sb="253" eb="255">
      <t>ダンタイ</t>
    </rPh>
    <rPh sb="255" eb="257">
      <t>ヘイキン</t>
    </rPh>
    <rPh sb="258" eb="260">
      <t>シタマワ</t>
    </rPh>
    <rPh sb="313" eb="315">
      <t>ジョウショウ</t>
    </rPh>
    <rPh sb="317" eb="319">
      <t>ゼンコク</t>
    </rPh>
    <rPh sb="319" eb="321">
      <t>ヘイキン</t>
    </rPh>
    <rPh sb="322" eb="324">
      <t>ウワマワ</t>
    </rPh>
    <rPh sb="330" eb="332">
      <t>ルイジ</t>
    </rPh>
    <rPh sb="332" eb="334">
      <t>トシ</t>
    </rPh>
    <rPh sb="334" eb="336">
      <t>ヘイキン</t>
    </rPh>
    <rPh sb="358" eb="360">
      <t>シセツ</t>
    </rPh>
    <rPh sb="361" eb="363">
      <t>リヨウ</t>
    </rPh>
    <rPh sb="363" eb="365">
      <t>ジョウキョウ</t>
    </rPh>
    <rPh sb="366" eb="368">
      <t>キボ</t>
    </rPh>
    <rPh sb="369" eb="370">
      <t>ヨ</t>
    </rPh>
    <rPh sb="371" eb="373">
      <t>ジョウタイ</t>
    </rPh>
    <rPh sb="426" eb="428">
      <t>ショリ</t>
    </rPh>
    <rPh sb="428" eb="431">
      <t>クイキナイ</t>
    </rPh>
    <rPh sb="431" eb="433">
      <t>ジンコウ</t>
    </rPh>
    <rPh sb="436" eb="438">
      <t>オスイ</t>
    </rPh>
    <rPh sb="438" eb="440">
      <t>ショリ</t>
    </rPh>
    <rPh sb="445" eb="447">
      <t>ジンコウ</t>
    </rPh>
    <rPh sb="448" eb="450">
      <t>ワリアイ</t>
    </rPh>
    <rPh sb="451" eb="452">
      <t>アラワ</t>
    </rPh>
    <rPh sb="453" eb="455">
      <t>シヒョウ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</si>
</sst>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0.05</c:v>
                </c:pt>
                <c:pt idx="1">
                  <c:v>0.13</c:v>
                </c:pt>
                <c:pt idx="2">
                  <c:v>0.13</c:v>
                </c:pt>
                <c:pt idx="3">
                  <c:v>0.06</c:v>
                </c:pt>
                <c:pt idx="4">
                  <c:v>0.08</c:v>
                </c:pt>
              </c:numCache>
            </c:numRef>
          </c:val>
          <c:extLst>
            <c:ext xmlns:c16="http://schemas.microsoft.com/office/drawing/2014/chart" uri="{C3380CC4-5D6E-409C-BE32-E72D297353CC}">
              <c16:uniqueId val="{00000000-9278-4029-A8BC-151E0FA42077}"/>
            </c:ext>
          </c:extLst>
        </c:ser>
        <c:dLbls>
          <c:showLegendKey val="0"/>
          <c:showVal val="0"/>
          <c:showCatName val="0"/>
          <c:showSerName val="0"/>
          <c:showPercent val="0"/>
          <c:showBubbleSize val="0"/>
        </c:dLbls>
        <c:gapWidth val="150"/>
        <c:axId val="81679872"/>
        <c:axId val="81699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c:v>
                </c:pt>
                <c:pt idx="1">
                  <c:v>0.11</c:v>
                </c:pt>
                <c:pt idx="2">
                  <c:v>0.12</c:v>
                </c:pt>
                <c:pt idx="3">
                  <c:v>0.13</c:v>
                </c:pt>
                <c:pt idx="4">
                  <c:v>0.17</c:v>
                </c:pt>
              </c:numCache>
            </c:numRef>
          </c:val>
          <c:smooth val="0"/>
          <c:extLst>
            <c:ext xmlns:c16="http://schemas.microsoft.com/office/drawing/2014/chart" uri="{C3380CC4-5D6E-409C-BE32-E72D297353CC}">
              <c16:uniqueId val="{00000001-9278-4029-A8BC-151E0FA42077}"/>
            </c:ext>
          </c:extLst>
        </c:ser>
        <c:dLbls>
          <c:showLegendKey val="0"/>
          <c:showVal val="0"/>
          <c:showCatName val="0"/>
          <c:showSerName val="0"/>
          <c:showPercent val="0"/>
          <c:showBubbleSize val="0"/>
        </c:dLbls>
        <c:marker val="1"/>
        <c:smooth val="0"/>
        <c:axId val="81679872"/>
        <c:axId val="81699200"/>
      </c:lineChart>
      <c:dateAx>
        <c:axId val="81679872"/>
        <c:scaling>
          <c:orientation val="minMax"/>
        </c:scaling>
        <c:delete val="1"/>
        <c:axPos val="b"/>
        <c:numFmt formatCode="ge" sourceLinked="1"/>
        <c:majorTickMark val="none"/>
        <c:minorTickMark val="none"/>
        <c:tickLblPos val="none"/>
        <c:crossAx val="81699200"/>
        <c:crosses val="autoZero"/>
        <c:auto val="1"/>
        <c:lblOffset val="100"/>
        <c:baseTimeUnit val="years"/>
      </c:dateAx>
      <c:valAx>
        <c:axId val="81699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679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65.88</c:v>
                </c:pt>
                <c:pt idx="1">
                  <c:v>69.150000000000006</c:v>
                </c:pt>
                <c:pt idx="2">
                  <c:v>69.06</c:v>
                </c:pt>
                <c:pt idx="3">
                  <c:v>67.22</c:v>
                </c:pt>
                <c:pt idx="4">
                  <c:v>66.55</c:v>
                </c:pt>
              </c:numCache>
            </c:numRef>
          </c:val>
          <c:extLst>
            <c:ext xmlns:c16="http://schemas.microsoft.com/office/drawing/2014/chart" uri="{C3380CC4-5D6E-409C-BE32-E72D297353CC}">
              <c16:uniqueId val="{00000000-B705-4FC0-BD1E-8BCA2BB09392}"/>
            </c:ext>
          </c:extLst>
        </c:ser>
        <c:dLbls>
          <c:showLegendKey val="0"/>
          <c:showVal val="0"/>
          <c:showCatName val="0"/>
          <c:showSerName val="0"/>
          <c:showPercent val="0"/>
          <c:showBubbleSize val="0"/>
        </c:dLbls>
        <c:gapWidth val="150"/>
        <c:axId val="38996608"/>
        <c:axId val="39011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61.1</c:v>
                </c:pt>
                <c:pt idx="1">
                  <c:v>61.03</c:v>
                </c:pt>
                <c:pt idx="2">
                  <c:v>62.5</c:v>
                </c:pt>
                <c:pt idx="3">
                  <c:v>63.26</c:v>
                </c:pt>
                <c:pt idx="4">
                  <c:v>61.54</c:v>
                </c:pt>
              </c:numCache>
            </c:numRef>
          </c:val>
          <c:smooth val="0"/>
          <c:extLst>
            <c:ext xmlns:c16="http://schemas.microsoft.com/office/drawing/2014/chart" uri="{C3380CC4-5D6E-409C-BE32-E72D297353CC}">
              <c16:uniqueId val="{00000001-B705-4FC0-BD1E-8BCA2BB09392}"/>
            </c:ext>
          </c:extLst>
        </c:ser>
        <c:dLbls>
          <c:showLegendKey val="0"/>
          <c:showVal val="0"/>
          <c:showCatName val="0"/>
          <c:showSerName val="0"/>
          <c:showPercent val="0"/>
          <c:showBubbleSize val="0"/>
        </c:dLbls>
        <c:marker val="1"/>
        <c:smooth val="0"/>
        <c:axId val="38996608"/>
        <c:axId val="39011072"/>
      </c:lineChart>
      <c:dateAx>
        <c:axId val="38996608"/>
        <c:scaling>
          <c:orientation val="minMax"/>
        </c:scaling>
        <c:delete val="1"/>
        <c:axPos val="b"/>
        <c:numFmt formatCode="ge" sourceLinked="1"/>
        <c:majorTickMark val="none"/>
        <c:minorTickMark val="none"/>
        <c:tickLblPos val="none"/>
        <c:crossAx val="39011072"/>
        <c:crosses val="autoZero"/>
        <c:auto val="1"/>
        <c:lblOffset val="100"/>
        <c:baseTimeUnit val="years"/>
      </c:dateAx>
      <c:valAx>
        <c:axId val="39011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8996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97.49</c:v>
                </c:pt>
                <c:pt idx="1">
                  <c:v>97.66</c:v>
                </c:pt>
                <c:pt idx="2">
                  <c:v>97.73</c:v>
                </c:pt>
                <c:pt idx="3">
                  <c:v>97.82</c:v>
                </c:pt>
                <c:pt idx="4">
                  <c:v>97.92</c:v>
                </c:pt>
              </c:numCache>
            </c:numRef>
          </c:val>
          <c:extLst>
            <c:ext xmlns:c16="http://schemas.microsoft.com/office/drawing/2014/chart" uri="{C3380CC4-5D6E-409C-BE32-E72D297353CC}">
              <c16:uniqueId val="{00000000-75B4-4D87-876D-BE64A86EA6C1}"/>
            </c:ext>
          </c:extLst>
        </c:ser>
        <c:dLbls>
          <c:showLegendKey val="0"/>
          <c:showVal val="0"/>
          <c:showCatName val="0"/>
          <c:showSerName val="0"/>
          <c:showPercent val="0"/>
          <c:showBubbleSize val="0"/>
        </c:dLbls>
        <c:gapWidth val="150"/>
        <c:axId val="39025664"/>
        <c:axId val="39027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93.47</c:v>
                </c:pt>
                <c:pt idx="1">
                  <c:v>93.83</c:v>
                </c:pt>
                <c:pt idx="2">
                  <c:v>93.88</c:v>
                </c:pt>
                <c:pt idx="3">
                  <c:v>94.07</c:v>
                </c:pt>
                <c:pt idx="4">
                  <c:v>94.13</c:v>
                </c:pt>
              </c:numCache>
            </c:numRef>
          </c:val>
          <c:smooth val="0"/>
          <c:extLst>
            <c:ext xmlns:c16="http://schemas.microsoft.com/office/drawing/2014/chart" uri="{C3380CC4-5D6E-409C-BE32-E72D297353CC}">
              <c16:uniqueId val="{00000001-75B4-4D87-876D-BE64A86EA6C1}"/>
            </c:ext>
          </c:extLst>
        </c:ser>
        <c:dLbls>
          <c:showLegendKey val="0"/>
          <c:showVal val="0"/>
          <c:showCatName val="0"/>
          <c:showSerName val="0"/>
          <c:showPercent val="0"/>
          <c:showBubbleSize val="0"/>
        </c:dLbls>
        <c:marker val="1"/>
        <c:smooth val="0"/>
        <c:axId val="39025664"/>
        <c:axId val="39027840"/>
      </c:lineChart>
      <c:dateAx>
        <c:axId val="39025664"/>
        <c:scaling>
          <c:orientation val="minMax"/>
        </c:scaling>
        <c:delete val="1"/>
        <c:axPos val="b"/>
        <c:numFmt formatCode="ge" sourceLinked="1"/>
        <c:majorTickMark val="none"/>
        <c:minorTickMark val="none"/>
        <c:tickLblPos val="none"/>
        <c:crossAx val="39027840"/>
        <c:crosses val="autoZero"/>
        <c:auto val="1"/>
        <c:lblOffset val="100"/>
        <c:baseTimeUnit val="years"/>
      </c:dateAx>
      <c:valAx>
        <c:axId val="39027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025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117.39</c:v>
                </c:pt>
                <c:pt idx="1">
                  <c:v>122.47</c:v>
                </c:pt>
                <c:pt idx="2">
                  <c:v>123.09</c:v>
                </c:pt>
                <c:pt idx="3">
                  <c:v>117.04</c:v>
                </c:pt>
                <c:pt idx="4">
                  <c:v>111.53</c:v>
                </c:pt>
              </c:numCache>
            </c:numRef>
          </c:val>
          <c:extLst>
            <c:ext xmlns:c16="http://schemas.microsoft.com/office/drawing/2014/chart" uri="{C3380CC4-5D6E-409C-BE32-E72D297353CC}">
              <c16:uniqueId val="{00000000-12F5-4342-BC3F-2642DCACDCE6}"/>
            </c:ext>
          </c:extLst>
        </c:ser>
        <c:dLbls>
          <c:showLegendKey val="0"/>
          <c:showVal val="0"/>
          <c:showCatName val="0"/>
          <c:showSerName val="0"/>
          <c:showPercent val="0"/>
          <c:showBubbleSize val="0"/>
        </c:dLbls>
        <c:gapWidth val="150"/>
        <c:axId val="81842560"/>
        <c:axId val="81844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103.51</c:v>
                </c:pt>
                <c:pt idx="1">
                  <c:v>105.47</c:v>
                </c:pt>
                <c:pt idx="2">
                  <c:v>106.67</c:v>
                </c:pt>
                <c:pt idx="3">
                  <c:v>107.45</c:v>
                </c:pt>
                <c:pt idx="4">
                  <c:v>107.43</c:v>
                </c:pt>
              </c:numCache>
            </c:numRef>
          </c:val>
          <c:smooth val="0"/>
          <c:extLst>
            <c:ext xmlns:c16="http://schemas.microsoft.com/office/drawing/2014/chart" uri="{C3380CC4-5D6E-409C-BE32-E72D297353CC}">
              <c16:uniqueId val="{00000001-12F5-4342-BC3F-2642DCACDCE6}"/>
            </c:ext>
          </c:extLst>
        </c:ser>
        <c:dLbls>
          <c:showLegendKey val="0"/>
          <c:showVal val="0"/>
          <c:showCatName val="0"/>
          <c:showSerName val="0"/>
          <c:showPercent val="0"/>
          <c:showBubbleSize val="0"/>
        </c:dLbls>
        <c:marker val="1"/>
        <c:smooth val="0"/>
        <c:axId val="81842560"/>
        <c:axId val="81844864"/>
      </c:lineChart>
      <c:dateAx>
        <c:axId val="81842560"/>
        <c:scaling>
          <c:orientation val="minMax"/>
        </c:scaling>
        <c:delete val="1"/>
        <c:axPos val="b"/>
        <c:numFmt formatCode="ge" sourceLinked="1"/>
        <c:majorTickMark val="none"/>
        <c:minorTickMark val="none"/>
        <c:tickLblPos val="none"/>
        <c:crossAx val="81844864"/>
        <c:crosses val="autoZero"/>
        <c:auto val="1"/>
        <c:lblOffset val="100"/>
        <c:baseTimeUnit val="years"/>
      </c:dateAx>
      <c:valAx>
        <c:axId val="81844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842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10.16</c:v>
                </c:pt>
                <c:pt idx="1">
                  <c:v>13.99</c:v>
                </c:pt>
                <c:pt idx="2">
                  <c:v>16.760000000000002</c:v>
                </c:pt>
                <c:pt idx="3">
                  <c:v>19.440000000000001</c:v>
                </c:pt>
                <c:pt idx="4">
                  <c:v>22.14</c:v>
                </c:pt>
              </c:numCache>
            </c:numRef>
          </c:val>
          <c:extLst>
            <c:ext xmlns:c16="http://schemas.microsoft.com/office/drawing/2014/chart" uri="{C3380CC4-5D6E-409C-BE32-E72D297353CC}">
              <c16:uniqueId val="{00000000-DB2E-4EE4-A799-0AA88014B4E6}"/>
            </c:ext>
          </c:extLst>
        </c:ser>
        <c:dLbls>
          <c:showLegendKey val="0"/>
          <c:showVal val="0"/>
          <c:showCatName val="0"/>
          <c:showSerName val="0"/>
          <c:showPercent val="0"/>
          <c:showBubbleSize val="0"/>
        </c:dLbls>
        <c:gapWidth val="150"/>
        <c:axId val="82139776"/>
        <c:axId val="82166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16.57</c:v>
                </c:pt>
                <c:pt idx="1">
                  <c:v>28.06</c:v>
                </c:pt>
                <c:pt idx="2">
                  <c:v>29.48</c:v>
                </c:pt>
                <c:pt idx="3">
                  <c:v>28.95</c:v>
                </c:pt>
                <c:pt idx="4">
                  <c:v>30.11</c:v>
                </c:pt>
              </c:numCache>
            </c:numRef>
          </c:val>
          <c:smooth val="0"/>
          <c:extLst>
            <c:ext xmlns:c16="http://schemas.microsoft.com/office/drawing/2014/chart" uri="{C3380CC4-5D6E-409C-BE32-E72D297353CC}">
              <c16:uniqueId val="{00000001-DB2E-4EE4-A799-0AA88014B4E6}"/>
            </c:ext>
          </c:extLst>
        </c:ser>
        <c:dLbls>
          <c:showLegendKey val="0"/>
          <c:showVal val="0"/>
          <c:showCatName val="0"/>
          <c:showSerName val="0"/>
          <c:showPercent val="0"/>
          <c:showBubbleSize val="0"/>
        </c:dLbls>
        <c:marker val="1"/>
        <c:smooth val="0"/>
        <c:axId val="82139776"/>
        <c:axId val="82166528"/>
      </c:lineChart>
      <c:dateAx>
        <c:axId val="82139776"/>
        <c:scaling>
          <c:orientation val="minMax"/>
        </c:scaling>
        <c:delete val="1"/>
        <c:axPos val="b"/>
        <c:numFmt formatCode="ge" sourceLinked="1"/>
        <c:majorTickMark val="none"/>
        <c:minorTickMark val="none"/>
        <c:tickLblPos val="none"/>
        <c:crossAx val="82166528"/>
        <c:crosses val="autoZero"/>
        <c:auto val="1"/>
        <c:lblOffset val="100"/>
        <c:baseTimeUnit val="years"/>
      </c:dateAx>
      <c:valAx>
        <c:axId val="82166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139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0.26</c:v>
                </c:pt>
                <c:pt idx="1">
                  <c:v>0.43</c:v>
                </c:pt>
                <c:pt idx="2">
                  <c:v>0.54</c:v>
                </c:pt>
                <c:pt idx="3">
                  <c:v>0.78</c:v>
                </c:pt>
                <c:pt idx="4">
                  <c:v>1.07</c:v>
                </c:pt>
              </c:numCache>
            </c:numRef>
          </c:val>
          <c:extLst>
            <c:ext xmlns:c16="http://schemas.microsoft.com/office/drawing/2014/chart" uri="{C3380CC4-5D6E-409C-BE32-E72D297353CC}">
              <c16:uniqueId val="{00000000-01A3-477D-A821-D160B9DCDEB9}"/>
            </c:ext>
          </c:extLst>
        </c:ser>
        <c:dLbls>
          <c:showLegendKey val="0"/>
          <c:showVal val="0"/>
          <c:showCatName val="0"/>
          <c:showSerName val="0"/>
          <c:showPercent val="0"/>
          <c:showBubbleSize val="0"/>
        </c:dLbls>
        <c:gapWidth val="150"/>
        <c:axId val="83972864"/>
        <c:axId val="83975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3.11</c:v>
                </c:pt>
                <c:pt idx="1">
                  <c:v>3.32</c:v>
                </c:pt>
                <c:pt idx="2">
                  <c:v>3.89</c:v>
                </c:pt>
                <c:pt idx="3">
                  <c:v>4.07</c:v>
                </c:pt>
                <c:pt idx="4">
                  <c:v>4.54</c:v>
                </c:pt>
              </c:numCache>
            </c:numRef>
          </c:val>
          <c:smooth val="0"/>
          <c:extLst>
            <c:ext xmlns:c16="http://schemas.microsoft.com/office/drawing/2014/chart" uri="{C3380CC4-5D6E-409C-BE32-E72D297353CC}">
              <c16:uniqueId val="{00000001-01A3-477D-A821-D160B9DCDEB9}"/>
            </c:ext>
          </c:extLst>
        </c:ser>
        <c:dLbls>
          <c:showLegendKey val="0"/>
          <c:showVal val="0"/>
          <c:showCatName val="0"/>
          <c:showSerName val="0"/>
          <c:showPercent val="0"/>
          <c:showBubbleSize val="0"/>
        </c:dLbls>
        <c:marker val="1"/>
        <c:smooth val="0"/>
        <c:axId val="83972864"/>
        <c:axId val="83975168"/>
      </c:lineChart>
      <c:dateAx>
        <c:axId val="83972864"/>
        <c:scaling>
          <c:orientation val="minMax"/>
        </c:scaling>
        <c:delete val="1"/>
        <c:axPos val="b"/>
        <c:numFmt formatCode="ge" sourceLinked="1"/>
        <c:majorTickMark val="none"/>
        <c:minorTickMark val="none"/>
        <c:tickLblPos val="none"/>
        <c:crossAx val="83975168"/>
        <c:crosses val="autoZero"/>
        <c:auto val="1"/>
        <c:lblOffset val="100"/>
        <c:baseTimeUnit val="years"/>
      </c:dateAx>
      <c:valAx>
        <c:axId val="83975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972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F06-4FE1-8B41-6EF768F9552B}"/>
            </c:ext>
          </c:extLst>
        </c:ser>
        <c:dLbls>
          <c:showLegendKey val="0"/>
          <c:showVal val="0"/>
          <c:showCatName val="0"/>
          <c:showSerName val="0"/>
          <c:showPercent val="0"/>
          <c:showBubbleSize val="0"/>
        </c:dLbls>
        <c:gapWidth val="150"/>
        <c:axId val="141526528"/>
        <c:axId val="184766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11.76</c:v>
                </c:pt>
                <c:pt idx="1">
                  <c:v>13.3</c:v>
                </c:pt>
                <c:pt idx="2">
                  <c:v>12.51</c:v>
                </c:pt>
                <c:pt idx="3">
                  <c:v>11.01</c:v>
                </c:pt>
                <c:pt idx="4">
                  <c:v>10.199999999999999</c:v>
                </c:pt>
              </c:numCache>
            </c:numRef>
          </c:val>
          <c:smooth val="0"/>
          <c:extLst>
            <c:ext xmlns:c16="http://schemas.microsoft.com/office/drawing/2014/chart" uri="{C3380CC4-5D6E-409C-BE32-E72D297353CC}">
              <c16:uniqueId val="{00000001-AF06-4FE1-8B41-6EF768F9552B}"/>
            </c:ext>
          </c:extLst>
        </c:ser>
        <c:dLbls>
          <c:showLegendKey val="0"/>
          <c:showVal val="0"/>
          <c:showCatName val="0"/>
          <c:showSerName val="0"/>
          <c:showPercent val="0"/>
          <c:showBubbleSize val="0"/>
        </c:dLbls>
        <c:marker val="1"/>
        <c:smooth val="0"/>
        <c:axId val="141526528"/>
        <c:axId val="184766848"/>
      </c:lineChart>
      <c:dateAx>
        <c:axId val="141526528"/>
        <c:scaling>
          <c:orientation val="minMax"/>
        </c:scaling>
        <c:delete val="1"/>
        <c:axPos val="b"/>
        <c:numFmt formatCode="ge" sourceLinked="1"/>
        <c:majorTickMark val="none"/>
        <c:minorTickMark val="none"/>
        <c:tickLblPos val="none"/>
        <c:crossAx val="184766848"/>
        <c:crosses val="autoZero"/>
        <c:auto val="1"/>
        <c:lblOffset val="100"/>
        <c:baseTimeUnit val="years"/>
      </c:dateAx>
      <c:valAx>
        <c:axId val="184766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1526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262.48</c:v>
                </c:pt>
                <c:pt idx="1">
                  <c:v>108.27</c:v>
                </c:pt>
                <c:pt idx="2">
                  <c:v>138.76</c:v>
                </c:pt>
                <c:pt idx="3">
                  <c:v>131.82</c:v>
                </c:pt>
                <c:pt idx="4">
                  <c:v>104.61</c:v>
                </c:pt>
              </c:numCache>
            </c:numRef>
          </c:val>
          <c:extLst>
            <c:ext xmlns:c16="http://schemas.microsoft.com/office/drawing/2014/chart" uri="{C3380CC4-5D6E-409C-BE32-E72D297353CC}">
              <c16:uniqueId val="{00000000-46FA-4EFE-BF34-68C39F8D95F8}"/>
            </c:ext>
          </c:extLst>
        </c:ser>
        <c:dLbls>
          <c:showLegendKey val="0"/>
          <c:showVal val="0"/>
          <c:showCatName val="0"/>
          <c:showSerName val="0"/>
          <c:showPercent val="0"/>
          <c:showBubbleSize val="0"/>
        </c:dLbls>
        <c:gapWidth val="150"/>
        <c:axId val="192425984"/>
        <c:axId val="192427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205.35</c:v>
                </c:pt>
                <c:pt idx="1">
                  <c:v>52.63</c:v>
                </c:pt>
                <c:pt idx="2">
                  <c:v>54.09</c:v>
                </c:pt>
                <c:pt idx="3">
                  <c:v>54.03</c:v>
                </c:pt>
                <c:pt idx="4">
                  <c:v>65.83</c:v>
                </c:pt>
              </c:numCache>
            </c:numRef>
          </c:val>
          <c:smooth val="0"/>
          <c:extLst>
            <c:ext xmlns:c16="http://schemas.microsoft.com/office/drawing/2014/chart" uri="{C3380CC4-5D6E-409C-BE32-E72D297353CC}">
              <c16:uniqueId val="{00000001-46FA-4EFE-BF34-68C39F8D95F8}"/>
            </c:ext>
          </c:extLst>
        </c:ser>
        <c:dLbls>
          <c:showLegendKey val="0"/>
          <c:showVal val="0"/>
          <c:showCatName val="0"/>
          <c:showSerName val="0"/>
          <c:showPercent val="0"/>
          <c:showBubbleSize val="0"/>
        </c:dLbls>
        <c:marker val="1"/>
        <c:smooth val="0"/>
        <c:axId val="192425984"/>
        <c:axId val="192427904"/>
      </c:lineChart>
      <c:dateAx>
        <c:axId val="192425984"/>
        <c:scaling>
          <c:orientation val="minMax"/>
        </c:scaling>
        <c:delete val="1"/>
        <c:axPos val="b"/>
        <c:numFmt formatCode="ge" sourceLinked="1"/>
        <c:majorTickMark val="none"/>
        <c:minorTickMark val="none"/>
        <c:tickLblPos val="none"/>
        <c:crossAx val="192427904"/>
        <c:crosses val="autoZero"/>
        <c:auto val="1"/>
        <c:lblOffset val="100"/>
        <c:baseTimeUnit val="years"/>
      </c:dateAx>
      <c:valAx>
        <c:axId val="192427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2425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835.38</c:v>
                </c:pt>
                <c:pt idx="1">
                  <c:v>793.12</c:v>
                </c:pt>
                <c:pt idx="2">
                  <c:v>736.62</c:v>
                </c:pt>
                <c:pt idx="3">
                  <c:v>664.73</c:v>
                </c:pt>
                <c:pt idx="4">
                  <c:v>611.85</c:v>
                </c:pt>
              </c:numCache>
            </c:numRef>
          </c:val>
          <c:extLst>
            <c:ext xmlns:c16="http://schemas.microsoft.com/office/drawing/2014/chart" uri="{C3380CC4-5D6E-409C-BE32-E72D297353CC}">
              <c16:uniqueId val="{00000000-4DE0-4591-91B9-C9660B25AE6A}"/>
            </c:ext>
          </c:extLst>
        </c:ser>
        <c:dLbls>
          <c:showLegendKey val="0"/>
          <c:showVal val="0"/>
          <c:showCatName val="0"/>
          <c:showSerName val="0"/>
          <c:showPercent val="0"/>
          <c:showBubbleSize val="0"/>
        </c:dLbls>
        <c:gapWidth val="150"/>
        <c:axId val="215979520"/>
        <c:axId val="217919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893.45</c:v>
                </c:pt>
                <c:pt idx="1">
                  <c:v>843.57</c:v>
                </c:pt>
                <c:pt idx="2">
                  <c:v>845.86</c:v>
                </c:pt>
                <c:pt idx="3">
                  <c:v>802.49</c:v>
                </c:pt>
                <c:pt idx="4">
                  <c:v>805.14</c:v>
                </c:pt>
              </c:numCache>
            </c:numRef>
          </c:val>
          <c:smooth val="0"/>
          <c:extLst>
            <c:ext xmlns:c16="http://schemas.microsoft.com/office/drawing/2014/chart" uri="{C3380CC4-5D6E-409C-BE32-E72D297353CC}">
              <c16:uniqueId val="{00000001-4DE0-4591-91B9-C9660B25AE6A}"/>
            </c:ext>
          </c:extLst>
        </c:ser>
        <c:dLbls>
          <c:showLegendKey val="0"/>
          <c:showVal val="0"/>
          <c:showCatName val="0"/>
          <c:showSerName val="0"/>
          <c:showPercent val="0"/>
          <c:showBubbleSize val="0"/>
        </c:dLbls>
        <c:marker val="1"/>
        <c:smooth val="0"/>
        <c:axId val="215979520"/>
        <c:axId val="217919488"/>
      </c:lineChart>
      <c:dateAx>
        <c:axId val="215979520"/>
        <c:scaling>
          <c:orientation val="minMax"/>
        </c:scaling>
        <c:delete val="1"/>
        <c:axPos val="b"/>
        <c:numFmt formatCode="ge" sourceLinked="1"/>
        <c:majorTickMark val="none"/>
        <c:minorTickMark val="none"/>
        <c:tickLblPos val="none"/>
        <c:crossAx val="217919488"/>
        <c:crosses val="autoZero"/>
        <c:auto val="1"/>
        <c:lblOffset val="100"/>
        <c:baseTimeUnit val="years"/>
      </c:dateAx>
      <c:valAx>
        <c:axId val="217919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5979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120.12</c:v>
                </c:pt>
                <c:pt idx="1">
                  <c:v>139.46</c:v>
                </c:pt>
                <c:pt idx="2">
                  <c:v>143.05000000000001</c:v>
                </c:pt>
                <c:pt idx="3">
                  <c:v>146.9</c:v>
                </c:pt>
                <c:pt idx="4">
                  <c:v>134.02000000000001</c:v>
                </c:pt>
              </c:numCache>
            </c:numRef>
          </c:val>
          <c:extLst>
            <c:ext xmlns:c16="http://schemas.microsoft.com/office/drawing/2014/chart" uri="{C3380CC4-5D6E-409C-BE32-E72D297353CC}">
              <c16:uniqueId val="{00000000-09CD-471D-82E1-58AE3C46DF6C}"/>
            </c:ext>
          </c:extLst>
        </c:ser>
        <c:dLbls>
          <c:showLegendKey val="0"/>
          <c:showVal val="0"/>
          <c:showCatName val="0"/>
          <c:showSerName val="0"/>
          <c:showPercent val="0"/>
          <c:showBubbleSize val="0"/>
        </c:dLbls>
        <c:gapWidth val="150"/>
        <c:axId val="23091840"/>
        <c:axId val="23102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95.24</c:v>
                </c:pt>
                <c:pt idx="1">
                  <c:v>99.86</c:v>
                </c:pt>
                <c:pt idx="2">
                  <c:v>101.88</c:v>
                </c:pt>
                <c:pt idx="3">
                  <c:v>103.18</c:v>
                </c:pt>
                <c:pt idx="4">
                  <c:v>100.22</c:v>
                </c:pt>
              </c:numCache>
            </c:numRef>
          </c:val>
          <c:smooth val="0"/>
          <c:extLst>
            <c:ext xmlns:c16="http://schemas.microsoft.com/office/drawing/2014/chart" uri="{C3380CC4-5D6E-409C-BE32-E72D297353CC}">
              <c16:uniqueId val="{00000001-09CD-471D-82E1-58AE3C46DF6C}"/>
            </c:ext>
          </c:extLst>
        </c:ser>
        <c:dLbls>
          <c:showLegendKey val="0"/>
          <c:showVal val="0"/>
          <c:showCatName val="0"/>
          <c:showSerName val="0"/>
          <c:showPercent val="0"/>
          <c:showBubbleSize val="0"/>
        </c:dLbls>
        <c:marker val="1"/>
        <c:smooth val="0"/>
        <c:axId val="23091840"/>
        <c:axId val="23102208"/>
      </c:lineChart>
      <c:dateAx>
        <c:axId val="23091840"/>
        <c:scaling>
          <c:orientation val="minMax"/>
        </c:scaling>
        <c:delete val="1"/>
        <c:axPos val="b"/>
        <c:numFmt formatCode="ge" sourceLinked="1"/>
        <c:majorTickMark val="none"/>
        <c:minorTickMark val="none"/>
        <c:tickLblPos val="none"/>
        <c:crossAx val="23102208"/>
        <c:crosses val="autoZero"/>
        <c:auto val="1"/>
        <c:lblOffset val="100"/>
        <c:baseTimeUnit val="years"/>
      </c:dateAx>
      <c:valAx>
        <c:axId val="23102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091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153.76</c:v>
                </c:pt>
                <c:pt idx="1">
                  <c:v>132.41</c:v>
                </c:pt>
                <c:pt idx="2">
                  <c:v>129.03</c:v>
                </c:pt>
                <c:pt idx="3">
                  <c:v>126.69</c:v>
                </c:pt>
                <c:pt idx="4">
                  <c:v>138.30000000000001</c:v>
                </c:pt>
              </c:numCache>
            </c:numRef>
          </c:val>
          <c:extLst>
            <c:ext xmlns:c16="http://schemas.microsoft.com/office/drawing/2014/chart" uri="{C3380CC4-5D6E-409C-BE32-E72D297353CC}">
              <c16:uniqueId val="{00000000-7507-4624-B848-B33BE4400364}"/>
            </c:ext>
          </c:extLst>
        </c:ser>
        <c:dLbls>
          <c:showLegendKey val="0"/>
          <c:showVal val="0"/>
          <c:showCatName val="0"/>
          <c:showSerName val="0"/>
          <c:showPercent val="0"/>
          <c:showBubbleSize val="0"/>
        </c:dLbls>
        <c:gapWidth val="150"/>
        <c:axId val="23116416"/>
        <c:axId val="23122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150.75</c:v>
                </c:pt>
                <c:pt idx="1">
                  <c:v>147.29</c:v>
                </c:pt>
                <c:pt idx="2">
                  <c:v>143.15</c:v>
                </c:pt>
                <c:pt idx="3">
                  <c:v>141.11000000000001</c:v>
                </c:pt>
                <c:pt idx="4">
                  <c:v>144.79</c:v>
                </c:pt>
              </c:numCache>
            </c:numRef>
          </c:val>
          <c:smooth val="0"/>
          <c:extLst>
            <c:ext xmlns:c16="http://schemas.microsoft.com/office/drawing/2014/chart" uri="{C3380CC4-5D6E-409C-BE32-E72D297353CC}">
              <c16:uniqueId val="{00000001-7507-4624-B848-B33BE4400364}"/>
            </c:ext>
          </c:extLst>
        </c:ser>
        <c:dLbls>
          <c:showLegendKey val="0"/>
          <c:showVal val="0"/>
          <c:showCatName val="0"/>
          <c:showSerName val="0"/>
          <c:showPercent val="0"/>
          <c:showBubbleSize val="0"/>
        </c:dLbls>
        <c:marker val="1"/>
        <c:smooth val="0"/>
        <c:axId val="23116416"/>
        <c:axId val="23122688"/>
      </c:lineChart>
      <c:dateAx>
        <c:axId val="23116416"/>
        <c:scaling>
          <c:orientation val="minMax"/>
        </c:scaling>
        <c:delete val="1"/>
        <c:axPos val="b"/>
        <c:numFmt formatCode="ge" sourceLinked="1"/>
        <c:majorTickMark val="none"/>
        <c:minorTickMark val="none"/>
        <c:tickLblPos val="none"/>
        <c:crossAx val="23122688"/>
        <c:crosses val="autoZero"/>
        <c:auto val="1"/>
        <c:lblOffset val="100"/>
        <c:baseTimeUnit val="years"/>
      </c:dateAx>
      <c:valAx>
        <c:axId val="23122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116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大津市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3"/>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Ac1</v>
      </c>
      <c r="X8" s="72"/>
      <c r="Y8" s="72"/>
      <c r="Z8" s="72"/>
      <c r="AA8" s="72"/>
      <c r="AB8" s="72"/>
      <c r="AC8" s="72"/>
      <c r="AD8" s="73" t="str">
        <f>データ!$M$6</f>
        <v>自治体職員</v>
      </c>
      <c r="AE8" s="73"/>
      <c r="AF8" s="73"/>
      <c r="AG8" s="73"/>
      <c r="AH8" s="73"/>
      <c r="AI8" s="73"/>
      <c r="AJ8" s="73"/>
      <c r="AK8" s="3"/>
      <c r="AL8" s="67">
        <f>データ!S6</f>
        <v>342460</v>
      </c>
      <c r="AM8" s="67"/>
      <c r="AN8" s="67"/>
      <c r="AO8" s="67"/>
      <c r="AP8" s="67"/>
      <c r="AQ8" s="67"/>
      <c r="AR8" s="67"/>
      <c r="AS8" s="67"/>
      <c r="AT8" s="66">
        <f>データ!T6</f>
        <v>464.51</v>
      </c>
      <c r="AU8" s="66"/>
      <c r="AV8" s="66"/>
      <c r="AW8" s="66"/>
      <c r="AX8" s="66"/>
      <c r="AY8" s="66"/>
      <c r="AZ8" s="66"/>
      <c r="BA8" s="66"/>
      <c r="BB8" s="66">
        <f>データ!U6</f>
        <v>737.25</v>
      </c>
      <c r="BC8" s="66"/>
      <c r="BD8" s="66"/>
      <c r="BE8" s="66"/>
      <c r="BF8" s="66"/>
      <c r="BG8" s="66"/>
      <c r="BH8" s="66"/>
      <c r="BI8" s="66"/>
      <c r="BJ8" s="3"/>
      <c r="BK8" s="3"/>
      <c r="BL8" s="70" t="s">
        <v>10</v>
      </c>
      <c r="BM8" s="71"/>
      <c r="BN8" s="7" t="s">
        <v>11</v>
      </c>
      <c r="BO8" s="8"/>
      <c r="BP8" s="8"/>
      <c r="BQ8" s="8"/>
      <c r="BR8" s="8"/>
      <c r="BS8" s="8"/>
      <c r="BT8" s="8"/>
      <c r="BU8" s="8"/>
      <c r="BV8" s="8"/>
      <c r="BW8" s="8"/>
      <c r="BX8" s="8"/>
      <c r="BY8" s="9"/>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3"/>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3"/>
      <c r="BK9" s="3"/>
      <c r="BL9" s="64" t="s">
        <v>20</v>
      </c>
      <c r="BM9" s="65"/>
      <c r="BN9" s="10" t="s">
        <v>21</v>
      </c>
      <c r="BO9" s="11"/>
      <c r="BP9" s="11"/>
      <c r="BQ9" s="11"/>
      <c r="BR9" s="11"/>
      <c r="BS9" s="11"/>
      <c r="BT9" s="11"/>
      <c r="BU9" s="11"/>
      <c r="BV9" s="11"/>
      <c r="BW9" s="11"/>
      <c r="BX9" s="11"/>
      <c r="BY9" s="12"/>
    </row>
    <row r="10" spans="1:78" ht="18.75" customHeight="1" x14ac:dyDescent="0.15">
      <c r="A10" s="2"/>
      <c r="B10" s="66" t="str">
        <f>データ!N6</f>
        <v>-</v>
      </c>
      <c r="C10" s="66"/>
      <c r="D10" s="66"/>
      <c r="E10" s="66"/>
      <c r="F10" s="66"/>
      <c r="G10" s="66"/>
      <c r="H10" s="66"/>
      <c r="I10" s="66">
        <f>データ!O6</f>
        <v>66.42</v>
      </c>
      <c r="J10" s="66"/>
      <c r="K10" s="66"/>
      <c r="L10" s="66"/>
      <c r="M10" s="66"/>
      <c r="N10" s="66"/>
      <c r="O10" s="66"/>
      <c r="P10" s="66">
        <f>データ!P6</f>
        <v>96.86</v>
      </c>
      <c r="Q10" s="66"/>
      <c r="R10" s="66"/>
      <c r="S10" s="66"/>
      <c r="T10" s="66"/>
      <c r="U10" s="66"/>
      <c r="V10" s="66"/>
      <c r="W10" s="66">
        <f>データ!Q6</f>
        <v>80.05</v>
      </c>
      <c r="X10" s="66"/>
      <c r="Y10" s="66"/>
      <c r="Z10" s="66"/>
      <c r="AA10" s="66"/>
      <c r="AB10" s="66"/>
      <c r="AC10" s="66"/>
      <c r="AD10" s="67">
        <f>データ!R6</f>
        <v>2878</v>
      </c>
      <c r="AE10" s="67"/>
      <c r="AF10" s="67"/>
      <c r="AG10" s="67"/>
      <c r="AH10" s="67"/>
      <c r="AI10" s="67"/>
      <c r="AJ10" s="67"/>
      <c r="AK10" s="2"/>
      <c r="AL10" s="67">
        <f>データ!V6</f>
        <v>331343</v>
      </c>
      <c r="AM10" s="67"/>
      <c r="AN10" s="67"/>
      <c r="AO10" s="67"/>
      <c r="AP10" s="67"/>
      <c r="AQ10" s="67"/>
      <c r="AR10" s="67"/>
      <c r="AS10" s="67"/>
      <c r="AT10" s="66">
        <f>データ!W6</f>
        <v>53.59</v>
      </c>
      <c r="AU10" s="66"/>
      <c r="AV10" s="66"/>
      <c r="AW10" s="66"/>
      <c r="AX10" s="66"/>
      <c r="AY10" s="66"/>
      <c r="AZ10" s="66"/>
      <c r="BA10" s="66"/>
      <c r="BB10" s="66">
        <f>データ!X6</f>
        <v>6182.93</v>
      </c>
      <c r="BC10" s="66"/>
      <c r="BD10" s="66"/>
      <c r="BE10" s="66"/>
      <c r="BF10" s="66"/>
      <c r="BG10" s="66"/>
      <c r="BH10" s="66"/>
      <c r="BI10" s="66"/>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8" t="s">
        <v>122</v>
      </c>
      <c r="BM16" s="49"/>
      <c r="BN16" s="49"/>
      <c r="BO16" s="49"/>
      <c r="BP16" s="49"/>
      <c r="BQ16" s="49"/>
      <c r="BR16" s="49"/>
      <c r="BS16" s="49"/>
      <c r="BT16" s="49"/>
      <c r="BU16" s="49"/>
      <c r="BV16" s="49"/>
      <c r="BW16" s="49"/>
      <c r="BX16" s="49"/>
      <c r="BY16" s="49"/>
      <c r="BZ16" s="5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8"/>
      <c r="BM17" s="49"/>
      <c r="BN17" s="49"/>
      <c r="BO17" s="49"/>
      <c r="BP17" s="49"/>
      <c r="BQ17" s="49"/>
      <c r="BR17" s="49"/>
      <c r="BS17" s="49"/>
      <c r="BT17" s="49"/>
      <c r="BU17" s="49"/>
      <c r="BV17" s="49"/>
      <c r="BW17" s="49"/>
      <c r="BX17" s="49"/>
      <c r="BY17" s="49"/>
      <c r="BZ17" s="5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8"/>
      <c r="BM18" s="49"/>
      <c r="BN18" s="49"/>
      <c r="BO18" s="49"/>
      <c r="BP18" s="49"/>
      <c r="BQ18" s="49"/>
      <c r="BR18" s="49"/>
      <c r="BS18" s="49"/>
      <c r="BT18" s="49"/>
      <c r="BU18" s="49"/>
      <c r="BV18" s="49"/>
      <c r="BW18" s="49"/>
      <c r="BX18" s="49"/>
      <c r="BY18" s="49"/>
      <c r="BZ18" s="5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8"/>
      <c r="BM19" s="49"/>
      <c r="BN19" s="49"/>
      <c r="BO19" s="49"/>
      <c r="BP19" s="49"/>
      <c r="BQ19" s="49"/>
      <c r="BR19" s="49"/>
      <c r="BS19" s="49"/>
      <c r="BT19" s="49"/>
      <c r="BU19" s="49"/>
      <c r="BV19" s="49"/>
      <c r="BW19" s="49"/>
      <c r="BX19" s="49"/>
      <c r="BY19" s="49"/>
      <c r="BZ19" s="5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8"/>
      <c r="BM20" s="49"/>
      <c r="BN20" s="49"/>
      <c r="BO20" s="49"/>
      <c r="BP20" s="49"/>
      <c r="BQ20" s="49"/>
      <c r="BR20" s="49"/>
      <c r="BS20" s="49"/>
      <c r="BT20" s="49"/>
      <c r="BU20" s="49"/>
      <c r="BV20" s="49"/>
      <c r="BW20" s="49"/>
      <c r="BX20" s="49"/>
      <c r="BY20" s="49"/>
      <c r="BZ20" s="5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8"/>
      <c r="BM21" s="49"/>
      <c r="BN21" s="49"/>
      <c r="BO21" s="49"/>
      <c r="BP21" s="49"/>
      <c r="BQ21" s="49"/>
      <c r="BR21" s="49"/>
      <c r="BS21" s="49"/>
      <c r="BT21" s="49"/>
      <c r="BU21" s="49"/>
      <c r="BV21" s="49"/>
      <c r="BW21" s="49"/>
      <c r="BX21" s="49"/>
      <c r="BY21" s="49"/>
      <c r="BZ21" s="5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8"/>
      <c r="BM22" s="49"/>
      <c r="BN22" s="49"/>
      <c r="BO22" s="49"/>
      <c r="BP22" s="49"/>
      <c r="BQ22" s="49"/>
      <c r="BR22" s="49"/>
      <c r="BS22" s="49"/>
      <c r="BT22" s="49"/>
      <c r="BU22" s="49"/>
      <c r="BV22" s="49"/>
      <c r="BW22" s="49"/>
      <c r="BX22" s="49"/>
      <c r="BY22" s="49"/>
      <c r="BZ22" s="5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8"/>
      <c r="BM23" s="49"/>
      <c r="BN23" s="49"/>
      <c r="BO23" s="49"/>
      <c r="BP23" s="49"/>
      <c r="BQ23" s="49"/>
      <c r="BR23" s="49"/>
      <c r="BS23" s="49"/>
      <c r="BT23" s="49"/>
      <c r="BU23" s="49"/>
      <c r="BV23" s="49"/>
      <c r="BW23" s="49"/>
      <c r="BX23" s="49"/>
      <c r="BY23" s="49"/>
      <c r="BZ23" s="5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8"/>
      <c r="BM24" s="49"/>
      <c r="BN24" s="49"/>
      <c r="BO24" s="49"/>
      <c r="BP24" s="49"/>
      <c r="BQ24" s="49"/>
      <c r="BR24" s="49"/>
      <c r="BS24" s="49"/>
      <c r="BT24" s="49"/>
      <c r="BU24" s="49"/>
      <c r="BV24" s="49"/>
      <c r="BW24" s="49"/>
      <c r="BX24" s="49"/>
      <c r="BY24" s="49"/>
      <c r="BZ24" s="5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8"/>
      <c r="BM25" s="49"/>
      <c r="BN25" s="49"/>
      <c r="BO25" s="49"/>
      <c r="BP25" s="49"/>
      <c r="BQ25" s="49"/>
      <c r="BR25" s="49"/>
      <c r="BS25" s="49"/>
      <c r="BT25" s="49"/>
      <c r="BU25" s="49"/>
      <c r="BV25" s="49"/>
      <c r="BW25" s="49"/>
      <c r="BX25" s="49"/>
      <c r="BY25" s="49"/>
      <c r="BZ25" s="5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8"/>
      <c r="BM26" s="49"/>
      <c r="BN26" s="49"/>
      <c r="BO26" s="49"/>
      <c r="BP26" s="49"/>
      <c r="BQ26" s="49"/>
      <c r="BR26" s="49"/>
      <c r="BS26" s="49"/>
      <c r="BT26" s="49"/>
      <c r="BU26" s="49"/>
      <c r="BV26" s="49"/>
      <c r="BW26" s="49"/>
      <c r="BX26" s="49"/>
      <c r="BY26" s="49"/>
      <c r="BZ26" s="5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8"/>
      <c r="BM27" s="49"/>
      <c r="BN27" s="49"/>
      <c r="BO27" s="49"/>
      <c r="BP27" s="49"/>
      <c r="BQ27" s="49"/>
      <c r="BR27" s="49"/>
      <c r="BS27" s="49"/>
      <c r="BT27" s="49"/>
      <c r="BU27" s="49"/>
      <c r="BV27" s="49"/>
      <c r="BW27" s="49"/>
      <c r="BX27" s="49"/>
      <c r="BY27" s="49"/>
      <c r="BZ27" s="5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8"/>
      <c r="BM28" s="49"/>
      <c r="BN28" s="49"/>
      <c r="BO28" s="49"/>
      <c r="BP28" s="49"/>
      <c r="BQ28" s="49"/>
      <c r="BR28" s="49"/>
      <c r="BS28" s="49"/>
      <c r="BT28" s="49"/>
      <c r="BU28" s="49"/>
      <c r="BV28" s="49"/>
      <c r="BW28" s="49"/>
      <c r="BX28" s="49"/>
      <c r="BY28" s="49"/>
      <c r="BZ28" s="5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8"/>
      <c r="BM29" s="49"/>
      <c r="BN29" s="49"/>
      <c r="BO29" s="49"/>
      <c r="BP29" s="49"/>
      <c r="BQ29" s="49"/>
      <c r="BR29" s="49"/>
      <c r="BS29" s="49"/>
      <c r="BT29" s="49"/>
      <c r="BU29" s="49"/>
      <c r="BV29" s="49"/>
      <c r="BW29" s="49"/>
      <c r="BX29" s="49"/>
      <c r="BY29" s="49"/>
      <c r="BZ29" s="5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8"/>
      <c r="BM30" s="49"/>
      <c r="BN30" s="49"/>
      <c r="BO30" s="49"/>
      <c r="BP30" s="49"/>
      <c r="BQ30" s="49"/>
      <c r="BR30" s="49"/>
      <c r="BS30" s="49"/>
      <c r="BT30" s="49"/>
      <c r="BU30" s="49"/>
      <c r="BV30" s="49"/>
      <c r="BW30" s="49"/>
      <c r="BX30" s="49"/>
      <c r="BY30" s="49"/>
      <c r="BZ30" s="5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8"/>
      <c r="BM31" s="49"/>
      <c r="BN31" s="49"/>
      <c r="BO31" s="49"/>
      <c r="BP31" s="49"/>
      <c r="BQ31" s="49"/>
      <c r="BR31" s="49"/>
      <c r="BS31" s="49"/>
      <c r="BT31" s="49"/>
      <c r="BU31" s="49"/>
      <c r="BV31" s="49"/>
      <c r="BW31" s="49"/>
      <c r="BX31" s="49"/>
      <c r="BY31" s="49"/>
      <c r="BZ31" s="5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8"/>
      <c r="BM32" s="49"/>
      <c r="BN32" s="49"/>
      <c r="BO32" s="49"/>
      <c r="BP32" s="49"/>
      <c r="BQ32" s="49"/>
      <c r="BR32" s="49"/>
      <c r="BS32" s="49"/>
      <c r="BT32" s="49"/>
      <c r="BU32" s="49"/>
      <c r="BV32" s="49"/>
      <c r="BW32" s="49"/>
      <c r="BX32" s="49"/>
      <c r="BY32" s="49"/>
      <c r="BZ32" s="5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8"/>
      <c r="BM33" s="49"/>
      <c r="BN33" s="49"/>
      <c r="BO33" s="49"/>
      <c r="BP33" s="49"/>
      <c r="BQ33" s="49"/>
      <c r="BR33" s="49"/>
      <c r="BS33" s="49"/>
      <c r="BT33" s="49"/>
      <c r="BU33" s="49"/>
      <c r="BV33" s="49"/>
      <c r="BW33" s="49"/>
      <c r="BX33" s="49"/>
      <c r="BY33" s="49"/>
      <c r="BZ33" s="50"/>
    </row>
    <row r="34" spans="1:78" ht="13.5" customHeight="1" x14ac:dyDescent="0.15">
      <c r="A34" s="2"/>
      <c r="B34" s="16"/>
      <c r="C34" s="54" t="s">
        <v>27</v>
      </c>
      <c r="D34" s="54"/>
      <c r="E34" s="54"/>
      <c r="F34" s="54"/>
      <c r="G34" s="54"/>
      <c r="H34" s="54"/>
      <c r="I34" s="54"/>
      <c r="J34" s="54"/>
      <c r="K34" s="54"/>
      <c r="L34" s="54"/>
      <c r="M34" s="54"/>
      <c r="N34" s="54"/>
      <c r="O34" s="54"/>
      <c r="P34" s="54"/>
      <c r="Q34" s="19"/>
      <c r="R34" s="54" t="s">
        <v>28</v>
      </c>
      <c r="S34" s="54"/>
      <c r="T34" s="54"/>
      <c r="U34" s="54"/>
      <c r="V34" s="54"/>
      <c r="W34" s="54"/>
      <c r="X34" s="54"/>
      <c r="Y34" s="54"/>
      <c r="Z34" s="54"/>
      <c r="AA34" s="54"/>
      <c r="AB34" s="54"/>
      <c r="AC34" s="54"/>
      <c r="AD34" s="54"/>
      <c r="AE34" s="54"/>
      <c r="AF34" s="19"/>
      <c r="AG34" s="54" t="s">
        <v>29</v>
      </c>
      <c r="AH34" s="54"/>
      <c r="AI34" s="54"/>
      <c r="AJ34" s="54"/>
      <c r="AK34" s="54"/>
      <c r="AL34" s="54"/>
      <c r="AM34" s="54"/>
      <c r="AN34" s="54"/>
      <c r="AO34" s="54"/>
      <c r="AP34" s="54"/>
      <c r="AQ34" s="54"/>
      <c r="AR34" s="54"/>
      <c r="AS34" s="54"/>
      <c r="AT34" s="54"/>
      <c r="AU34" s="19"/>
      <c r="AV34" s="54" t="s">
        <v>30</v>
      </c>
      <c r="AW34" s="54"/>
      <c r="AX34" s="54"/>
      <c r="AY34" s="54"/>
      <c r="AZ34" s="54"/>
      <c r="BA34" s="54"/>
      <c r="BB34" s="54"/>
      <c r="BC34" s="54"/>
      <c r="BD34" s="54"/>
      <c r="BE34" s="54"/>
      <c r="BF34" s="54"/>
      <c r="BG34" s="54"/>
      <c r="BH34" s="54"/>
      <c r="BI34" s="54"/>
      <c r="BJ34" s="18"/>
      <c r="BK34" s="2"/>
      <c r="BL34" s="48"/>
      <c r="BM34" s="49"/>
      <c r="BN34" s="49"/>
      <c r="BO34" s="49"/>
      <c r="BP34" s="49"/>
      <c r="BQ34" s="49"/>
      <c r="BR34" s="49"/>
      <c r="BS34" s="49"/>
      <c r="BT34" s="49"/>
      <c r="BU34" s="49"/>
      <c r="BV34" s="49"/>
      <c r="BW34" s="49"/>
      <c r="BX34" s="49"/>
      <c r="BY34" s="49"/>
      <c r="BZ34" s="50"/>
    </row>
    <row r="35" spans="1:78" ht="13.5" customHeight="1" x14ac:dyDescent="0.15">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48"/>
      <c r="BM35" s="49"/>
      <c r="BN35" s="49"/>
      <c r="BO35" s="49"/>
      <c r="BP35" s="49"/>
      <c r="BQ35" s="49"/>
      <c r="BR35" s="49"/>
      <c r="BS35" s="49"/>
      <c r="BT35" s="49"/>
      <c r="BU35" s="49"/>
      <c r="BV35" s="49"/>
      <c r="BW35" s="49"/>
      <c r="BX35" s="49"/>
      <c r="BY35" s="49"/>
      <c r="BZ35" s="5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8"/>
      <c r="BM36" s="49"/>
      <c r="BN36" s="49"/>
      <c r="BO36" s="49"/>
      <c r="BP36" s="49"/>
      <c r="BQ36" s="49"/>
      <c r="BR36" s="49"/>
      <c r="BS36" s="49"/>
      <c r="BT36" s="49"/>
      <c r="BU36" s="49"/>
      <c r="BV36" s="49"/>
      <c r="BW36" s="49"/>
      <c r="BX36" s="49"/>
      <c r="BY36" s="49"/>
      <c r="BZ36" s="5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8"/>
      <c r="BM37" s="49"/>
      <c r="BN37" s="49"/>
      <c r="BO37" s="49"/>
      <c r="BP37" s="49"/>
      <c r="BQ37" s="49"/>
      <c r="BR37" s="49"/>
      <c r="BS37" s="49"/>
      <c r="BT37" s="49"/>
      <c r="BU37" s="49"/>
      <c r="BV37" s="49"/>
      <c r="BW37" s="49"/>
      <c r="BX37" s="49"/>
      <c r="BY37" s="49"/>
      <c r="BZ37" s="5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8"/>
      <c r="BM38" s="49"/>
      <c r="BN38" s="49"/>
      <c r="BO38" s="49"/>
      <c r="BP38" s="49"/>
      <c r="BQ38" s="49"/>
      <c r="BR38" s="49"/>
      <c r="BS38" s="49"/>
      <c r="BT38" s="49"/>
      <c r="BU38" s="49"/>
      <c r="BV38" s="49"/>
      <c r="BW38" s="49"/>
      <c r="BX38" s="49"/>
      <c r="BY38" s="49"/>
      <c r="BZ38" s="5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8"/>
      <c r="BM39" s="49"/>
      <c r="BN39" s="49"/>
      <c r="BO39" s="49"/>
      <c r="BP39" s="49"/>
      <c r="BQ39" s="49"/>
      <c r="BR39" s="49"/>
      <c r="BS39" s="49"/>
      <c r="BT39" s="49"/>
      <c r="BU39" s="49"/>
      <c r="BV39" s="49"/>
      <c r="BW39" s="49"/>
      <c r="BX39" s="49"/>
      <c r="BY39" s="49"/>
      <c r="BZ39" s="5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8"/>
      <c r="BM40" s="49"/>
      <c r="BN40" s="49"/>
      <c r="BO40" s="49"/>
      <c r="BP40" s="49"/>
      <c r="BQ40" s="49"/>
      <c r="BR40" s="49"/>
      <c r="BS40" s="49"/>
      <c r="BT40" s="49"/>
      <c r="BU40" s="49"/>
      <c r="BV40" s="49"/>
      <c r="BW40" s="49"/>
      <c r="BX40" s="49"/>
      <c r="BY40" s="49"/>
      <c r="BZ40" s="5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8"/>
      <c r="BM41" s="49"/>
      <c r="BN41" s="49"/>
      <c r="BO41" s="49"/>
      <c r="BP41" s="49"/>
      <c r="BQ41" s="49"/>
      <c r="BR41" s="49"/>
      <c r="BS41" s="49"/>
      <c r="BT41" s="49"/>
      <c r="BU41" s="49"/>
      <c r="BV41" s="49"/>
      <c r="BW41" s="49"/>
      <c r="BX41" s="49"/>
      <c r="BY41" s="49"/>
      <c r="BZ41" s="5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8"/>
      <c r="BM42" s="49"/>
      <c r="BN42" s="49"/>
      <c r="BO42" s="49"/>
      <c r="BP42" s="49"/>
      <c r="BQ42" s="49"/>
      <c r="BR42" s="49"/>
      <c r="BS42" s="49"/>
      <c r="BT42" s="49"/>
      <c r="BU42" s="49"/>
      <c r="BV42" s="49"/>
      <c r="BW42" s="49"/>
      <c r="BX42" s="49"/>
      <c r="BY42" s="49"/>
      <c r="BZ42" s="5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8"/>
      <c r="BM43" s="49"/>
      <c r="BN43" s="49"/>
      <c r="BO43" s="49"/>
      <c r="BP43" s="49"/>
      <c r="BQ43" s="49"/>
      <c r="BR43" s="49"/>
      <c r="BS43" s="49"/>
      <c r="BT43" s="49"/>
      <c r="BU43" s="49"/>
      <c r="BV43" s="49"/>
      <c r="BW43" s="49"/>
      <c r="BX43" s="49"/>
      <c r="BY43" s="49"/>
      <c r="BZ43" s="5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8" t="s">
        <v>120</v>
      </c>
      <c r="BM47" s="49"/>
      <c r="BN47" s="49"/>
      <c r="BO47" s="49"/>
      <c r="BP47" s="49"/>
      <c r="BQ47" s="49"/>
      <c r="BR47" s="49"/>
      <c r="BS47" s="49"/>
      <c r="BT47" s="49"/>
      <c r="BU47" s="49"/>
      <c r="BV47" s="49"/>
      <c r="BW47" s="49"/>
      <c r="BX47" s="49"/>
      <c r="BY47" s="49"/>
      <c r="BZ47" s="5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8"/>
      <c r="BM48" s="49"/>
      <c r="BN48" s="49"/>
      <c r="BO48" s="49"/>
      <c r="BP48" s="49"/>
      <c r="BQ48" s="49"/>
      <c r="BR48" s="49"/>
      <c r="BS48" s="49"/>
      <c r="BT48" s="49"/>
      <c r="BU48" s="49"/>
      <c r="BV48" s="49"/>
      <c r="BW48" s="49"/>
      <c r="BX48" s="49"/>
      <c r="BY48" s="49"/>
      <c r="BZ48" s="5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8"/>
      <c r="BM49" s="49"/>
      <c r="BN49" s="49"/>
      <c r="BO49" s="49"/>
      <c r="BP49" s="49"/>
      <c r="BQ49" s="49"/>
      <c r="BR49" s="49"/>
      <c r="BS49" s="49"/>
      <c r="BT49" s="49"/>
      <c r="BU49" s="49"/>
      <c r="BV49" s="49"/>
      <c r="BW49" s="49"/>
      <c r="BX49" s="49"/>
      <c r="BY49" s="49"/>
      <c r="BZ49" s="5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8"/>
      <c r="BM50" s="49"/>
      <c r="BN50" s="49"/>
      <c r="BO50" s="49"/>
      <c r="BP50" s="49"/>
      <c r="BQ50" s="49"/>
      <c r="BR50" s="49"/>
      <c r="BS50" s="49"/>
      <c r="BT50" s="49"/>
      <c r="BU50" s="49"/>
      <c r="BV50" s="49"/>
      <c r="BW50" s="49"/>
      <c r="BX50" s="49"/>
      <c r="BY50" s="49"/>
      <c r="BZ50" s="5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8"/>
      <c r="BM51" s="49"/>
      <c r="BN51" s="49"/>
      <c r="BO51" s="49"/>
      <c r="BP51" s="49"/>
      <c r="BQ51" s="49"/>
      <c r="BR51" s="49"/>
      <c r="BS51" s="49"/>
      <c r="BT51" s="49"/>
      <c r="BU51" s="49"/>
      <c r="BV51" s="49"/>
      <c r="BW51" s="49"/>
      <c r="BX51" s="49"/>
      <c r="BY51" s="49"/>
      <c r="BZ51" s="5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8"/>
      <c r="BM52" s="49"/>
      <c r="BN52" s="49"/>
      <c r="BO52" s="49"/>
      <c r="BP52" s="49"/>
      <c r="BQ52" s="49"/>
      <c r="BR52" s="49"/>
      <c r="BS52" s="49"/>
      <c r="BT52" s="49"/>
      <c r="BU52" s="49"/>
      <c r="BV52" s="49"/>
      <c r="BW52" s="49"/>
      <c r="BX52" s="49"/>
      <c r="BY52" s="49"/>
      <c r="BZ52" s="5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8"/>
      <c r="BM53" s="49"/>
      <c r="BN53" s="49"/>
      <c r="BO53" s="49"/>
      <c r="BP53" s="49"/>
      <c r="BQ53" s="49"/>
      <c r="BR53" s="49"/>
      <c r="BS53" s="49"/>
      <c r="BT53" s="49"/>
      <c r="BU53" s="49"/>
      <c r="BV53" s="49"/>
      <c r="BW53" s="49"/>
      <c r="BX53" s="49"/>
      <c r="BY53" s="49"/>
      <c r="BZ53" s="5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8"/>
      <c r="BM54" s="49"/>
      <c r="BN54" s="49"/>
      <c r="BO54" s="49"/>
      <c r="BP54" s="49"/>
      <c r="BQ54" s="49"/>
      <c r="BR54" s="49"/>
      <c r="BS54" s="49"/>
      <c r="BT54" s="49"/>
      <c r="BU54" s="49"/>
      <c r="BV54" s="49"/>
      <c r="BW54" s="49"/>
      <c r="BX54" s="49"/>
      <c r="BY54" s="49"/>
      <c r="BZ54" s="5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8"/>
      <c r="BM55" s="49"/>
      <c r="BN55" s="49"/>
      <c r="BO55" s="49"/>
      <c r="BP55" s="49"/>
      <c r="BQ55" s="49"/>
      <c r="BR55" s="49"/>
      <c r="BS55" s="49"/>
      <c r="BT55" s="49"/>
      <c r="BU55" s="49"/>
      <c r="BV55" s="49"/>
      <c r="BW55" s="49"/>
      <c r="BX55" s="49"/>
      <c r="BY55" s="49"/>
      <c r="BZ55" s="50"/>
    </row>
    <row r="56" spans="1:78" ht="13.5" customHeight="1" x14ac:dyDescent="0.15">
      <c r="A56" s="2"/>
      <c r="B56" s="16"/>
      <c r="C56" s="54" t="s">
        <v>32</v>
      </c>
      <c r="D56" s="54"/>
      <c r="E56" s="54"/>
      <c r="F56" s="54"/>
      <c r="G56" s="54"/>
      <c r="H56" s="54"/>
      <c r="I56" s="54"/>
      <c r="J56" s="54"/>
      <c r="K56" s="54"/>
      <c r="L56" s="54"/>
      <c r="M56" s="54"/>
      <c r="N56" s="54"/>
      <c r="O56" s="54"/>
      <c r="P56" s="54"/>
      <c r="Q56" s="19"/>
      <c r="R56" s="54" t="s">
        <v>33</v>
      </c>
      <c r="S56" s="54"/>
      <c r="T56" s="54"/>
      <c r="U56" s="54"/>
      <c r="V56" s="54"/>
      <c r="W56" s="54"/>
      <c r="X56" s="54"/>
      <c r="Y56" s="54"/>
      <c r="Z56" s="54"/>
      <c r="AA56" s="54"/>
      <c r="AB56" s="54"/>
      <c r="AC56" s="54"/>
      <c r="AD56" s="54"/>
      <c r="AE56" s="54"/>
      <c r="AF56" s="19"/>
      <c r="AG56" s="54" t="s">
        <v>34</v>
      </c>
      <c r="AH56" s="54"/>
      <c r="AI56" s="54"/>
      <c r="AJ56" s="54"/>
      <c r="AK56" s="54"/>
      <c r="AL56" s="54"/>
      <c r="AM56" s="54"/>
      <c r="AN56" s="54"/>
      <c r="AO56" s="54"/>
      <c r="AP56" s="54"/>
      <c r="AQ56" s="54"/>
      <c r="AR56" s="54"/>
      <c r="AS56" s="54"/>
      <c r="AT56" s="54"/>
      <c r="AU56" s="19"/>
      <c r="AV56" s="54" t="s">
        <v>35</v>
      </c>
      <c r="AW56" s="54"/>
      <c r="AX56" s="54"/>
      <c r="AY56" s="54"/>
      <c r="AZ56" s="54"/>
      <c r="BA56" s="54"/>
      <c r="BB56" s="54"/>
      <c r="BC56" s="54"/>
      <c r="BD56" s="54"/>
      <c r="BE56" s="54"/>
      <c r="BF56" s="54"/>
      <c r="BG56" s="54"/>
      <c r="BH56" s="54"/>
      <c r="BI56" s="54"/>
      <c r="BJ56" s="18"/>
      <c r="BK56" s="2"/>
      <c r="BL56" s="48"/>
      <c r="BM56" s="49"/>
      <c r="BN56" s="49"/>
      <c r="BO56" s="49"/>
      <c r="BP56" s="49"/>
      <c r="BQ56" s="49"/>
      <c r="BR56" s="49"/>
      <c r="BS56" s="49"/>
      <c r="BT56" s="49"/>
      <c r="BU56" s="49"/>
      <c r="BV56" s="49"/>
      <c r="BW56" s="49"/>
      <c r="BX56" s="49"/>
      <c r="BY56" s="49"/>
      <c r="BZ56" s="50"/>
    </row>
    <row r="57" spans="1:78" ht="13.5" customHeight="1" x14ac:dyDescent="0.15">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48"/>
      <c r="BM57" s="49"/>
      <c r="BN57" s="49"/>
      <c r="BO57" s="49"/>
      <c r="BP57" s="49"/>
      <c r="BQ57" s="49"/>
      <c r="BR57" s="49"/>
      <c r="BS57" s="49"/>
      <c r="BT57" s="49"/>
      <c r="BU57" s="49"/>
      <c r="BV57" s="49"/>
      <c r="BW57" s="49"/>
      <c r="BX57" s="49"/>
      <c r="BY57" s="49"/>
      <c r="BZ57" s="5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8"/>
      <c r="BM58" s="49"/>
      <c r="BN58" s="49"/>
      <c r="BO58" s="49"/>
      <c r="BP58" s="49"/>
      <c r="BQ58" s="49"/>
      <c r="BR58" s="49"/>
      <c r="BS58" s="49"/>
      <c r="BT58" s="49"/>
      <c r="BU58" s="49"/>
      <c r="BV58" s="49"/>
      <c r="BW58" s="49"/>
      <c r="BX58" s="49"/>
      <c r="BY58" s="49"/>
      <c r="BZ58" s="5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8"/>
      <c r="BM62" s="49"/>
      <c r="BN62" s="49"/>
      <c r="BO62" s="49"/>
      <c r="BP62" s="49"/>
      <c r="BQ62" s="49"/>
      <c r="BR62" s="49"/>
      <c r="BS62" s="49"/>
      <c r="BT62" s="49"/>
      <c r="BU62" s="49"/>
      <c r="BV62" s="49"/>
      <c r="BW62" s="49"/>
      <c r="BX62" s="49"/>
      <c r="BY62" s="49"/>
      <c r="BZ62" s="5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121</v>
      </c>
      <c r="BM66" s="49"/>
      <c r="BN66" s="49"/>
      <c r="BO66" s="49"/>
      <c r="BP66" s="49"/>
      <c r="BQ66" s="49"/>
      <c r="BR66" s="49"/>
      <c r="BS66" s="49"/>
      <c r="BT66" s="49"/>
      <c r="BU66" s="49"/>
      <c r="BV66" s="49"/>
      <c r="BW66" s="49"/>
      <c r="BX66" s="49"/>
      <c r="BY66" s="49"/>
      <c r="BZ66" s="5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x14ac:dyDescent="0.15">
      <c r="A79" s="2"/>
      <c r="B79" s="16"/>
      <c r="C79" s="54" t="s">
        <v>38</v>
      </c>
      <c r="D79" s="54"/>
      <c r="E79" s="54"/>
      <c r="F79" s="54"/>
      <c r="G79" s="54"/>
      <c r="H79" s="54"/>
      <c r="I79" s="54"/>
      <c r="J79" s="54"/>
      <c r="K79" s="54"/>
      <c r="L79" s="54"/>
      <c r="M79" s="54"/>
      <c r="N79" s="54"/>
      <c r="O79" s="54"/>
      <c r="P79" s="54"/>
      <c r="Q79" s="54"/>
      <c r="R79" s="54"/>
      <c r="S79" s="54"/>
      <c r="T79" s="54"/>
      <c r="U79" s="19"/>
      <c r="V79" s="19"/>
      <c r="W79" s="54" t="s">
        <v>39</v>
      </c>
      <c r="X79" s="54"/>
      <c r="Y79" s="54"/>
      <c r="Z79" s="54"/>
      <c r="AA79" s="54"/>
      <c r="AB79" s="54"/>
      <c r="AC79" s="54"/>
      <c r="AD79" s="54"/>
      <c r="AE79" s="54"/>
      <c r="AF79" s="54"/>
      <c r="AG79" s="54"/>
      <c r="AH79" s="54"/>
      <c r="AI79" s="54"/>
      <c r="AJ79" s="54"/>
      <c r="AK79" s="54"/>
      <c r="AL79" s="54"/>
      <c r="AM79" s="54"/>
      <c r="AN79" s="54"/>
      <c r="AO79" s="19"/>
      <c r="AP79" s="19"/>
      <c r="AQ79" s="54" t="s">
        <v>40</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x14ac:dyDescent="0.15">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CqHd/udfrnw+1x/HQSXTz2BPJO8xGa4iqjmrPEEifnWMtv/JYBfRolCQuOWj/+UFAcxlkVuGOzVBRpb4xltjgA==" saltValue="Ldfgkm1c7nVuM0ymd/uknA=="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15">
      <c r="A6" s="28" t="s">
        <v>107</v>
      </c>
      <c r="B6" s="33">
        <f>B7</f>
        <v>2017</v>
      </c>
      <c r="C6" s="33">
        <f t="shared" ref="C6:X6" si="3">C7</f>
        <v>252018</v>
      </c>
      <c r="D6" s="33">
        <f t="shared" si="3"/>
        <v>46</v>
      </c>
      <c r="E6" s="33">
        <f t="shared" si="3"/>
        <v>17</v>
      </c>
      <c r="F6" s="33">
        <f t="shared" si="3"/>
        <v>1</v>
      </c>
      <c r="G6" s="33">
        <f t="shared" si="3"/>
        <v>0</v>
      </c>
      <c r="H6" s="33" t="str">
        <f t="shared" si="3"/>
        <v>滋賀県　大津市</v>
      </c>
      <c r="I6" s="33" t="str">
        <f t="shared" si="3"/>
        <v>法適用</v>
      </c>
      <c r="J6" s="33" t="str">
        <f t="shared" si="3"/>
        <v>下水道事業</v>
      </c>
      <c r="K6" s="33" t="str">
        <f t="shared" si="3"/>
        <v>公共下水道</v>
      </c>
      <c r="L6" s="33" t="str">
        <f t="shared" si="3"/>
        <v>Ac1</v>
      </c>
      <c r="M6" s="33" t="str">
        <f t="shared" si="3"/>
        <v>自治体職員</v>
      </c>
      <c r="N6" s="34" t="str">
        <f t="shared" si="3"/>
        <v>-</v>
      </c>
      <c r="O6" s="34">
        <f t="shared" si="3"/>
        <v>66.42</v>
      </c>
      <c r="P6" s="34">
        <f t="shared" si="3"/>
        <v>96.86</v>
      </c>
      <c r="Q6" s="34">
        <f t="shared" si="3"/>
        <v>80.05</v>
      </c>
      <c r="R6" s="34">
        <f t="shared" si="3"/>
        <v>2878</v>
      </c>
      <c r="S6" s="34">
        <f t="shared" si="3"/>
        <v>342460</v>
      </c>
      <c r="T6" s="34">
        <f t="shared" si="3"/>
        <v>464.51</v>
      </c>
      <c r="U6" s="34">
        <f t="shared" si="3"/>
        <v>737.25</v>
      </c>
      <c r="V6" s="34">
        <f t="shared" si="3"/>
        <v>331343</v>
      </c>
      <c r="W6" s="34">
        <f t="shared" si="3"/>
        <v>53.59</v>
      </c>
      <c r="X6" s="34">
        <f t="shared" si="3"/>
        <v>6182.93</v>
      </c>
      <c r="Y6" s="35">
        <f>IF(Y7="",NA(),Y7)</f>
        <v>117.39</v>
      </c>
      <c r="Z6" s="35">
        <f t="shared" ref="Z6:AH6" si="4">IF(Z7="",NA(),Z7)</f>
        <v>122.47</v>
      </c>
      <c r="AA6" s="35">
        <f t="shared" si="4"/>
        <v>123.09</v>
      </c>
      <c r="AB6" s="35">
        <f t="shared" si="4"/>
        <v>117.04</v>
      </c>
      <c r="AC6" s="35">
        <f t="shared" si="4"/>
        <v>111.53</v>
      </c>
      <c r="AD6" s="35">
        <f t="shared" si="4"/>
        <v>103.51</v>
      </c>
      <c r="AE6" s="35">
        <f t="shared" si="4"/>
        <v>105.47</v>
      </c>
      <c r="AF6" s="35">
        <f t="shared" si="4"/>
        <v>106.67</v>
      </c>
      <c r="AG6" s="35">
        <f t="shared" si="4"/>
        <v>107.45</v>
      </c>
      <c r="AH6" s="35">
        <f t="shared" si="4"/>
        <v>107.43</v>
      </c>
      <c r="AI6" s="34" t="str">
        <f>IF(AI7="","",IF(AI7="-","【-】","【"&amp;SUBSTITUTE(TEXT(AI7,"#,##0.00"),"-","△")&amp;"】"))</f>
        <v>【108.80】</v>
      </c>
      <c r="AJ6" s="34">
        <f>IF(AJ7="",NA(),AJ7)</f>
        <v>0</v>
      </c>
      <c r="AK6" s="34">
        <f t="shared" ref="AK6:AS6" si="5">IF(AK7="",NA(),AK7)</f>
        <v>0</v>
      </c>
      <c r="AL6" s="34">
        <f t="shared" si="5"/>
        <v>0</v>
      </c>
      <c r="AM6" s="34">
        <f t="shared" si="5"/>
        <v>0</v>
      </c>
      <c r="AN6" s="34">
        <f t="shared" si="5"/>
        <v>0</v>
      </c>
      <c r="AO6" s="35">
        <f t="shared" si="5"/>
        <v>11.76</v>
      </c>
      <c r="AP6" s="35">
        <f t="shared" si="5"/>
        <v>13.3</v>
      </c>
      <c r="AQ6" s="35">
        <f t="shared" si="5"/>
        <v>12.51</v>
      </c>
      <c r="AR6" s="35">
        <f t="shared" si="5"/>
        <v>11.01</v>
      </c>
      <c r="AS6" s="35">
        <f t="shared" si="5"/>
        <v>10.199999999999999</v>
      </c>
      <c r="AT6" s="34" t="str">
        <f>IF(AT7="","",IF(AT7="-","【-】","【"&amp;SUBSTITUTE(TEXT(AT7,"#,##0.00"),"-","△")&amp;"】"))</f>
        <v>【4.27】</v>
      </c>
      <c r="AU6" s="35">
        <f>IF(AU7="",NA(),AU7)</f>
        <v>262.48</v>
      </c>
      <c r="AV6" s="35">
        <f t="shared" ref="AV6:BD6" si="6">IF(AV7="",NA(),AV7)</f>
        <v>108.27</v>
      </c>
      <c r="AW6" s="35">
        <f t="shared" si="6"/>
        <v>138.76</v>
      </c>
      <c r="AX6" s="35">
        <f t="shared" si="6"/>
        <v>131.82</v>
      </c>
      <c r="AY6" s="35">
        <f t="shared" si="6"/>
        <v>104.61</v>
      </c>
      <c r="AZ6" s="35">
        <f t="shared" si="6"/>
        <v>205.35</v>
      </c>
      <c r="BA6" s="35">
        <f t="shared" si="6"/>
        <v>52.63</v>
      </c>
      <c r="BB6" s="35">
        <f t="shared" si="6"/>
        <v>54.09</v>
      </c>
      <c r="BC6" s="35">
        <f t="shared" si="6"/>
        <v>54.03</v>
      </c>
      <c r="BD6" s="35">
        <f t="shared" si="6"/>
        <v>65.83</v>
      </c>
      <c r="BE6" s="34" t="str">
        <f>IF(BE7="","",IF(BE7="-","【-】","【"&amp;SUBSTITUTE(TEXT(BE7,"#,##0.00"),"-","△")&amp;"】"))</f>
        <v>【66.41】</v>
      </c>
      <c r="BF6" s="35">
        <f>IF(BF7="",NA(),BF7)</f>
        <v>835.38</v>
      </c>
      <c r="BG6" s="35">
        <f t="shared" ref="BG6:BO6" si="7">IF(BG7="",NA(),BG7)</f>
        <v>793.12</v>
      </c>
      <c r="BH6" s="35">
        <f t="shared" si="7"/>
        <v>736.62</v>
      </c>
      <c r="BI6" s="35">
        <f t="shared" si="7"/>
        <v>664.73</v>
      </c>
      <c r="BJ6" s="35">
        <f t="shared" si="7"/>
        <v>611.85</v>
      </c>
      <c r="BK6" s="35">
        <f t="shared" si="7"/>
        <v>893.45</v>
      </c>
      <c r="BL6" s="35">
        <f t="shared" si="7"/>
        <v>843.57</v>
      </c>
      <c r="BM6" s="35">
        <f t="shared" si="7"/>
        <v>845.86</v>
      </c>
      <c r="BN6" s="35">
        <f t="shared" si="7"/>
        <v>802.49</v>
      </c>
      <c r="BO6" s="35">
        <f t="shared" si="7"/>
        <v>805.14</v>
      </c>
      <c r="BP6" s="34" t="str">
        <f>IF(BP7="","",IF(BP7="-","【-】","【"&amp;SUBSTITUTE(TEXT(BP7,"#,##0.00"),"-","△")&amp;"】"))</f>
        <v>【707.33】</v>
      </c>
      <c r="BQ6" s="35">
        <f>IF(BQ7="",NA(),BQ7)</f>
        <v>120.12</v>
      </c>
      <c r="BR6" s="35">
        <f t="shared" ref="BR6:BZ6" si="8">IF(BR7="",NA(),BR7)</f>
        <v>139.46</v>
      </c>
      <c r="BS6" s="35">
        <f t="shared" si="8"/>
        <v>143.05000000000001</v>
      </c>
      <c r="BT6" s="35">
        <f t="shared" si="8"/>
        <v>146.9</v>
      </c>
      <c r="BU6" s="35">
        <f t="shared" si="8"/>
        <v>134.02000000000001</v>
      </c>
      <c r="BV6" s="35">
        <f t="shared" si="8"/>
        <v>95.24</v>
      </c>
      <c r="BW6" s="35">
        <f t="shared" si="8"/>
        <v>99.86</v>
      </c>
      <c r="BX6" s="35">
        <f t="shared" si="8"/>
        <v>101.88</v>
      </c>
      <c r="BY6" s="35">
        <f t="shared" si="8"/>
        <v>103.18</v>
      </c>
      <c r="BZ6" s="35">
        <f t="shared" si="8"/>
        <v>100.22</v>
      </c>
      <c r="CA6" s="34" t="str">
        <f>IF(CA7="","",IF(CA7="-","【-】","【"&amp;SUBSTITUTE(TEXT(CA7,"#,##0.00"),"-","△")&amp;"】"))</f>
        <v>【101.26】</v>
      </c>
      <c r="CB6" s="35">
        <f>IF(CB7="",NA(),CB7)</f>
        <v>153.76</v>
      </c>
      <c r="CC6" s="35">
        <f t="shared" ref="CC6:CK6" si="9">IF(CC7="",NA(),CC7)</f>
        <v>132.41</v>
      </c>
      <c r="CD6" s="35">
        <f t="shared" si="9"/>
        <v>129.03</v>
      </c>
      <c r="CE6" s="35">
        <f t="shared" si="9"/>
        <v>126.69</v>
      </c>
      <c r="CF6" s="35">
        <f t="shared" si="9"/>
        <v>138.30000000000001</v>
      </c>
      <c r="CG6" s="35">
        <f t="shared" si="9"/>
        <v>150.75</v>
      </c>
      <c r="CH6" s="35">
        <f t="shared" si="9"/>
        <v>147.29</v>
      </c>
      <c r="CI6" s="35">
        <f t="shared" si="9"/>
        <v>143.15</v>
      </c>
      <c r="CJ6" s="35">
        <f t="shared" si="9"/>
        <v>141.11000000000001</v>
      </c>
      <c r="CK6" s="35">
        <f t="shared" si="9"/>
        <v>144.79</v>
      </c>
      <c r="CL6" s="34" t="str">
        <f>IF(CL7="","",IF(CL7="-","【-】","【"&amp;SUBSTITUTE(TEXT(CL7,"#,##0.00"),"-","△")&amp;"】"))</f>
        <v>【136.39】</v>
      </c>
      <c r="CM6" s="35">
        <f>IF(CM7="",NA(),CM7)</f>
        <v>65.88</v>
      </c>
      <c r="CN6" s="35">
        <f t="shared" ref="CN6:CV6" si="10">IF(CN7="",NA(),CN7)</f>
        <v>69.150000000000006</v>
      </c>
      <c r="CO6" s="35">
        <f t="shared" si="10"/>
        <v>69.06</v>
      </c>
      <c r="CP6" s="35">
        <f t="shared" si="10"/>
        <v>67.22</v>
      </c>
      <c r="CQ6" s="35">
        <f t="shared" si="10"/>
        <v>66.55</v>
      </c>
      <c r="CR6" s="35">
        <f t="shared" si="10"/>
        <v>61.1</v>
      </c>
      <c r="CS6" s="35">
        <f t="shared" si="10"/>
        <v>61.03</v>
      </c>
      <c r="CT6" s="35">
        <f t="shared" si="10"/>
        <v>62.5</v>
      </c>
      <c r="CU6" s="35">
        <f t="shared" si="10"/>
        <v>63.26</v>
      </c>
      <c r="CV6" s="35">
        <f t="shared" si="10"/>
        <v>61.54</v>
      </c>
      <c r="CW6" s="34" t="str">
        <f>IF(CW7="","",IF(CW7="-","【-】","【"&amp;SUBSTITUTE(TEXT(CW7,"#,##0.00"),"-","△")&amp;"】"))</f>
        <v>【60.13】</v>
      </c>
      <c r="CX6" s="35">
        <f>IF(CX7="",NA(),CX7)</f>
        <v>97.49</v>
      </c>
      <c r="CY6" s="35">
        <f t="shared" ref="CY6:DG6" si="11">IF(CY7="",NA(),CY7)</f>
        <v>97.66</v>
      </c>
      <c r="CZ6" s="35">
        <f t="shared" si="11"/>
        <v>97.73</v>
      </c>
      <c r="DA6" s="35">
        <f t="shared" si="11"/>
        <v>97.82</v>
      </c>
      <c r="DB6" s="35">
        <f t="shared" si="11"/>
        <v>97.92</v>
      </c>
      <c r="DC6" s="35">
        <f t="shared" si="11"/>
        <v>93.47</v>
      </c>
      <c r="DD6" s="35">
        <f t="shared" si="11"/>
        <v>93.83</v>
      </c>
      <c r="DE6" s="35">
        <f t="shared" si="11"/>
        <v>93.88</v>
      </c>
      <c r="DF6" s="35">
        <f t="shared" si="11"/>
        <v>94.07</v>
      </c>
      <c r="DG6" s="35">
        <f t="shared" si="11"/>
        <v>94.13</v>
      </c>
      <c r="DH6" s="34" t="str">
        <f>IF(DH7="","",IF(DH7="-","【-】","【"&amp;SUBSTITUTE(TEXT(DH7,"#,##0.00"),"-","△")&amp;"】"))</f>
        <v>【95.06】</v>
      </c>
      <c r="DI6" s="35">
        <f>IF(DI7="",NA(),DI7)</f>
        <v>10.16</v>
      </c>
      <c r="DJ6" s="35">
        <f t="shared" ref="DJ6:DR6" si="12">IF(DJ7="",NA(),DJ7)</f>
        <v>13.99</v>
      </c>
      <c r="DK6" s="35">
        <f t="shared" si="12"/>
        <v>16.760000000000002</v>
      </c>
      <c r="DL6" s="35">
        <f t="shared" si="12"/>
        <v>19.440000000000001</v>
      </c>
      <c r="DM6" s="35">
        <f t="shared" si="12"/>
        <v>22.14</v>
      </c>
      <c r="DN6" s="35">
        <f t="shared" si="12"/>
        <v>16.57</v>
      </c>
      <c r="DO6" s="35">
        <f t="shared" si="12"/>
        <v>28.06</v>
      </c>
      <c r="DP6" s="35">
        <f t="shared" si="12"/>
        <v>29.48</v>
      </c>
      <c r="DQ6" s="35">
        <f t="shared" si="12"/>
        <v>28.95</v>
      </c>
      <c r="DR6" s="35">
        <f t="shared" si="12"/>
        <v>30.11</v>
      </c>
      <c r="DS6" s="34" t="str">
        <f>IF(DS7="","",IF(DS7="-","【-】","【"&amp;SUBSTITUTE(TEXT(DS7,"#,##0.00"),"-","△")&amp;"】"))</f>
        <v>【38.13】</v>
      </c>
      <c r="DT6" s="35">
        <f>IF(DT7="",NA(),DT7)</f>
        <v>0.26</v>
      </c>
      <c r="DU6" s="35">
        <f t="shared" ref="DU6:EC6" si="13">IF(DU7="",NA(),DU7)</f>
        <v>0.43</v>
      </c>
      <c r="DV6" s="35">
        <f t="shared" si="13"/>
        <v>0.54</v>
      </c>
      <c r="DW6" s="35">
        <f t="shared" si="13"/>
        <v>0.78</v>
      </c>
      <c r="DX6" s="35">
        <f t="shared" si="13"/>
        <v>1.07</v>
      </c>
      <c r="DY6" s="35">
        <f t="shared" si="13"/>
        <v>3.11</v>
      </c>
      <c r="DZ6" s="35">
        <f t="shared" si="13"/>
        <v>3.32</v>
      </c>
      <c r="EA6" s="35">
        <f t="shared" si="13"/>
        <v>3.89</v>
      </c>
      <c r="EB6" s="35">
        <f t="shared" si="13"/>
        <v>4.07</v>
      </c>
      <c r="EC6" s="35">
        <f t="shared" si="13"/>
        <v>4.54</v>
      </c>
      <c r="ED6" s="34" t="str">
        <f>IF(ED7="","",IF(ED7="-","【-】","【"&amp;SUBSTITUTE(TEXT(ED7,"#,##0.00"),"-","△")&amp;"】"))</f>
        <v>【5.37】</v>
      </c>
      <c r="EE6" s="35">
        <f>IF(EE7="",NA(),EE7)</f>
        <v>0.05</v>
      </c>
      <c r="EF6" s="35">
        <f t="shared" ref="EF6:EN6" si="14">IF(EF7="",NA(),EF7)</f>
        <v>0.13</v>
      </c>
      <c r="EG6" s="35">
        <f t="shared" si="14"/>
        <v>0.13</v>
      </c>
      <c r="EH6" s="35">
        <f t="shared" si="14"/>
        <v>0.06</v>
      </c>
      <c r="EI6" s="35">
        <f t="shared" si="14"/>
        <v>0.08</v>
      </c>
      <c r="EJ6" s="35">
        <f t="shared" si="14"/>
        <v>0.1</v>
      </c>
      <c r="EK6" s="35">
        <f t="shared" si="14"/>
        <v>0.11</v>
      </c>
      <c r="EL6" s="35">
        <f t="shared" si="14"/>
        <v>0.12</v>
      </c>
      <c r="EM6" s="35">
        <f t="shared" si="14"/>
        <v>0.13</v>
      </c>
      <c r="EN6" s="35">
        <f t="shared" si="14"/>
        <v>0.17</v>
      </c>
      <c r="EO6" s="34" t="str">
        <f>IF(EO7="","",IF(EO7="-","【-】","【"&amp;SUBSTITUTE(TEXT(EO7,"#,##0.00"),"-","△")&amp;"】"))</f>
        <v>【0.23】</v>
      </c>
    </row>
    <row r="7" spans="1:148" s="36" customFormat="1" x14ac:dyDescent="0.15">
      <c r="A7" s="28"/>
      <c r="B7" s="37">
        <v>2017</v>
      </c>
      <c r="C7" s="37">
        <v>252018</v>
      </c>
      <c r="D7" s="37">
        <v>46</v>
      </c>
      <c r="E7" s="37">
        <v>17</v>
      </c>
      <c r="F7" s="37">
        <v>1</v>
      </c>
      <c r="G7" s="37">
        <v>0</v>
      </c>
      <c r="H7" s="37" t="s">
        <v>108</v>
      </c>
      <c r="I7" s="37" t="s">
        <v>109</v>
      </c>
      <c r="J7" s="37" t="s">
        <v>110</v>
      </c>
      <c r="K7" s="37" t="s">
        <v>111</v>
      </c>
      <c r="L7" s="37" t="s">
        <v>112</v>
      </c>
      <c r="M7" s="37" t="s">
        <v>113</v>
      </c>
      <c r="N7" s="38" t="s">
        <v>114</v>
      </c>
      <c r="O7" s="38">
        <v>66.42</v>
      </c>
      <c r="P7" s="38">
        <v>96.86</v>
      </c>
      <c r="Q7" s="38">
        <v>80.05</v>
      </c>
      <c r="R7" s="38">
        <v>2878</v>
      </c>
      <c r="S7" s="38">
        <v>342460</v>
      </c>
      <c r="T7" s="38">
        <v>464.51</v>
      </c>
      <c r="U7" s="38">
        <v>737.25</v>
      </c>
      <c r="V7" s="38">
        <v>331343</v>
      </c>
      <c r="W7" s="38">
        <v>53.59</v>
      </c>
      <c r="X7" s="38">
        <v>6182.93</v>
      </c>
      <c r="Y7" s="38">
        <v>117.39</v>
      </c>
      <c r="Z7" s="38">
        <v>122.47</v>
      </c>
      <c r="AA7" s="38">
        <v>123.09</v>
      </c>
      <c r="AB7" s="38">
        <v>117.04</v>
      </c>
      <c r="AC7" s="38">
        <v>111.53</v>
      </c>
      <c r="AD7" s="38">
        <v>103.51</v>
      </c>
      <c r="AE7" s="38">
        <v>105.47</v>
      </c>
      <c r="AF7" s="38">
        <v>106.67</v>
      </c>
      <c r="AG7" s="38">
        <v>107.45</v>
      </c>
      <c r="AH7" s="38">
        <v>107.43</v>
      </c>
      <c r="AI7" s="38">
        <v>108.8</v>
      </c>
      <c r="AJ7" s="38">
        <v>0</v>
      </c>
      <c r="AK7" s="38">
        <v>0</v>
      </c>
      <c r="AL7" s="38">
        <v>0</v>
      </c>
      <c r="AM7" s="38">
        <v>0</v>
      </c>
      <c r="AN7" s="38">
        <v>0</v>
      </c>
      <c r="AO7" s="38">
        <v>11.76</v>
      </c>
      <c r="AP7" s="38">
        <v>13.3</v>
      </c>
      <c r="AQ7" s="38">
        <v>12.51</v>
      </c>
      <c r="AR7" s="38">
        <v>11.01</v>
      </c>
      <c r="AS7" s="38">
        <v>10.199999999999999</v>
      </c>
      <c r="AT7" s="38">
        <v>4.2699999999999996</v>
      </c>
      <c r="AU7" s="38">
        <v>262.48</v>
      </c>
      <c r="AV7" s="38">
        <v>108.27</v>
      </c>
      <c r="AW7" s="38">
        <v>138.76</v>
      </c>
      <c r="AX7" s="38">
        <v>131.82</v>
      </c>
      <c r="AY7" s="38">
        <v>104.61</v>
      </c>
      <c r="AZ7" s="38">
        <v>205.35</v>
      </c>
      <c r="BA7" s="38">
        <v>52.63</v>
      </c>
      <c r="BB7" s="38">
        <v>54.09</v>
      </c>
      <c r="BC7" s="38">
        <v>54.03</v>
      </c>
      <c r="BD7" s="38">
        <v>65.83</v>
      </c>
      <c r="BE7" s="38">
        <v>66.41</v>
      </c>
      <c r="BF7" s="38">
        <v>835.38</v>
      </c>
      <c r="BG7" s="38">
        <v>793.12</v>
      </c>
      <c r="BH7" s="38">
        <v>736.62</v>
      </c>
      <c r="BI7" s="38">
        <v>664.73</v>
      </c>
      <c r="BJ7" s="38">
        <v>611.85</v>
      </c>
      <c r="BK7" s="38">
        <v>893.45</v>
      </c>
      <c r="BL7" s="38">
        <v>843.57</v>
      </c>
      <c r="BM7" s="38">
        <v>845.86</v>
      </c>
      <c r="BN7" s="38">
        <v>802.49</v>
      </c>
      <c r="BO7" s="38">
        <v>805.14</v>
      </c>
      <c r="BP7" s="38">
        <v>707.33</v>
      </c>
      <c r="BQ7" s="38">
        <v>120.12</v>
      </c>
      <c r="BR7" s="38">
        <v>139.46</v>
      </c>
      <c r="BS7" s="38">
        <v>143.05000000000001</v>
      </c>
      <c r="BT7" s="38">
        <v>146.9</v>
      </c>
      <c r="BU7" s="38">
        <v>134.02000000000001</v>
      </c>
      <c r="BV7" s="38">
        <v>95.24</v>
      </c>
      <c r="BW7" s="38">
        <v>99.86</v>
      </c>
      <c r="BX7" s="38">
        <v>101.88</v>
      </c>
      <c r="BY7" s="38">
        <v>103.18</v>
      </c>
      <c r="BZ7" s="38">
        <v>100.22</v>
      </c>
      <c r="CA7" s="38">
        <v>101.26</v>
      </c>
      <c r="CB7" s="38">
        <v>153.76</v>
      </c>
      <c r="CC7" s="38">
        <v>132.41</v>
      </c>
      <c r="CD7" s="38">
        <v>129.03</v>
      </c>
      <c r="CE7" s="38">
        <v>126.69</v>
      </c>
      <c r="CF7" s="38">
        <v>138.30000000000001</v>
      </c>
      <c r="CG7" s="38">
        <v>150.75</v>
      </c>
      <c r="CH7" s="38">
        <v>147.29</v>
      </c>
      <c r="CI7" s="38">
        <v>143.15</v>
      </c>
      <c r="CJ7" s="38">
        <v>141.11000000000001</v>
      </c>
      <c r="CK7" s="38">
        <v>144.79</v>
      </c>
      <c r="CL7" s="38">
        <v>136.38999999999999</v>
      </c>
      <c r="CM7" s="38">
        <v>65.88</v>
      </c>
      <c r="CN7" s="38">
        <v>69.150000000000006</v>
      </c>
      <c r="CO7" s="38">
        <v>69.06</v>
      </c>
      <c r="CP7" s="38">
        <v>67.22</v>
      </c>
      <c r="CQ7" s="38">
        <v>66.55</v>
      </c>
      <c r="CR7" s="38">
        <v>61.1</v>
      </c>
      <c r="CS7" s="38">
        <v>61.03</v>
      </c>
      <c r="CT7" s="38">
        <v>62.5</v>
      </c>
      <c r="CU7" s="38">
        <v>63.26</v>
      </c>
      <c r="CV7" s="38">
        <v>61.54</v>
      </c>
      <c r="CW7" s="38">
        <v>60.13</v>
      </c>
      <c r="CX7" s="38">
        <v>97.49</v>
      </c>
      <c r="CY7" s="38">
        <v>97.66</v>
      </c>
      <c r="CZ7" s="38">
        <v>97.73</v>
      </c>
      <c r="DA7" s="38">
        <v>97.82</v>
      </c>
      <c r="DB7" s="38">
        <v>97.92</v>
      </c>
      <c r="DC7" s="38">
        <v>93.47</v>
      </c>
      <c r="DD7" s="38">
        <v>93.83</v>
      </c>
      <c r="DE7" s="38">
        <v>93.88</v>
      </c>
      <c r="DF7" s="38">
        <v>94.07</v>
      </c>
      <c r="DG7" s="38">
        <v>94.13</v>
      </c>
      <c r="DH7" s="38">
        <v>95.06</v>
      </c>
      <c r="DI7" s="38">
        <v>10.16</v>
      </c>
      <c r="DJ7" s="38">
        <v>13.99</v>
      </c>
      <c r="DK7" s="38">
        <v>16.760000000000002</v>
      </c>
      <c r="DL7" s="38">
        <v>19.440000000000001</v>
      </c>
      <c r="DM7" s="38">
        <v>22.14</v>
      </c>
      <c r="DN7" s="38">
        <v>16.57</v>
      </c>
      <c r="DO7" s="38">
        <v>28.06</v>
      </c>
      <c r="DP7" s="38">
        <v>29.48</v>
      </c>
      <c r="DQ7" s="38">
        <v>28.95</v>
      </c>
      <c r="DR7" s="38">
        <v>30.11</v>
      </c>
      <c r="DS7" s="38">
        <v>38.130000000000003</v>
      </c>
      <c r="DT7" s="38">
        <v>0.26</v>
      </c>
      <c r="DU7" s="38">
        <v>0.43</v>
      </c>
      <c r="DV7" s="38">
        <v>0.54</v>
      </c>
      <c r="DW7" s="38">
        <v>0.78</v>
      </c>
      <c r="DX7" s="38">
        <v>1.07</v>
      </c>
      <c r="DY7" s="38">
        <v>3.11</v>
      </c>
      <c r="DZ7" s="38">
        <v>3.32</v>
      </c>
      <c r="EA7" s="38">
        <v>3.89</v>
      </c>
      <c r="EB7" s="38">
        <v>4.07</v>
      </c>
      <c r="EC7" s="38">
        <v>4.54</v>
      </c>
      <c r="ED7" s="38">
        <v>5.37</v>
      </c>
      <c r="EE7" s="38">
        <v>0.05</v>
      </c>
      <c r="EF7" s="38">
        <v>0.13</v>
      </c>
      <c r="EG7" s="38">
        <v>0.13</v>
      </c>
      <c r="EH7" s="38">
        <v>0.06</v>
      </c>
      <c r="EI7" s="38">
        <v>0.08</v>
      </c>
      <c r="EJ7" s="38">
        <v>0.1</v>
      </c>
      <c r="EK7" s="38">
        <v>0.11</v>
      </c>
      <c r="EL7" s="38">
        <v>0.12</v>
      </c>
      <c r="EM7" s="38">
        <v>0.13</v>
      </c>
      <c r="EN7" s="38">
        <v>0.17</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大津市企業局</cp:lastModifiedBy>
  <cp:lastPrinted>2019-01-30T02:01:17Z</cp:lastPrinted>
  <dcterms:created xsi:type="dcterms:W3CDTF">2018-12-03T08:49:38Z</dcterms:created>
  <dcterms:modified xsi:type="dcterms:W3CDTF">2019-01-30T04:53:12Z</dcterms:modified>
  <cp:category/>
</cp:coreProperties>
</file>