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1\上下水道課\23下水道管理担当\管理担当　大橋\各種調査\経営比較分析表\R1\提出\"/>
    </mc:Choice>
  </mc:AlternateContent>
  <workbookProtection workbookAlgorithmName="SHA-512" workbookHashValue="ud1LXt//5dr5a0M5FHh62P1uRaNaEcoC0LSSDe1jIRyh3jbstpjoCuC43ApYXqgUwJTmOMWmqSCOQqq1nDRIog==" workbookSaltValue="zl6d7Uem4yo4N12ign5OzA==" workbookSpinCount="100000" lockStructure="1"/>
  <bookViews>
    <workbookView xWindow="0" yWindow="0" windowWidth="1536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R6" i="5"/>
  <c r="Q6" i="5"/>
  <c r="W10" i="4" s="1"/>
  <c r="P6" i="5"/>
  <c r="O6" i="5"/>
  <c r="N6" i="5"/>
  <c r="M6" i="5"/>
  <c r="AD8" i="4" s="1"/>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P10" i="4"/>
  <c r="I10" i="4"/>
  <c r="B10" i="4"/>
  <c r="AT8" i="4"/>
  <c r="AL8" i="4"/>
  <c r="W8" i="4"/>
  <c r="P8" i="4"/>
  <c r="B6" i="4"/>
  <c r="C10" i="5" l="1"/>
  <c r="D10" i="5"/>
  <c r="E10" i="5"/>
  <c r="B10" i="5"/>
</calcChain>
</file>

<file path=xl/sharedStrings.xml><?xml version="1.0" encoding="utf-8"?>
<sst xmlns="http://schemas.openxmlformats.org/spreadsheetml/2006/main" count="289" uniqueCount="111">
  <si>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</si>
  <si>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</si>
  <si>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</si>
  <si>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</si>
  <si>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</si>
  <si>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</si>
  <si>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</si>
  <si>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</si>
  <si>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</si>
  <si>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</si>
  <si>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</si>
  <si>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</si>
  <si>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</si>
  <si>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</si>
  <si>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</si>
  <si>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</si>
  <si>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</si>
  <si>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</si>
  <si>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</si>
  <si>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</si>
  <si>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</si>
  <si>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</si>
  <si>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</si>
  <si>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</si>
  <si>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</si>
  <si>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</si>
  <si>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</si>
  <si>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</si>
  <si>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</si>
  <si>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</si>
  <si>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</si>
  <si>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</si>
  <si>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</si>
  <si>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</si>
  <si>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</si>
  <si>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</si>
  <si>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</si>
  <si>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</si>
  <si>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</si>
  <si>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</si>
  <si>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</si>
  <si>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</si>
  <si>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</si>
  <si>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</si>
  <si>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</si>
  <si>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</si>
  <si>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</si>
  <si>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</si>
  <si>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</si>
  <si>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</si>
  <si>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</si>
  <si>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</si>
  <si>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</si>
  <si>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</si>
  <si>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</si>
  <si>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</si>
  <si>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</si>
  <si>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</si>
  <si>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</si>
  <si>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</si>
  <si>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</si>
  <si>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</si>
  <si>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</si>
  <si>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</si>
  <si>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</si>
  <si>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</si>
  <si>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</si>
  <si>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</si>
  <si>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</si>
  <si>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</si>
  <si>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</si>
  <si>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</si>
  <si>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</si>
  <si>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</si>
  <si>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</si>
  <si>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</si>
  <si>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</si>
  <si>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</si>
  <si>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</si>
  <si>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</si>
  <si>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</si>
  <si>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</si>
  <si>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</si>
  <si>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</si>
  <si>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</si>
  <si>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</si>
  <si>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</si>
  <si>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</si>
  <si>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</si>
  <si>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</si>
  <si>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</si>
  <si>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</si>
  <si>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</si>
  <si>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</si>
  <si>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</si>
  <si>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</si>
  <si>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</si>
  <si>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</si>
  <si>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</si>
  <si>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</si>
  <si>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</si>
  <si>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</si>
  <si>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</si>
  <si>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</si>
  <si>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</si>
  <si>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</si>
  <si>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</si>
  <si>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</si>
  <si>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有形固定資産減価償却率は、類似団体と比較して低い水準となっており、施設の老朽化は少ないといえる。
　管渠老朽化率、管渠改善率は0となっており、耐用年数を超えた管路はない。しかし、今後増加していくことが見込まれるため、更新需要の把握が必要となる。</t>
    <rPh sb="1" eb="3">
      <t>ユウケイ</t>
    </rPh>
    <rPh sb="3" eb="5">
      <t>コテイ</t>
    </rPh>
    <rPh sb="5" eb="7">
      <t>シサン</t>
    </rPh>
    <rPh sb="7" eb="9">
      <t>ゲンカ</t>
    </rPh>
    <rPh sb="9" eb="11">
      <t>ショウキャク</t>
    </rPh>
    <rPh sb="11" eb="12">
      <t>リツ</t>
    </rPh>
    <rPh sb="14" eb="16">
      <t>ルイジ</t>
    </rPh>
    <rPh sb="16" eb="18">
      <t>ダンタイ</t>
    </rPh>
    <rPh sb="19" eb="21">
      <t>ヒカク</t>
    </rPh>
    <rPh sb="23" eb="24">
      <t>ヒク</t>
    </rPh>
    <rPh sb="25" eb="27">
      <t>スイジュン</t>
    </rPh>
    <rPh sb="34" eb="36">
      <t>シセツ</t>
    </rPh>
    <rPh sb="37" eb="40">
      <t>ロウキュウカ</t>
    </rPh>
    <rPh sb="41" eb="42">
      <t>スク</t>
    </rPh>
    <rPh sb="51" eb="52">
      <t>カン</t>
    </rPh>
    <rPh sb="52" eb="53">
      <t>キョ</t>
    </rPh>
    <rPh sb="53" eb="56">
      <t>ロウキュウカ</t>
    </rPh>
    <rPh sb="56" eb="57">
      <t>リツ</t>
    </rPh>
    <rPh sb="58" eb="59">
      <t>カン</t>
    </rPh>
    <rPh sb="59" eb="60">
      <t>キョ</t>
    </rPh>
    <rPh sb="60" eb="62">
      <t>カイゼン</t>
    </rPh>
    <rPh sb="62" eb="63">
      <t>リツ</t>
    </rPh>
    <rPh sb="72" eb="74">
      <t>タイヨウ</t>
    </rPh>
    <rPh sb="74" eb="76">
      <t>ネンスウ</t>
    </rPh>
    <rPh sb="77" eb="78">
      <t>コ</t>
    </rPh>
    <rPh sb="80" eb="82">
      <t>カンロ</t>
    </rPh>
    <rPh sb="90" eb="92">
      <t>コンゴ</t>
    </rPh>
    <rPh sb="92" eb="94">
      <t>ゾウカ</t>
    </rPh>
    <rPh sb="101" eb="103">
      <t>ミコ</t>
    </rPh>
    <rPh sb="109" eb="111">
      <t>コウシン</t>
    </rPh>
    <rPh sb="111" eb="113">
      <t>ジュヨウ</t>
    </rPh>
    <rPh sb="114" eb="116">
      <t>ハアク</t>
    </rPh>
    <rPh sb="117" eb="119">
      <t>ヒツヨウ</t>
    </rPh>
    <phoneticPr fontId="4"/>
  </si>
  <si>
    <t>　経常収支比率は100％を上回っており類似団体と比較しても高い水準である。維持管理費の削減等経営改善を進めることが必要である。
　累積欠損金比率は、類似団体と比較しても低い水準である。しかし、欠損金の発生を防ぐため、維持管理費の削減が必要である。
　流動比率は100％を下回っているが、企業債残高が多いことが原因と考えられる。
　企業債残高対事業規模比率は類似団体と比較して低い水準となっているが、１施設を公共下水道に接続したことにより前年度より高くなったいる。
　経費回収率は、類似団体と比較して低い水準となっており、料金収入の確保や維持管理費の削減が必要である。
　汚水処理原価は類似団体と比較して高い水準となっており、汚水処理費の削減が必要である。
　施設利用率は類似団体と比較して高い水準となっており、効果的な施設運営ができているといえる。
　水洗化率は、類似団体と比較して高い水準となっている。
　</t>
    <rPh sb="1" eb="3">
      <t>ケイジョウ</t>
    </rPh>
    <rPh sb="3" eb="5">
      <t>シュウシ</t>
    </rPh>
    <rPh sb="5" eb="7">
      <t>ヒリツ</t>
    </rPh>
    <rPh sb="13" eb="15">
      <t>ウワマワ</t>
    </rPh>
    <rPh sb="19" eb="21">
      <t>ルイジ</t>
    </rPh>
    <rPh sb="21" eb="23">
      <t>ダンタイ</t>
    </rPh>
    <rPh sb="24" eb="26">
      <t>ヒカク</t>
    </rPh>
    <rPh sb="29" eb="30">
      <t>タカ</t>
    </rPh>
    <rPh sb="31" eb="33">
      <t>スイジュン</t>
    </rPh>
    <rPh sb="37" eb="39">
      <t>イジ</t>
    </rPh>
    <rPh sb="39" eb="42">
      <t>カンリヒ</t>
    </rPh>
    <rPh sb="43" eb="45">
      <t>サクゲン</t>
    </rPh>
    <rPh sb="45" eb="46">
      <t>ナド</t>
    </rPh>
    <rPh sb="46" eb="48">
      <t>ケイエイ</t>
    </rPh>
    <rPh sb="48" eb="50">
      <t>カイゼン</t>
    </rPh>
    <rPh sb="51" eb="52">
      <t>スス</t>
    </rPh>
    <rPh sb="57" eb="59">
      <t>ヒツヨウ</t>
    </rPh>
    <rPh sb="65" eb="67">
      <t>ルイセキ</t>
    </rPh>
    <rPh sb="67" eb="69">
      <t>ケッソン</t>
    </rPh>
    <rPh sb="69" eb="70">
      <t>キン</t>
    </rPh>
    <rPh sb="70" eb="72">
      <t>ヒリツ</t>
    </rPh>
    <rPh sb="74" eb="76">
      <t>ルイジ</t>
    </rPh>
    <rPh sb="76" eb="78">
      <t>ダンタイ</t>
    </rPh>
    <rPh sb="79" eb="81">
      <t>ヒカク</t>
    </rPh>
    <rPh sb="84" eb="85">
      <t>ヒク</t>
    </rPh>
    <rPh sb="86" eb="88">
      <t>スイジュン</t>
    </rPh>
    <rPh sb="96" eb="99">
      <t>ケッソンキン</t>
    </rPh>
    <rPh sb="100" eb="102">
      <t>ハッセイ</t>
    </rPh>
    <rPh sb="103" eb="104">
      <t>フセ</t>
    </rPh>
    <rPh sb="108" eb="110">
      <t>イジ</t>
    </rPh>
    <rPh sb="110" eb="112">
      <t>カンリ</t>
    </rPh>
    <rPh sb="112" eb="113">
      <t>ヒ</t>
    </rPh>
    <rPh sb="114" eb="116">
      <t>サクゲン</t>
    </rPh>
    <rPh sb="117" eb="119">
      <t>ヒツヨウ</t>
    </rPh>
    <rPh sb="125" eb="127">
      <t>リュウドウ</t>
    </rPh>
    <rPh sb="127" eb="129">
      <t>ヒリツ</t>
    </rPh>
    <rPh sb="135" eb="137">
      <t>シタマワ</t>
    </rPh>
    <rPh sb="143" eb="145">
      <t>キギョウ</t>
    </rPh>
    <rPh sb="145" eb="146">
      <t>サイ</t>
    </rPh>
    <rPh sb="146" eb="148">
      <t>ザンダカ</t>
    </rPh>
    <rPh sb="149" eb="150">
      <t>オオ</t>
    </rPh>
    <rPh sb="154" eb="156">
      <t>ゲンイン</t>
    </rPh>
    <rPh sb="157" eb="158">
      <t>カンガ</t>
    </rPh>
    <rPh sb="165" eb="167">
      <t>キギョウ</t>
    </rPh>
    <rPh sb="167" eb="168">
      <t>サイ</t>
    </rPh>
    <rPh sb="168" eb="170">
      <t>ザンダカ</t>
    </rPh>
    <rPh sb="170" eb="171">
      <t>タイ</t>
    </rPh>
    <rPh sb="171" eb="173">
      <t>ジギョウ</t>
    </rPh>
    <rPh sb="173" eb="175">
      <t>キボ</t>
    </rPh>
    <rPh sb="175" eb="177">
      <t>ヒリツ</t>
    </rPh>
    <rPh sb="178" eb="180">
      <t>ルイジ</t>
    </rPh>
    <rPh sb="180" eb="182">
      <t>ダンタイ</t>
    </rPh>
    <rPh sb="183" eb="185">
      <t>ヒカク</t>
    </rPh>
    <rPh sb="187" eb="188">
      <t>ヒク</t>
    </rPh>
    <rPh sb="189" eb="191">
      <t>スイジュン</t>
    </rPh>
    <rPh sb="200" eb="202">
      <t>シセツ</t>
    </rPh>
    <rPh sb="203" eb="205">
      <t>コウキョウ</t>
    </rPh>
    <rPh sb="205" eb="208">
      <t>ゲスイドウ</t>
    </rPh>
    <rPh sb="209" eb="211">
      <t>セツゾク</t>
    </rPh>
    <rPh sb="218" eb="221">
      <t>ゼンネンド</t>
    </rPh>
    <rPh sb="223" eb="224">
      <t>タカ</t>
    </rPh>
    <rPh sb="233" eb="235">
      <t>ケイヒ</t>
    </rPh>
    <rPh sb="235" eb="237">
      <t>カイシュウ</t>
    </rPh>
    <rPh sb="237" eb="238">
      <t>リツ</t>
    </rPh>
    <rPh sb="240" eb="242">
      <t>ルイジ</t>
    </rPh>
    <rPh sb="242" eb="244">
      <t>ダンタイ</t>
    </rPh>
    <rPh sb="245" eb="247">
      <t>ヒカク</t>
    </rPh>
    <rPh sb="260" eb="262">
      <t>リョウキン</t>
    </rPh>
    <rPh sb="262" eb="264">
      <t>シュウニュウ</t>
    </rPh>
    <rPh sb="265" eb="267">
      <t>カクホ</t>
    </rPh>
    <rPh sb="268" eb="270">
      <t>イジ</t>
    </rPh>
    <rPh sb="270" eb="272">
      <t>カンリ</t>
    </rPh>
    <rPh sb="272" eb="273">
      <t>ヒ</t>
    </rPh>
    <rPh sb="274" eb="276">
      <t>サクゲン</t>
    </rPh>
    <rPh sb="277" eb="279">
      <t>ヒツヨウ</t>
    </rPh>
    <rPh sb="285" eb="287">
      <t>オスイ</t>
    </rPh>
    <rPh sb="287" eb="289">
      <t>ショリ</t>
    </rPh>
    <rPh sb="289" eb="291">
      <t>ゲンカ</t>
    </rPh>
    <rPh sb="292" eb="294">
      <t>ルイジ</t>
    </rPh>
    <rPh sb="294" eb="296">
      <t>ダンタイ</t>
    </rPh>
    <rPh sb="297" eb="299">
      <t>ヒカク</t>
    </rPh>
    <rPh sb="312" eb="314">
      <t>オスイ</t>
    </rPh>
    <rPh sb="314" eb="316">
      <t>ショリ</t>
    </rPh>
    <rPh sb="316" eb="317">
      <t>ヒ</t>
    </rPh>
    <rPh sb="318" eb="320">
      <t>サクゲン</t>
    </rPh>
    <rPh sb="321" eb="323">
      <t>ヒツヨウ</t>
    </rPh>
    <rPh sb="329" eb="331">
      <t>シセツ</t>
    </rPh>
    <rPh sb="331" eb="334">
      <t>リヨウリツ</t>
    </rPh>
    <rPh sb="335" eb="337">
      <t>ルイジ</t>
    </rPh>
    <rPh sb="337" eb="339">
      <t>ダンタイ</t>
    </rPh>
    <rPh sb="340" eb="342">
      <t>ヒカク</t>
    </rPh>
    <rPh sb="344" eb="345">
      <t>タカ</t>
    </rPh>
    <rPh sb="346" eb="348">
      <t>スイジュン</t>
    </rPh>
    <rPh sb="359" eb="361">
      <t>シセツ</t>
    </rPh>
    <rPh sb="361" eb="363">
      <t>ウンエイ</t>
    </rPh>
    <rPh sb="376" eb="379">
      <t>スイセンカ</t>
    </rPh>
    <rPh sb="379" eb="380">
      <t>リツ</t>
    </rPh>
    <rPh sb="382" eb="384">
      <t>ルイジ</t>
    </rPh>
    <rPh sb="384" eb="386">
      <t>ダンタイ</t>
    </rPh>
    <rPh sb="387" eb="389">
      <t>ヒカク</t>
    </rPh>
    <rPh sb="391" eb="392">
      <t>タカ</t>
    </rPh>
    <rPh sb="393" eb="395">
      <t>スイジュン</t>
    </rPh>
    <phoneticPr fontId="4"/>
  </si>
  <si>
    <t>　令和元年度末に、全ての施設を公共下水道に統合し、事業の廃止を行う。</t>
    <rPh sb="1" eb="3">
      <t>レイワ</t>
    </rPh>
    <rPh sb="3" eb="4">
      <t>ガン</t>
    </rPh>
    <rPh sb="4" eb="6">
      <t>ネンド</t>
    </rPh>
    <rPh sb="6" eb="7">
      <t>マツ</t>
    </rPh>
    <rPh sb="9" eb="10">
      <t>スベ</t>
    </rPh>
    <rPh sb="12" eb="14">
      <t>シセツ</t>
    </rPh>
    <rPh sb="15" eb="17">
      <t>コウキョウ</t>
    </rPh>
    <rPh sb="17" eb="20">
      <t>ゲスイドウ</t>
    </rPh>
    <rPh sb="21" eb="23">
      <t>トウゴウ</t>
    </rPh>
    <rPh sb="25" eb="27">
      <t>ジギョウ</t>
    </rPh>
    <rPh sb="28" eb="30">
      <t>ハイシ</t>
    </rPh>
    <rPh sb="31" eb="32">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</si>
</sst>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7D40-4CF8-9E3C-1069F1190132}"/>
            </c:ext>
          </c:extLst>
        </c:ser>
        <c:dLbls>
          <c:showLegendKey val="0"/>
          <c:showVal val="0"/>
          <c:showCatName val="0"/>
          <c:showSerName val="0"/>
          <c:showPercent val="0"/>
          <c:showBubbleSize val="0"/>
        </c:dLbls>
        <c:gapWidth val="150"/>
        <c:axId val="-1608538256"/>
        <c:axId val="-1608533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0.01</c:v>
                </c:pt>
                <c:pt idx="4">
                  <c:v>0.01</c:v>
                </c:pt>
              </c:numCache>
            </c:numRef>
          </c:val>
          <c:smooth val="0"/>
          <c:extLst xmlns:c16r2="http://schemas.microsoft.com/office/drawing/2015/06/chart">
            <c:ext xmlns:c16="http://schemas.microsoft.com/office/drawing/2014/chart" uri="{C3380CC4-5D6E-409C-BE32-E72D297353CC}">
              <c16:uniqueId val="{00000001-7D40-4CF8-9E3C-1069F1190132}"/>
            </c:ext>
          </c:extLst>
        </c:ser>
        <c:dLbls>
          <c:showLegendKey val="0"/>
          <c:showVal val="0"/>
          <c:showCatName val="0"/>
          <c:showSerName val="0"/>
          <c:showPercent val="0"/>
          <c:showBubbleSize val="0"/>
        </c:dLbls>
        <c:marker val="1"/>
        <c:smooth val="0"/>
        <c:axId val="-1608538256"/>
        <c:axId val="-1608533904"/>
      </c:lineChart>
      <c:dateAx>
        <c:axId val="-1608538256"/>
        <c:scaling>
          <c:orientation val="minMax"/>
        </c:scaling>
        <c:delete val="1"/>
        <c:axPos val="b"/>
        <c:numFmt formatCode="ge" sourceLinked="1"/>
        <c:majorTickMark val="none"/>
        <c:minorTickMark val="none"/>
        <c:tickLblPos val="none"/>
        <c:crossAx val="-1608533904"/>
        <c:crosses val="autoZero"/>
        <c:auto val="1"/>
        <c:lblOffset val="100"/>
        <c:baseTimeUnit val="years"/>
      </c:dateAx>
      <c:valAx>
        <c:axId val="-1608533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853825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65.040000000000006</c:v>
                </c:pt>
                <c:pt idx="4">
                  <c:v>64.72</c:v>
                </c:pt>
              </c:numCache>
            </c:numRef>
          </c:val>
          <c:extLst xmlns:c16r2="http://schemas.microsoft.com/office/drawing/2015/06/chart">
            <c:ext xmlns:c16="http://schemas.microsoft.com/office/drawing/2014/chart" uri="{C3380CC4-5D6E-409C-BE32-E72D297353CC}">
              <c16:uniqueId val="{00000000-04D4-4A05-BDB9-30CCD1D50955}"/>
            </c:ext>
          </c:extLst>
        </c:ser>
        <c:dLbls>
          <c:showLegendKey val="0"/>
          <c:showVal val="0"/>
          <c:showCatName val="0"/>
          <c:showSerName val="0"/>
          <c:showPercent val="0"/>
          <c:showBubbleSize val="0"/>
        </c:dLbls>
        <c:gapWidth val="150"/>
        <c:axId val="-1608529552"/>
        <c:axId val="-1608524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51.75</c:v>
                </c:pt>
                <c:pt idx="4">
                  <c:v>50.68</c:v>
                </c:pt>
              </c:numCache>
            </c:numRef>
          </c:val>
          <c:smooth val="0"/>
          <c:extLst xmlns:c16r2="http://schemas.microsoft.com/office/drawing/2015/06/chart">
            <c:ext xmlns:c16="http://schemas.microsoft.com/office/drawing/2014/chart" uri="{C3380CC4-5D6E-409C-BE32-E72D297353CC}">
              <c16:uniqueId val="{00000001-04D4-4A05-BDB9-30CCD1D50955}"/>
            </c:ext>
          </c:extLst>
        </c:ser>
        <c:dLbls>
          <c:showLegendKey val="0"/>
          <c:showVal val="0"/>
          <c:showCatName val="0"/>
          <c:showSerName val="0"/>
          <c:showPercent val="0"/>
          <c:showBubbleSize val="0"/>
        </c:dLbls>
        <c:marker val="1"/>
        <c:smooth val="0"/>
        <c:axId val="-1608529552"/>
        <c:axId val="-1608524656"/>
      </c:lineChart>
      <c:dateAx>
        <c:axId val="-1608529552"/>
        <c:scaling>
          <c:orientation val="minMax"/>
        </c:scaling>
        <c:delete val="1"/>
        <c:axPos val="b"/>
        <c:numFmt formatCode="ge" sourceLinked="1"/>
        <c:majorTickMark val="none"/>
        <c:minorTickMark val="none"/>
        <c:tickLblPos val="none"/>
        <c:crossAx val="-1608524656"/>
        <c:crosses val="autoZero"/>
        <c:auto val="1"/>
        <c:lblOffset val="100"/>
        <c:baseTimeUnit val="years"/>
      </c:dateAx>
      <c:valAx>
        <c:axId val="-1608524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8529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0</c:v>
                </c:pt>
                <c:pt idx="3">
                  <c:v>98.97</c:v>
                </c:pt>
                <c:pt idx="4">
                  <c:v>98.59</c:v>
                </c:pt>
              </c:numCache>
            </c:numRef>
          </c:val>
          <c:extLst xmlns:c16r2="http://schemas.microsoft.com/office/drawing/2015/06/chart">
            <c:ext xmlns:c16="http://schemas.microsoft.com/office/drawing/2014/chart" uri="{C3380CC4-5D6E-409C-BE32-E72D297353CC}">
              <c16:uniqueId val="{00000000-BCA1-4D6E-963D-026BFF7B6EFF}"/>
            </c:ext>
          </c:extLst>
        </c:ser>
        <c:dLbls>
          <c:showLegendKey val="0"/>
          <c:showVal val="0"/>
          <c:showCatName val="0"/>
          <c:showSerName val="0"/>
          <c:showPercent val="0"/>
          <c:showBubbleSize val="0"/>
        </c:dLbls>
        <c:gapWidth val="150"/>
        <c:axId val="-1608520848"/>
        <c:axId val="-1608547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84.84</c:v>
                </c:pt>
                <c:pt idx="4">
                  <c:v>84.86</c:v>
                </c:pt>
              </c:numCache>
            </c:numRef>
          </c:val>
          <c:smooth val="0"/>
          <c:extLst xmlns:c16r2="http://schemas.microsoft.com/office/drawing/2015/06/chart">
            <c:ext xmlns:c16="http://schemas.microsoft.com/office/drawing/2014/chart" uri="{C3380CC4-5D6E-409C-BE32-E72D297353CC}">
              <c16:uniqueId val="{00000001-BCA1-4D6E-963D-026BFF7B6EFF}"/>
            </c:ext>
          </c:extLst>
        </c:ser>
        <c:dLbls>
          <c:showLegendKey val="0"/>
          <c:showVal val="0"/>
          <c:showCatName val="0"/>
          <c:showSerName val="0"/>
          <c:showPercent val="0"/>
          <c:showBubbleSize val="0"/>
        </c:dLbls>
        <c:marker val="1"/>
        <c:smooth val="0"/>
        <c:axId val="-1608520848"/>
        <c:axId val="-1608547504"/>
      </c:lineChart>
      <c:dateAx>
        <c:axId val="-1608520848"/>
        <c:scaling>
          <c:orientation val="minMax"/>
        </c:scaling>
        <c:delete val="1"/>
        <c:axPos val="b"/>
        <c:numFmt formatCode="ge" sourceLinked="1"/>
        <c:majorTickMark val="none"/>
        <c:minorTickMark val="none"/>
        <c:tickLblPos val="none"/>
        <c:crossAx val="-1608547504"/>
        <c:crosses val="autoZero"/>
        <c:auto val="1"/>
        <c:lblOffset val="100"/>
        <c:baseTimeUnit val="years"/>
      </c:dateAx>
      <c:valAx>
        <c:axId val="-1608547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8520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0</c:v>
                </c:pt>
                <c:pt idx="3">
                  <c:v>89.13</c:v>
                </c:pt>
                <c:pt idx="4">
                  <c:v>110.84</c:v>
                </c:pt>
              </c:numCache>
            </c:numRef>
          </c:val>
          <c:extLst xmlns:c16r2="http://schemas.microsoft.com/office/drawing/2015/06/chart">
            <c:ext xmlns:c16="http://schemas.microsoft.com/office/drawing/2014/chart" uri="{C3380CC4-5D6E-409C-BE32-E72D297353CC}">
              <c16:uniqueId val="{00000000-C758-4122-AD7C-AC6F80A90D7F}"/>
            </c:ext>
          </c:extLst>
        </c:ser>
        <c:dLbls>
          <c:showLegendKey val="0"/>
          <c:showVal val="0"/>
          <c:showCatName val="0"/>
          <c:showSerName val="0"/>
          <c:showPercent val="0"/>
          <c:showBubbleSize val="0"/>
        </c:dLbls>
        <c:gapWidth val="150"/>
        <c:axId val="-1608533360"/>
        <c:axId val="-1608537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100.95</c:v>
                </c:pt>
                <c:pt idx="4">
                  <c:v>101.77</c:v>
                </c:pt>
              </c:numCache>
            </c:numRef>
          </c:val>
          <c:smooth val="0"/>
          <c:extLst xmlns:c16r2="http://schemas.microsoft.com/office/drawing/2015/06/chart">
            <c:ext xmlns:c16="http://schemas.microsoft.com/office/drawing/2014/chart" uri="{C3380CC4-5D6E-409C-BE32-E72D297353CC}">
              <c16:uniqueId val="{00000001-C758-4122-AD7C-AC6F80A90D7F}"/>
            </c:ext>
          </c:extLst>
        </c:ser>
        <c:dLbls>
          <c:showLegendKey val="0"/>
          <c:showVal val="0"/>
          <c:showCatName val="0"/>
          <c:showSerName val="0"/>
          <c:showPercent val="0"/>
          <c:showBubbleSize val="0"/>
        </c:dLbls>
        <c:marker val="1"/>
        <c:smooth val="0"/>
        <c:axId val="-1608533360"/>
        <c:axId val="-1608537712"/>
      </c:lineChart>
      <c:dateAx>
        <c:axId val="-1608533360"/>
        <c:scaling>
          <c:orientation val="minMax"/>
        </c:scaling>
        <c:delete val="1"/>
        <c:axPos val="b"/>
        <c:numFmt formatCode="ge" sourceLinked="1"/>
        <c:majorTickMark val="none"/>
        <c:minorTickMark val="none"/>
        <c:tickLblPos val="none"/>
        <c:crossAx val="-1608537712"/>
        <c:crosses val="autoZero"/>
        <c:auto val="1"/>
        <c:lblOffset val="100"/>
        <c:baseTimeUnit val="years"/>
      </c:dateAx>
      <c:valAx>
        <c:axId val="-1608537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8533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0</c:v>
                </c:pt>
                <c:pt idx="3">
                  <c:v>6.23</c:v>
                </c:pt>
                <c:pt idx="4">
                  <c:v>9.9</c:v>
                </c:pt>
              </c:numCache>
            </c:numRef>
          </c:val>
          <c:extLst xmlns:c16r2="http://schemas.microsoft.com/office/drawing/2015/06/chart">
            <c:ext xmlns:c16="http://schemas.microsoft.com/office/drawing/2014/chart" uri="{C3380CC4-5D6E-409C-BE32-E72D297353CC}">
              <c16:uniqueId val="{00000000-6C77-47F5-838E-223D7079E5AB}"/>
            </c:ext>
          </c:extLst>
        </c:ser>
        <c:dLbls>
          <c:showLegendKey val="0"/>
          <c:showVal val="0"/>
          <c:showCatName val="0"/>
          <c:showSerName val="0"/>
          <c:showPercent val="0"/>
          <c:showBubbleSize val="0"/>
        </c:dLbls>
        <c:gapWidth val="150"/>
        <c:axId val="-1608517040"/>
        <c:axId val="-1608543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24.87</c:v>
                </c:pt>
                <c:pt idx="4">
                  <c:v>24.13</c:v>
                </c:pt>
              </c:numCache>
            </c:numRef>
          </c:val>
          <c:smooth val="0"/>
          <c:extLst xmlns:c16r2="http://schemas.microsoft.com/office/drawing/2015/06/chart">
            <c:ext xmlns:c16="http://schemas.microsoft.com/office/drawing/2014/chart" uri="{C3380CC4-5D6E-409C-BE32-E72D297353CC}">
              <c16:uniqueId val="{00000001-6C77-47F5-838E-223D7079E5AB}"/>
            </c:ext>
          </c:extLst>
        </c:ser>
        <c:dLbls>
          <c:showLegendKey val="0"/>
          <c:showVal val="0"/>
          <c:showCatName val="0"/>
          <c:showSerName val="0"/>
          <c:showPercent val="0"/>
          <c:showBubbleSize val="0"/>
        </c:dLbls>
        <c:marker val="1"/>
        <c:smooth val="0"/>
        <c:axId val="-1608517040"/>
        <c:axId val="-1608543696"/>
      </c:lineChart>
      <c:dateAx>
        <c:axId val="-1608517040"/>
        <c:scaling>
          <c:orientation val="minMax"/>
        </c:scaling>
        <c:delete val="1"/>
        <c:axPos val="b"/>
        <c:numFmt formatCode="ge" sourceLinked="1"/>
        <c:majorTickMark val="none"/>
        <c:minorTickMark val="none"/>
        <c:tickLblPos val="none"/>
        <c:crossAx val="-1608543696"/>
        <c:crosses val="autoZero"/>
        <c:auto val="1"/>
        <c:lblOffset val="100"/>
        <c:baseTimeUnit val="years"/>
      </c:dateAx>
      <c:valAx>
        <c:axId val="-1608543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8517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A3AD-4160-960C-2D365A2E8E63}"/>
            </c:ext>
          </c:extLst>
        </c:ser>
        <c:dLbls>
          <c:showLegendKey val="0"/>
          <c:showVal val="0"/>
          <c:showCatName val="0"/>
          <c:showSerName val="0"/>
          <c:showPercent val="0"/>
          <c:showBubbleSize val="0"/>
        </c:dLbls>
        <c:gapWidth val="150"/>
        <c:axId val="-1608532816"/>
        <c:axId val="-1608536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A3AD-4160-960C-2D365A2E8E63}"/>
            </c:ext>
          </c:extLst>
        </c:ser>
        <c:dLbls>
          <c:showLegendKey val="0"/>
          <c:showVal val="0"/>
          <c:showCatName val="0"/>
          <c:showSerName val="0"/>
          <c:showPercent val="0"/>
          <c:showBubbleSize val="0"/>
        </c:dLbls>
        <c:marker val="1"/>
        <c:smooth val="0"/>
        <c:axId val="-1608532816"/>
        <c:axId val="-1608536624"/>
      </c:lineChart>
      <c:dateAx>
        <c:axId val="-1608532816"/>
        <c:scaling>
          <c:orientation val="minMax"/>
        </c:scaling>
        <c:delete val="1"/>
        <c:axPos val="b"/>
        <c:numFmt formatCode="ge" sourceLinked="1"/>
        <c:majorTickMark val="none"/>
        <c:minorTickMark val="none"/>
        <c:tickLblPos val="none"/>
        <c:crossAx val="-1608536624"/>
        <c:crosses val="autoZero"/>
        <c:auto val="1"/>
        <c:lblOffset val="100"/>
        <c:baseTimeUnit val="years"/>
      </c:dateAx>
      <c:valAx>
        <c:axId val="-1608536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8532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c:v>42.84</c:v>
                </c:pt>
                <c:pt idx="4">
                  <c:v>72.47</c:v>
                </c:pt>
              </c:numCache>
            </c:numRef>
          </c:val>
          <c:extLst xmlns:c16r2="http://schemas.microsoft.com/office/drawing/2015/06/chart">
            <c:ext xmlns:c16="http://schemas.microsoft.com/office/drawing/2014/chart" uri="{C3380CC4-5D6E-409C-BE32-E72D297353CC}">
              <c16:uniqueId val="{00000000-5461-43FC-AF82-077285E8B905}"/>
            </c:ext>
          </c:extLst>
        </c:ser>
        <c:dLbls>
          <c:showLegendKey val="0"/>
          <c:showVal val="0"/>
          <c:showCatName val="0"/>
          <c:showSerName val="0"/>
          <c:showPercent val="0"/>
          <c:showBubbleSize val="0"/>
        </c:dLbls>
        <c:gapWidth val="150"/>
        <c:axId val="-1608527920"/>
        <c:axId val="-1608535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224.04</c:v>
                </c:pt>
                <c:pt idx="4">
                  <c:v>227.4</c:v>
                </c:pt>
              </c:numCache>
            </c:numRef>
          </c:val>
          <c:smooth val="0"/>
          <c:extLst xmlns:c16r2="http://schemas.microsoft.com/office/drawing/2015/06/chart">
            <c:ext xmlns:c16="http://schemas.microsoft.com/office/drawing/2014/chart" uri="{C3380CC4-5D6E-409C-BE32-E72D297353CC}">
              <c16:uniqueId val="{00000001-5461-43FC-AF82-077285E8B905}"/>
            </c:ext>
          </c:extLst>
        </c:ser>
        <c:dLbls>
          <c:showLegendKey val="0"/>
          <c:showVal val="0"/>
          <c:showCatName val="0"/>
          <c:showSerName val="0"/>
          <c:showPercent val="0"/>
          <c:showBubbleSize val="0"/>
        </c:dLbls>
        <c:marker val="1"/>
        <c:smooth val="0"/>
        <c:axId val="-1608527920"/>
        <c:axId val="-1608535536"/>
      </c:lineChart>
      <c:dateAx>
        <c:axId val="-1608527920"/>
        <c:scaling>
          <c:orientation val="minMax"/>
        </c:scaling>
        <c:delete val="1"/>
        <c:axPos val="b"/>
        <c:numFmt formatCode="ge" sourceLinked="1"/>
        <c:majorTickMark val="none"/>
        <c:minorTickMark val="none"/>
        <c:tickLblPos val="none"/>
        <c:crossAx val="-1608535536"/>
        <c:crosses val="autoZero"/>
        <c:auto val="1"/>
        <c:lblOffset val="100"/>
        <c:baseTimeUnit val="years"/>
      </c:dateAx>
      <c:valAx>
        <c:axId val="-1608535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8527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0</c:v>
                </c:pt>
                <c:pt idx="3">
                  <c:v>18.760000000000002</c:v>
                </c:pt>
                <c:pt idx="4">
                  <c:v>27.19</c:v>
                </c:pt>
              </c:numCache>
            </c:numRef>
          </c:val>
          <c:extLst xmlns:c16r2="http://schemas.microsoft.com/office/drawing/2015/06/chart">
            <c:ext xmlns:c16="http://schemas.microsoft.com/office/drawing/2014/chart" uri="{C3380CC4-5D6E-409C-BE32-E72D297353CC}">
              <c16:uniqueId val="{00000000-6BB6-410C-99BA-397D5BD7155A}"/>
            </c:ext>
          </c:extLst>
        </c:ser>
        <c:dLbls>
          <c:showLegendKey val="0"/>
          <c:showVal val="0"/>
          <c:showCatName val="0"/>
          <c:showSerName val="0"/>
          <c:showPercent val="0"/>
          <c:showBubbleSize val="0"/>
        </c:dLbls>
        <c:gapWidth val="150"/>
        <c:axId val="-1608531184"/>
        <c:axId val="-1608530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29.91</c:v>
                </c:pt>
                <c:pt idx="4">
                  <c:v>29.54</c:v>
                </c:pt>
              </c:numCache>
            </c:numRef>
          </c:val>
          <c:smooth val="0"/>
          <c:extLst xmlns:c16r2="http://schemas.microsoft.com/office/drawing/2015/06/chart">
            <c:ext xmlns:c16="http://schemas.microsoft.com/office/drawing/2014/chart" uri="{C3380CC4-5D6E-409C-BE32-E72D297353CC}">
              <c16:uniqueId val="{00000001-6BB6-410C-99BA-397D5BD7155A}"/>
            </c:ext>
          </c:extLst>
        </c:ser>
        <c:dLbls>
          <c:showLegendKey val="0"/>
          <c:showVal val="0"/>
          <c:showCatName val="0"/>
          <c:showSerName val="0"/>
          <c:showPercent val="0"/>
          <c:showBubbleSize val="0"/>
        </c:dLbls>
        <c:marker val="1"/>
        <c:smooth val="0"/>
        <c:axId val="-1608531184"/>
        <c:axId val="-1608530640"/>
      </c:lineChart>
      <c:dateAx>
        <c:axId val="-1608531184"/>
        <c:scaling>
          <c:orientation val="minMax"/>
        </c:scaling>
        <c:delete val="1"/>
        <c:axPos val="b"/>
        <c:numFmt formatCode="ge" sourceLinked="1"/>
        <c:majorTickMark val="none"/>
        <c:minorTickMark val="none"/>
        <c:tickLblPos val="none"/>
        <c:crossAx val="-1608530640"/>
        <c:crosses val="autoZero"/>
        <c:auto val="1"/>
        <c:lblOffset val="100"/>
        <c:baseTimeUnit val="years"/>
      </c:dateAx>
      <c:valAx>
        <c:axId val="-1608530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8531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0</c:v>
                </c:pt>
                <c:pt idx="3">
                  <c:v>594.9</c:v>
                </c:pt>
                <c:pt idx="4">
                  <c:v>724.72</c:v>
                </c:pt>
              </c:numCache>
            </c:numRef>
          </c:val>
          <c:extLst xmlns:c16r2="http://schemas.microsoft.com/office/drawing/2015/06/chart">
            <c:ext xmlns:c16="http://schemas.microsoft.com/office/drawing/2014/chart" uri="{C3380CC4-5D6E-409C-BE32-E72D297353CC}">
              <c16:uniqueId val="{00000000-854F-403F-97A6-EFD954DF30A4}"/>
            </c:ext>
          </c:extLst>
        </c:ser>
        <c:dLbls>
          <c:showLegendKey val="0"/>
          <c:showVal val="0"/>
          <c:showCatName val="0"/>
          <c:showSerName val="0"/>
          <c:showPercent val="0"/>
          <c:showBubbleSize val="0"/>
        </c:dLbls>
        <c:gapWidth val="150"/>
        <c:axId val="-1608516496"/>
        <c:axId val="-1608518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855.8</c:v>
                </c:pt>
                <c:pt idx="4">
                  <c:v>789.46</c:v>
                </c:pt>
              </c:numCache>
            </c:numRef>
          </c:val>
          <c:smooth val="0"/>
          <c:extLst xmlns:c16r2="http://schemas.microsoft.com/office/drawing/2015/06/chart">
            <c:ext xmlns:c16="http://schemas.microsoft.com/office/drawing/2014/chart" uri="{C3380CC4-5D6E-409C-BE32-E72D297353CC}">
              <c16:uniqueId val="{00000001-854F-403F-97A6-EFD954DF30A4}"/>
            </c:ext>
          </c:extLst>
        </c:ser>
        <c:dLbls>
          <c:showLegendKey val="0"/>
          <c:showVal val="0"/>
          <c:showCatName val="0"/>
          <c:showSerName val="0"/>
          <c:showPercent val="0"/>
          <c:showBubbleSize val="0"/>
        </c:dLbls>
        <c:marker val="1"/>
        <c:smooth val="0"/>
        <c:axId val="-1608516496"/>
        <c:axId val="-1608518672"/>
      </c:lineChart>
      <c:dateAx>
        <c:axId val="-1608516496"/>
        <c:scaling>
          <c:orientation val="minMax"/>
        </c:scaling>
        <c:delete val="1"/>
        <c:axPos val="b"/>
        <c:numFmt formatCode="ge" sourceLinked="1"/>
        <c:majorTickMark val="none"/>
        <c:minorTickMark val="none"/>
        <c:tickLblPos val="none"/>
        <c:crossAx val="-1608518672"/>
        <c:crosses val="autoZero"/>
        <c:auto val="1"/>
        <c:lblOffset val="100"/>
        <c:baseTimeUnit val="years"/>
      </c:dateAx>
      <c:valAx>
        <c:axId val="-1608518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8516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0</c:v>
                </c:pt>
                <c:pt idx="3">
                  <c:v>45.13</c:v>
                </c:pt>
                <c:pt idx="4">
                  <c:v>50.24</c:v>
                </c:pt>
              </c:numCache>
            </c:numRef>
          </c:val>
          <c:extLst xmlns:c16r2="http://schemas.microsoft.com/office/drawing/2015/06/chart">
            <c:ext xmlns:c16="http://schemas.microsoft.com/office/drawing/2014/chart" uri="{C3380CC4-5D6E-409C-BE32-E72D297353CC}">
              <c16:uniqueId val="{00000000-A222-44F9-9E71-8995918FBA27}"/>
            </c:ext>
          </c:extLst>
        </c:ser>
        <c:dLbls>
          <c:showLegendKey val="0"/>
          <c:showVal val="0"/>
          <c:showCatName val="0"/>
          <c:showSerName val="0"/>
          <c:showPercent val="0"/>
          <c:showBubbleSize val="0"/>
        </c:dLbls>
        <c:gapWidth val="150"/>
        <c:axId val="-1608534448"/>
        <c:axId val="-1608523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59.8</c:v>
                </c:pt>
                <c:pt idx="4">
                  <c:v>57.77</c:v>
                </c:pt>
              </c:numCache>
            </c:numRef>
          </c:val>
          <c:smooth val="0"/>
          <c:extLst xmlns:c16r2="http://schemas.microsoft.com/office/drawing/2015/06/chart">
            <c:ext xmlns:c16="http://schemas.microsoft.com/office/drawing/2014/chart" uri="{C3380CC4-5D6E-409C-BE32-E72D297353CC}">
              <c16:uniqueId val="{00000001-A222-44F9-9E71-8995918FBA27}"/>
            </c:ext>
          </c:extLst>
        </c:ser>
        <c:dLbls>
          <c:showLegendKey val="0"/>
          <c:showVal val="0"/>
          <c:showCatName val="0"/>
          <c:showSerName val="0"/>
          <c:showPercent val="0"/>
          <c:showBubbleSize val="0"/>
        </c:dLbls>
        <c:marker val="1"/>
        <c:smooth val="0"/>
        <c:axId val="-1608534448"/>
        <c:axId val="-1608523024"/>
      </c:lineChart>
      <c:dateAx>
        <c:axId val="-1608534448"/>
        <c:scaling>
          <c:orientation val="minMax"/>
        </c:scaling>
        <c:delete val="1"/>
        <c:axPos val="b"/>
        <c:numFmt formatCode="ge" sourceLinked="1"/>
        <c:majorTickMark val="none"/>
        <c:minorTickMark val="none"/>
        <c:tickLblPos val="none"/>
        <c:crossAx val="-1608523024"/>
        <c:crosses val="autoZero"/>
        <c:auto val="1"/>
        <c:lblOffset val="100"/>
        <c:baseTimeUnit val="years"/>
      </c:dateAx>
      <c:valAx>
        <c:axId val="-1608523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8534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0</c:v>
                </c:pt>
                <c:pt idx="3">
                  <c:v>307.23</c:v>
                </c:pt>
                <c:pt idx="4">
                  <c:v>276.5</c:v>
                </c:pt>
              </c:numCache>
            </c:numRef>
          </c:val>
          <c:extLst xmlns:c16r2="http://schemas.microsoft.com/office/drawing/2015/06/chart">
            <c:ext xmlns:c16="http://schemas.microsoft.com/office/drawing/2014/chart" uri="{C3380CC4-5D6E-409C-BE32-E72D297353CC}">
              <c16:uniqueId val="{00000000-253E-4DB7-BF60-2FD1063D443D}"/>
            </c:ext>
          </c:extLst>
        </c:ser>
        <c:dLbls>
          <c:showLegendKey val="0"/>
          <c:showVal val="0"/>
          <c:showCatName val="0"/>
          <c:showSerName val="0"/>
          <c:showPercent val="0"/>
          <c:showBubbleSize val="0"/>
        </c:dLbls>
        <c:gapWidth val="150"/>
        <c:axId val="-1608530096"/>
        <c:axId val="-1608544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263.76</c:v>
                </c:pt>
                <c:pt idx="4">
                  <c:v>274.35000000000002</c:v>
                </c:pt>
              </c:numCache>
            </c:numRef>
          </c:val>
          <c:smooth val="0"/>
          <c:extLst xmlns:c16r2="http://schemas.microsoft.com/office/drawing/2015/06/chart">
            <c:ext xmlns:c16="http://schemas.microsoft.com/office/drawing/2014/chart" uri="{C3380CC4-5D6E-409C-BE32-E72D297353CC}">
              <c16:uniqueId val="{00000001-253E-4DB7-BF60-2FD1063D443D}"/>
            </c:ext>
          </c:extLst>
        </c:ser>
        <c:dLbls>
          <c:showLegendKey val="0"/>
          <c:showVal val="0"/>
          <c:showCatName val="0"/>
          <c:showSerName val="0"/>
          <c:showPercent val="0"/>
          <c:showBubbleSize val="0"/>
        </c:dLbls>
        <c:marker val="1"/>
        <c:smooth val="0"/>
        <c:axId val="-1608530096"/>
        <c:axId val="-1608544784"/>
      </c:lineChart>
      <c:dateAx>
        <c:axId val="-1608530096"/>
        <c:scaling>
          <c:orientation val="minMax"/>
        </c:scaling>
        <c:delete val="1"/>
        <c:axPos val="b"/>
        <c:numFmt formatCode="ge" sourceLinked="1"/>
        <c:majorTickMark val="none"/>
        <c:minorTickMark val="none"/>
        <c:tickLblPos val="none"/>
        <c:crossAx val="-1608544784"/>
        <c:crosses val="autoZero"/>
        <c:auto val="1"/>
        <c:lblOffset val="100"/>
        <c:baseTimeUnit val="years"/>
      </c:dateAx>
      <c:valAx>
        <c:axId val="-1608544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8530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【101.60】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【195.44】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X1" zoomScaleNormal="100" workbookViewId="0">
      <selection activeCell="CE8" sqref="CE8"/>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野洲市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F2</v>
      </c>
      <c r="X8" s="48"/>
      <c r="Y8" s="48"/>
      <c r="Z8" s="48"/>
      <c r="AA8" s="48"/>
      <c r="AB8" s="48"/>
      <c r="AC8" s="48"/>
      <c r="AD8" s="49" t="str">
        <f>データ!$M$6</f>
        <v>非設置</v>
      </c>
      <c r="AE8" s="49"/>
      <c r="AF8" s="49"/>
      <c r="AG8" s="49"/>
      <c r="AH8" s="49"/>
      <c r="AI8" s="49"/>
      <c r="AJ8" s="49"/>
      <c r="AK8" s="3"/>
      <c r="AL8" s="50">
        <f>データ!S6</f>
        <v>51096</v>
      </c>
      <c r="AM8" s="50"/>
      <c r="AN8" s="50"/>
      <c r="AO8" s="50"/>
      <c r="AP8" s="50"/>
      <c r="AQ8" s="50"/>
      <c r="AR8" s="50"/>
      <c r="AS8" s="50"/>
      <c r="AT8" s="45">
        <f>データ!T6</f>
        <v>80.14</v>
      </c>
      <c r="AU8" s="45"/>
      <c r="AV8" s="45"/>
      <c r="AW8" s="45"/>
      <c r="AX8" s="45"/>
      <c r="AY8" s="45"/>
      <c r="AZ8" s="45"/>
      <c r="BA8" s="45"/>
      <c r="BB8" s="45">
        <f>データ!U6</f>
        <v>637.58000000000004</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76.680000000000007</v>
      </c>
      <c r="J10" s="45"/>
      <c r="K10" s="45"/>
      <c r="L10" s="45"/>
      <c r="M10" s="45"/>
      <c r="N10" s="45"/>
      <c r="O10" s="45"/>
      <c r="P10" s="45">
        <f>データ!P6</f>
        <v>3.89</v>
      </c>
      <c r="Q10" s="45"/>
      <c r="R10" s="45"/>
      <c r="S10" s="45"/>
      <c r="T10" s="45"/>
      <c r="U10" s="45"/>
      <c r="V10" s="45"/>
      <c r="W10" s="45">
        <f>データ!Q6</f>
        <v>83.64</v>
      </c>
      <c r="X10" s="45"/>
      <c r="Y10" s="45"/>
      <c r="Z10" s="45"/>
      <c r="AA10" s="45"/>
      <c r="AB10" s="45"/>
      <c r="AC10" s="45"/>
      <c r="AD10" s="50">
        <f>データ!R6</f>
        <v>2867</v>
      </c>
      <c r="AE10" s="50"/>
      <c r="AF10" s="50"/>
      <c r="AG10" s="50"/>
      <c r="AH10" s="50"/>
      <c r="AI10" s="50"/>
      <c r="AJ10" s="50"/>
      <c r="AK10" s="2"/>
      <c r="AL10" s="50">
        <f>データ!V6</f>
        <v>1987</v>
      </c>
      <c r="AM10" s="50"/>
      <c r="AN10" s="50"/>
      <c r="AO10" s="50"/>
      <c r="AP10" s="50"/>
      <c r="AQ10" s="50"/>
      <c r="AR10" s="50"/>
      <c r="AS10" s="50"/>
      <c r="AT10" s="45">
        <f>データ!W6</f>
        <v>0.57999999999999996</v>
      </c>
      <c r="AU10" s="45"/>
      <c r="AV10" s="45"/>
      <c r="AW10" s="45"/>
      <c r="AX10" s="45"/>
      <c r="AY10" s="45"/>
      <c r="AZ10" s="45"/>
      <c r="BA10" s="45"/>
      <c r="BB10" s="45">
        <f>データ!X6</f>
        <v>3425.86</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109</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108</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110</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【101.60】</v>
      </c>
      <c r="F85" s="26" t="str">
        <f>データ!AT6</f>
        <v>【195.44】</v>
      </c>
      <c r="G85" s="26" t="str">
        <f>データ!BE6</f>
        <v>【34.27】</v>
      </c>
      <c r="H85" s="26" t="str">
        <f>データ!BP6</f>
        <v>【747.76】</v>
      </c>
      <c r="I85" s="26" t="str">
        <f>データ!CA6</f>
        <v>【59.51】</v>
      </c>
      <c r="J85" s="26" t="str">
        <f>データ!CL6</f>
        <v>【261.46】</v>
      </c>
      <c r="K85" s="26" t="str">
        <f>データ!CW6</f>
        <v>【52.23】</v>
      </c>
      <c r="L85" s="26" t="str">
        <f>データ!DH6</f>
        <v>【85.82】</v>
      </c>
      <c r="M85" s="26" t="str">
        <f>データ!DS6</f>
        <v>【24.12】</v>
      </c>
      <c r="N85" s="26" t="str">
        <f>データ!ED6</f>
        <v>【0.00】</v>
      </c>
      <c r="O85" s="26" t="str">
        <f>データ!EO6</f>
        <v>【0.02】</v>
      </c>
    </row>
  </sheetData>
  <sheetProtection algorithmName="SHA-512" hashValue="JoveMaHm4HorqH8FcZ1cKguyyUyAu+jYLGwVEkFc6e9tu7POsQhNVN4w5Ka4uzzCwvRSzc2lgTYhWdrWPP9z7A==" saltValue="Cj8eZ3RxXVMOkSESjWkxC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54</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252107</v>
      </c>
      <c r="D6" s="33">
        <f t="shared" si="3"/>
        <v>46</v>
      </c>
      <c r="E6" s="33">
        <f t="shared" si="3"/>
        <v>17</v>
      </c>
      <c r="F6" s="33">
        <f t="shared" si="3"/>
        <v>5</v>
      </c>
      <c r="G6" s="33">
        <f t="shared" si="3"/>
        <v>0</v>
      </c>
      <c r="H6" s="33" t="str">
        <f t="shared" si="3"/>
        <v>滋賀県　野洲市</v>
      </c>
      <c r="I6" s="33" t="str">
        <f t="shared" si="3"/>
        <v>法適用</v>
      </c>
      <c r="J6" s="33" t="str">
        <f t="shared" si="3"/>
        <v>下水道事業</v>
      </c>
      <c r="K6" s="33" t="str">
        <f t="shared" si="3"/>
        <v>農業集落排水</v>
      </c>
      <c r="L6" s="33" t="str">
        <f t="shared" si="3"/>
        <v>F2</v>
      </c>
      <c r="M6" s="33" t="str">
        <f t="shared" si="3"/>
        <v>非設置</v>
      </c>
      <c r="N6" s="34" t="str">
        <f t="shared" si="3"/>
        <v>-</v>
      </c>
      <c r="O6" s="34">
        <f t="shared" si="3"/>
        <v>76.680000000000007</v>
      </c>
      <c r="P6" s="34">
        <f t="shared" si="3"/>
        <v>3.89</v>
      </c>
      <c r="Q6" s="34">
        <f t="shared" si="3"/>
        <v>83.64</v>
      </c>
      <c r="R6" s="34">
        <f t="shared" si="3"/>
        <v>2867</v>
      </c>
      <c r="S6" s="34">
        <f t="shared" si="3"/>
        <v>51096</v>
      </c>
      <c r="T6" s="34">
        <f t="shared" si="3"/>
        <v>80.14</v>
      </c>
      <c r="U6" s="34">
        <f t="shared" si="3"/>
        <v>637.58000000000004</v>
      </c>
      <c r="V6" s="34">
        <f t="shared" si="3"/>
        <v>1987</v>
      </c>
      <c r="W6" s="34">
        <f t="shared" si="3"/>
        <v>0.57999999999999996</v>
      </c>
      <c r="X6" s="34">
        <f t="shared" si="3"/>
        <v>3425.86</v>
      </c>
      <c r="Y6" s="35" t="str">
        <f>IF(Y7="",NA(),Y7)</f>
        <v>-</v>
      </c>
      <c r="Z6" s="35" t="str">
        <f t="shared" ref="Z6:AH6" si="4">IF(Z7="",NA(),Z7)</f>
        <v>-</v>
      </c>
      <c r="AA6" s="35" t="str">
        <f t="shared" si="4"/>
        <v>-</v>
      </c>
      <c r="AB6" s="35">
        <f t="shared" si="4"/>
        <v>89.13</v>
      </c>
      <c r="AC6" s="35">
        <f t="shared" si="4"/>
        <v>110.84</v>
      </c>
      <c r="AD6" s="35" t="str">
        <f t="shared" si="4"/>
        <v>-</v>
      </c>
      <c r="AE6" s="35" t="str">
        <f t="shared" si="4"/>
        <v>-</v>
      </c>
      <c r="AF6" s="35" t="str">
        <f t="shared" si="4"/>
        <v>-</v>
      </c>
      <c r="AG6" s="35">
        <f t="shared" si="4"/>
        <v>100.95</v>
      </c>
      <c r="AH6" s="35">
        <f t="shared" si="4"/>
        <v>101.77</v>
      </c>
      <c r="AI6" s="34" t="str">
        <f>IF(AI7="","",IF(AI7="-","【-】","【"&amp;SUBSTITUTE(TEXT(AI7,"#,##0.00"),"-","△")&amp;"】"))</f>
        <v>【101.60】</v>
      </c>
      <c r="AJ6" s="35" t="str">
        <f>IF(AJ7="",NA(),AJ7)</f>
        <v>-</v>
      </c>
      <c r="AK6" s="35" t="str">
        <f t="shared" ref="AK6:AS6" si="5">IF(AK7="",NA(),AK7)</f>
        <v>-</v>
      </c>
      <c r="AL6" s="35" t="str">
        <f t="shared" si="5"/>
        <v>-</v>
      </c>
      <c r="AM6" s="35">
        <f t="shared" si="5"/>
        <v>42.84</v>
      </c>
      <c r="AN6" s="35">
        <f t="shared" si="5"/>
        <v>72.47</v>
      </c>
      <c r="AO6" s="35" t="str">
        <f t="shared" si="5"/>
        <v>-</v>
      </c>
      <c r="AP6" s="35" t="str">
        <f t="shared" si="5"/>
        <v>-</v>
      </c>
      <c r="AQ6" s="35" t="str">
        <f t="shared" si="5"/>
        <v>-</v>
      </c>
      <c r="AR6" s="35">
        <f t="shared" si="5"/>
        <v>224.04</v>
      </c>
      <c r="AS6" s="35">
        <f t="shared" si="5"/>
        <v>227.4</v>
      </c>
      <c r="AT6" s="34" t="str">
        <f>IF(AT7="","",IF(AT7="-","【-】","【"&amp;SUBSTITUTE(TEXT(AT7,"#,##0.00"),"-","△")&amp;"】"))</f>
        <v>【195.44】</v>
      </c>
      <c r="AU6" s="35" t="str">
        <f>IF(AU7="",NA(),AU7)</f>
        <v>-</v>
      </c>
      <c r="AV6" s="35" t="str">
        <f t="shared" ref="AV6:BD6" si="6">IF(AV7="",NA(),AV7)</f>
        <v>-</v>
      </c>
      <c r="AW6" s="35" t="str">
        <f t="shared" si="6"/>
        <v>-</v>
      </c>
      <c r="AX6" s="35">
        <f t="shared" si="6"/>
        <v>18.760000000000002</v>
      </c>
      <c r="AY6" s="35">
        <f t="shared" si="6"/>
        <v>27.19</v>
      </c>
      <c r="AZ6" s="35" t="str">
        <f t="shared" si="6"/>
        <v>-</v>
      </c>
      <c r="BA6" s="35" t="str">
        <f t="shared" si="6"/>
        <v>-</v>
      </c>
      <c r="BB6" s="35" t="str">
        <f t="shared" si="6"/>
        <v>-</v>
      </c>
      <c r="BC6" s="35">
        <f t="shared" si="6"/>
        <v>29.91</v>
      </c>
      <c r="BD6" s="35">
        <f t="shared" si="6"/>
        <v>29.54</v>
      </c>
      <c r="BE6" s="34" t="str">
        <f>IF(BE7="","",IF(BE7="-","【-】","【"&amp;SUBSTITUTE(TEXT(BE7,"#,##0.00"),"-","△")&amp;"】"))</f>
        <v>【34.27】</v>
      </c>
      <c r="BF6" s="35" t="str">
        <f>IF(BF7="",NA(),BF7)</f>
        <v>-</v>
      </c>
      <c r="BG6" s="35" t="str">
        <f t="shared" ref="BG6:BO6" si="7">IF(BG7="",NA(),BG7)</f>
        <v>-</v>
      </c>
      <c r="BH6" s="35" t="str">
        <f t="shared" si="7"/>
        <v>-</v>
      </c>
      <c r="BI6" s="35">
        <f t="shared" si="7"/>
        <v>594.9</v>
      </c>
      <c r="BJ6" s="35">
        <f t="shared" si="7"/>
        <v>724.72</v>
      </c>
      <c r="BK6" s="35" t="str">
        <f t="shared" si="7"/>
        <v>-</v>
      </c>
      <c r="BL6" s="35" t="str">
        <f t="shared" si="7"/>
        <v>-</v>
      </c>
      <c r="BM6" s="35" t="str">
        <f t="shared" si="7"/>
        <v>-</v>
      </c>
      <c r="BN6" s="35">
        <f t="shared" si="7"/>
        <v>855.8</v>
      </c>
      <c r="BO6" s="35">
        <f t="shared" si="7"/>
        <v>789.46</v>
      </c>
      <c r="BP6" s="34" t="str">
        <f>IF(BP7="","",IF(BP7="-","【-】","【"&amp;SUBSTITUTE(TEXT(BP7,"#,##0.00"),"-","△")&amp;"】"))</f>
        <v>【747.76】</v>
      </c>
      <c r="BQ6" s="35" t="str">
        <f>IF(BQ7="",NA(),BQ7)</f>
        <v>-</v>
      </c>
      <c r="BR6" s="35" t="str">
        <f t="shared" ref="BR6:BZ6" si="8">IF(BR7="",NA(),BR7)</f>
        <v>-</v>
      </c>
      <c r="BS6" s="35" t="str">
        <f t="shared" si="8"/>
        <v>-</v>
      </c>
      <c r="BT6" s="35">
        <f t="shared" si="8"/>
        <v>45.13</v>
      </c>
      <c r="BU6" s="35">
        <f t="shared" si="8"/>
        <v>50.24</v>
      </c>
      <c r="BV6" s="35" t="str">
        <f t="shared" si="8"/>
        <v>-</v>
      </c>
      <c r="BW6" s="35" t="str">
        <f t="shared" si="8"/>
        <v>-</v>
      </c>
      <c r="BX6" s="35" t="str">
        <f t="shared" si="8"/>
        <v>-</v>
      </c>
      <c r="BY6" s="35">
        <f t="shared" si="8"/>
        <v>59.8</v>
      </c>
      <c r="BZ6" s="35">
        <f t="shared" si="8"/>
        <v>57.77</v>
      </c>
      <c r="CA6" s="34" t="str">
        <f>IF(CA7="","",IF(CA7="-","【-】","【"&amp;SUBSTITUTE(TEXT(CA7,"#,##0.00"),"-","△")&amp;"】"))</f>
        <v>【59.51】</v>
      </c>
      <c r="CB6" s="35" t="str">
        <f>IF(CB7="",NA(),CB7)</f>
        <v>-</v>
      </c>
      <c r="CC6" s="35" t="str">
        <f t="shared" ref="CC6:CK6" si="9">IF(CC7="",NA(),CC7)</f>
        <v>-</v>
      </c>
      <c r="CD6" s="35" t="str">
        <f t="shared" si="9"/>
        <v>-</v>
      </c>
      <c r="CE6" s="35">
        <f t="shared" si="9"/>
        <v>307.23</v>
      </c>
      <c r="CF6" s="35">
        <f t="shared" si="9"/>
        <v>276.5</v>
      </c>
      <c r="CG6" s="35" t="str">
        <f t="shared" si="9"/>
        <v>-</v>
      </c>
      <c r="CH6" s="35" t="str">
        <f t="shared" si="9"/>
        <v>-</v>
      </c>
      <c r="CI6" s="35" t="str">
        <f t="shared" si="9"/>
        <v>-</v>
      </c>
      <c r="CJ6" s="35">
        <f t="shared" si="9"/>
        <v>263.76</v>
      </c>
      <c r="CK6" s="35">
        <f t="shared" si="9"/>
        <v>274.35000000000002</v>
      </c>
      <c r="CL6" s="34" t="str">
        <f>IF(CL7="","",IF(CL7="-","【-】","【"&amp;SUBSTITUTE(TEXT(CL7,"#,##0.00"),"-","△")&amp;"】"))</f>
        <v>【261.46】</v>
      </c>
      <c r="CM6" s="35" t="str">
        <f>IF(CM7="",NA(),CM7)</f>
        <v>-</v>
      </c>
      <c r="CN6" s="35" t="str">
        <f t="shared" ref="CN6:CV6" si="10">IF(CN7="",NA(),CN7)</f>
        <v>-</v>
      </c>
      <c r="CO6" s="35" t="str">
        <f t="shared" si="10"/>
        <v>-</v>
      </c>
      <c r="CP6" s="35">
        <f t="shared" si="10"/>
        <v>65.040000000000006</v>
      </c>
      <c r="CQ6" s="35">
        <f t="shared" si="10"/>
        <v>64.72</v>
      </c>
      <c r="CR6" s="35" t="str">
        <f t="shared" si="10"/>
        <v>-</v>
      </c>
      <c r="CS6" s="35" t="str">
        <f t="shared" si="10"/>
        <v>-</v>
      </c>
      <c r="CT6" s="35" t="str">
        <f t="shared" si="10"/>
        <v>-</v>
      </c>
      <c r="CU6" s="35">
        <f t="shared" si="10"/>
        <v>51.75</v>
      </c>
      <c r="CV6" s="35">
        <f t="shared" si="10"/>
        <v>50.68</v>
      </c>
      <c r="CW6" s="34" t="str">
        <f>IF(CW7="","",IF(CW7="-","【-】","【"&amp;SUBSTITUTE(TEXT(CW7,"#,##0.00"),"-","△")&amp;"】"))</f>
        <v>【52.23】</v>
      </c>
      <c r="CX6" s="35" t="str">
        <f>IF(CX7="",NA(),CX7)</f>
        <v>-</v>
      </c>
      <c r="CY6" s="35" t="str">
        <f t="shared" ref="CY6:DG6" si="11">IF(CY7="",NA(),CY7)</f>
        <v>-</v>
      </c>
      <c r="CZ6" s="35" t="str">
        <f t="shared" si="11"/>
        <v>-</v>
      </c>
      <c r="DA6" s="35">
        <f t="shared" si="11"/>
        <v>98.97</v>
      </c>
      <c r="DB6" s="35">
        <f t="shared" si="11"/>
        <v>98.59</v>
      </c>
      <c r="DC6" s="35" t="str">
        <f t="shared" si="11"/>
        <v>-</v>
      </c>
      <c r="DD6" s="35" t="str">
        <f t="shared" si="11"/>
        <v>-</v>
      </c>
      <c r="DE6" s="35" t="str">
        <f t="shared" si="11"/>
        <v>-</v>
      </c>
      <c r="DF6" s="35">
        <f t="shared" si="11"/>
        <v>84.84</v>
      </c>
      <c r="DG6" s="35">
        <f t="shared" si="11"/>
        <v>84.86</v>
      </c>
      <c r="DH6" s="34" t="str">
        <f>IF(DH7="","",IF(DH7="-","【-】","【"&amp;SUBSTITUTE(TEXT(DH7,"#,##0.00"),"-","△")&amp;"】"))</f>
        <v>【85.82】</v>
      </c>
      <c r="DI6" s="35" t="str">
        <f>IF(DI7="",NA(),DI7)</f>
        <v>-</v>
      </c>
      <c r="DJ6" s="35" t="str">
        <f t="shared" ref="DJ6:DR6" si="12">IF(DJ7="",NA(),DJ7)</f>
        <v>-</v>
      </c>
      <c r="DK6" s="35" t="str">
        <f t="shared" si="12"/>
        <v>-</v>
      </c>
      <c r="DL6" s="35">
        <f t="shared" si="12"/>
        <v>6.23</v>
      </c>
      <c r="DM6" s="35">
        <f t="shared" si="12"/>
        <v>9.9</v>
      </c>
      <c r="DN6" s="35" t="str">
        <f t="shared" si="12"/>
        <v>-</v>
      </c>
      <c r="DO6" s="35" t="str">
        <f t="shared" si="12"/>
        <v>-</v>
      </c>
      <c r="DP6" s="35" t="str">
        <f t="shared" si="12"/>
        <v>-</v>
      </c>
      <c r="DQ6" s="35">
        <f t="shared" si="12"/>
        <v>24.87</v>
      </c>
      <c r="DR6" s="35">
        <f t="shared" si="12"/>
        <v>24.13</v>
      </c>
      <c r="DS6" s="34" t="str">
        <f>IF(DS7="","",IF(DS7="-","【-】","【"&amp;SUBSTITUTE(TEXT(DS7,"#,##0.00"),"-","△")&amp;"】"))</f>
        <v>【24.12】</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4">
        <f t="shared" si="13"/>
        <v>0</v>
      </c>
      <c r="EC6" s="34">
        <f t="shared" si="13"/>
        <v>0</v>
      </c>
      <c r="ED6" s="34" t="str">
        <f>IF(ED7="","",IF(ED7="-","【-】","【"&amp;SUBSTITUTE(TEXT(ED7,"#,##0.00"),"-","△")&amp;"】"))</f>
        <v>【0.00】</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0.01</v>
      </c>
      <c r="EN6" s="35">
        <f t="shared" si="14"/>
        <v>0.01</v>
      </c>
      <c r="EO6" s="34" t="str">
        <f>IF(EO7="","",IF(EO7="-","【-】","【"&amp;SUBSTITUTE(TEXT(EO7,"#,##0.00"),"-","△")&amp;"】"))</f>
        <v>【0.02】</v>
      </c>
    </row>
    <row r="7" spans="1:148" s="36" customFormat="1" x14ac:dyDescent="0.15">
      <c r="A7" s="28"/>
      <c r="B7" s="37">
        <v>2018</v>
      </c>
      <c r="C7" s="37">
        <v>252107</v>
      </c>
      <c r="D7" s="37">
        <v>46</v>
      </c>
      <c r="E7" s="37">
        <v>17</v>
      </c>
      <c r="F7" s="37">
        <v>5</v>
      </c>
      <c r="G7" s="37">
        <v>0</v>
      </c>
      <c r="H7" s="37" t="s">
        <v>96</v>
      </c>
      <c r="I7" s="37" t="s">
        <v>97</v>
      </c>
      <c r="J7" s="37" t="s">
        <v>98</v>
      </c>
      <c r="K7" s="37" t="s">
        <v>99</v>
      </c>
      <c r="L7" s="37" t="s">
        <v>100</v>
      </c>
      <c r="M7" s="37" t="s">
        <v>101</v>
      </c>
      <c r="N7" s="38" t="s">
        <v>102</v>
      </c>
      <c r="O7" s="38">
        <v>76.680000000000007</v>
      </c>
      <c r="P7" s="38">
        <v>3.89</v>
      </c>
      <c r="Q7" s="38">
        <v>83.64</v>
      </c>
      <c r="R7" s="38">
        <v>2867</v>
      </c>
      <c r="S7" s="38">
        <v>51096</v>
      </c>
      <c r="T7" s="38">
        <v>80.14</v>
      </c>
      <c r="U7" s="38">
        <v>637.58000000000004</v>
      </c>
      <c r="V7" s="38">
        <v>1987</v>
      </c>
      <c r="W7" s="38">
        <v>0.57999999999999996</v>
      </c>
      <c r="X7" s="38">
        <v>3425.86</v>
      </c>
      <c r="Y7" s="38" t="s">
        <v>102</v>
      </c>
      <c r="Z7" s="38" t="s">
        <v>102</v>
      </c>
      <c r="AA7" s="38" t="s">
        <v>102</v>
      </c>
      <c r="AB7" s="38">
        <v>89.13</v>
      </c>
      <c r="AC7" s="38">
        <v>110.84</v>
      </c>
      <c r="AD7" s="38" t="s">
        <v>102</v>
      </c>
      <c r="AE7" s="38" t="s">
        <v>102</v>
      </c>
      <c r="AF7" s="38" t="s">
        <v>102</v>
      </c>
      <c r="AG7" s="38">
        <v>100.95</v>
      </c>
      <c r="AH7" s="38">
        <v>101.77</v>
      </c>
      <c r="AI7" s="38">
        <v>101.6</v>
      </c>
      <c r="AJ7" s="38" t="s">
        <v>102</v>
      </c>
      <c r="AK7" s="38" t="s">
        <v>102</v>
      </c>
      <c r="AL7" s="38" t="s">
        <v>102</v>
      </c>
      <c r="AM7" s="38">
        <v>42.84</v>
      </c>
      <c r="AN7" s="38">
        <v>72.47</v>
      </c>
      <c r="AO7" s="38" t="s">
        <v>102</v>
      </c>
      <c r="AP7" s="38" t="s">
        <v>102</v>
      </c>
      <c r="AQ7" s="38" t="s">
        <v>102</v>
      </c>
      <c r="AR7" s="38">
        <v>224.04</v>
      </c>
      <c r="AS7" s="38">
        <v>227.4</v>
      </c>
      <c r="AT7" s="38">
        <v>195.44</v>
      </c>
      <c r="AU7" s="38" t="s">
        <v>102</v>
      </c>
      <c r="AV7" s="38" t="s">
        <v>102</v>
      </c>
      <c r="AW7" s="38" t="s">
        <v>102</v>
      </c>
      <c r="AX7" s="38">
        <v>18.760000000000002</v>
      </c>
      <c r="AY7" s="38">
        <v>27.19</v>
      </c>
      <c r="AZ7" s="38" t="s">
        <v>102</v>
      </c>
      <c r="BA7" s="38" t="s">
        <v>102</v>
      </c>
      <c r="BB7" s="38" t="s">
        <v>102</v>
      </c>
      <c r="BC7" s="38">
        <v>29.91</v>
      </c>
      <c r="BD7" s="38">
        <v>29.54</v>
      </c>
      <c r="BE7" s="38">
        <v>34.270000000000003</v>
      </c>
      <c r="BF7" s="38" t="s">
        <v>102</v>
      </c>
      <c r="BG7" s="38" t="s">
        <v>102</v>
      </c>
      <c r="BH7" s="38" t="s">
        <v>102</v>
      </c>
      <c r="BI7" s="38">
        <v>594.9</v>
      </c>
      <c r="BJ7" s="38">
        <v>724.72</v>
      </c>
      <c r="BK7" s="38" t="s">
        <v>102</v>
      </c>
      <c r="BL7" s="38" t="s">
        <v>102</v>
      </c>
      <c r="BM7" s="38" t="s">
        <v>102</v>
      </c>
      <c r="BN7" s="38">
        <v>855.8</v>
      </c>
      <c r="BO7" s="38">
        <v>789.46</v>
      </c>
      <c r="BP7" s="38">
        <v>747.76</v>
      </c>
      <c r="BQ7" s="38" t="s">
        <v>102</v>
      </c>
      <c r="BR7" s="38" t="s">
        <v>102</v>
      </c>
      <c r="BS7" s="38" t="s">
        <v>102</v>
      </c>
      <c r="BT7" s="38">
        <v>45.13</v>
      </c>
      <c r="BU7" s="38">
        <v>50.24</v>
      </c>
      <c r="BV7" s="38" t="s">
        <v>102</v>
      </c>
      <c r="BW7" s="38" t="s">
        <v>102</v>
      </c>
      <c r="BX7" s="38" t="s">
        <v>102</v>
      </c>
      <c r="BY7" s="38">
        <v>59.8</v>
      </c>
      <c r="BZ7" s="38">
        <v>57.77</v>
      </c>
      <c r="CA7" s="38">
        <v>59.51</v>
      </c>
      <c r="CB7" s="38" t="s">
        <v>102</v>
      </c>
      <c r="CC7" s="38" t="s">
        <v>102</v>
      </c>
      <c r="CD7" s="38" t="s">
        <v>102</v>
      </c>
      <c r="CE7" s="38">
        <v>307.23</v>
      </c>
      <c r="CF7" s="38">
        <v>276.5</v>
      </c>
      <c r="CG7" s="38" t="s">
        <v>102</v>
      </c>
      <c r="CH7" s="38" t="s">
        <v>102</v>
      </c>
      <c r="CI7" s="38" t="s">
        <v>102</v>
      </c>
      <c r="CJ7" s="38">
        <v>263.76</v>
      </c>
      <c r="CK7" s="38">
        <v>274.35000000000002</v>
      </c>
      <c r="CL7" s="38">
        <v>261.45999999999998</v>
      </c>
      <c r="CM7" s="38" t="s">
        <v>102</v>
      </c>
      <c r="CN7" s="38" t="s">
        <v>102</v>
      </c>
      <c r="CO7" s="38" t="s">
        <v>102</v>
      </c>
      <c r="CP7" s="38">
        <v>65.040000000000006</v>
      </c>
      <c r="CQ7" s="38">
        <v>64.72</v>
      </c>
      <c r="CR7" s="38" t="s">
        <v>102</v>
      </c>
      <c r="CS7" s="38" t="s">
        <v>102</v>
      </c>
      <c r="CT7" s="38" t="s">
        <v>102</v>
      </c>
      <c r="CU7" s="38">
        <v>51.75</v>
      </c>
      <c r="CV7" s="38">
        <v>50.68</v>
      </c>
      <c r="CW7" s="38">
        <v>52.23</v>
      </c>
      <c r="CX7" s="38" t="s">
        <v>102</v>
      </c>
      <c r="CY7" s="38" t="s">
        <v>102</v>
      </c>
      <c r="CZ7" s="38" t="s">
        <v>102</v>
      </c>
      <c r="DA7" s="38">
        <v>98.97</v>
      </c>
      <c r="DB7" s="38">
        <v>98.59</v>
      </c>
      <c r="DC7" s="38" t="s">
        <v>102</v>
      </c>
      <c r="DD7" s="38" t="s">
        <v>102</v>
      </c>
      <c r="DE7" s="38" t="s">
        <v>102</v>
      </c>
      <c r="DF7" s="38">
        <v>84.84</v>
      </c>
      <c r="DG7" s="38">
        <v>84.86</v>
      </c>
      <c r="DH7" s="38">
        <v>85.82</v>
      </c>
      <c r="DI7" s="38" t="s">
        <v>102</v>
      </c>
      <c r="DJ7" s="38" t="s">
        <v>102</v>
      </c>
      <c r="DK7" s="38" t="s">
        <v>102</v>
      </c>
      <c r="DL7" s="38">
        <v>6.23</v>
      </c>
      <c r="DM7" s="38">
        <v>9.9</v>
      </c>
      <c r="DN7" s="38" t="s">
        <v>102</v>
      </c>
      <c r="DO7" s="38" t="s">
        <v>102</v>
      </c>
      <c r="DP7" s="38" t="s">
        <v>102</v>
      </c>
      <c r="DQ7" s="38">
        <v>24.87</v>
      </c>
      <c r="DR7" s="38">
        <v>24.13</v>
      </c>
      <c r="DS7" s="38">
        <v>24.12</v>
      </c>
      <c r="DT7" s="38" t="s">
        <v>102</v>
      </c>
      <c r="DU7" s="38" t="s">
        <v>102</v>
      </c>
      <c r="DV7" s="38" t="s">
        <v>102</v>
      </c>
      <c r="DW7" s="38">
        <v>0</v>
      </c>
      <c r="DX7" s="38">
        <v>0</v>
      </c>
      <c r="DY7" s="38" t="s">
        <v>102</v>
      </c>
      <c r="DZ7" s="38" t="s">
        <v>102</v>
      </c>
      <c r="EA7" s="38" t="s">
        <v>102</v>
      </c>
      <c r="EB7" s="38">
        <v>0</v>
      </c>
      <c r="EC7" s="38">
        <v>0</v>
      </c>
      <c r="ED7" s="38">
        <v>0</v>
      </c>
      <c r="EE7" s="38" t="s">
        <v>102</v>
      </c>
      <c r="EF7" s="38" t="s">
        <v>102</v>
      </c>
      <c r="EG7" s="38" t="s">
        <v>102</v>
      </c>
      <c r="EH7" s="38">
        <v>0</v>
      </c>
      <c r="EI7" s="38">
        <v>0</v>
      </c>
      <c r="EJ7" s="38" t="s">
        <v>102</v>
      </c>
      <c r="EK7" s="38" t="s">
        <v>102</v>
      </c>
      <c r="EL7" s="38" t="s">
        <v>102</v>
      </c>
      <c r="EM7" s="38">
        <v>0.01</v>
      </c>
      <c r="EN7" s="38">
        <v>0.01</v>
      </c>
      <c r="EO7" s="38">
        <v>0.02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cp:lastModifiedBy>
  <dcterms:created xsi:type="dcterms:W3CDTF">2019-12-05T04:54:19Z</dcterms:created>
  <dcterms:modified xsi:type="dcterms:W3CDTF">2020-01-23T06:03:51Z</dcterms:modified>
  <cp:category/>
</cp:coreProperties>
</file>