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w01\BH00$\05_理財係\11 公営企業\H31公営企業\03  経営比較分析表\20200109 経営比較分析表（H30決算）\3 市→県\07 栗東市(〇)\"/>
    </mc:Choice>
  </mc:AlternateContent>
  <workbookProtection workbookAlgorithmName="SHA-512" workbookHashValue="O2uJhVtCykz8NmG62QR0bTdaA8b5VviZTELRTtomjNKZ5kX7fC6XeVfJrwfvUVF6vdRXYE5zqMc56YJz/1Mykw==" workbookSaltValue="pDw+fCzNYcdS3CmzUcVi/w==" workbookSpinCount="100000" lockStructure="1"/>
  <bookViews>
    <workbookView xWindow="0" yWindow="0" windowWidth="15360" windowHeight="7635"/>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O6" i="5"/>
  <c r="N6" i="5"/>
  <c r="M6" i="5"/>
  <c r="L6" i="5"/>
  <c r="K6" i="5"/>
  <c r="J6" i="5"/>
  <c r="I8" i="4" s="1"/>
  <c r="I6" i="5"/>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AD10" i="4"/>
  <c r="W10" i="4"/>
  <c r="P10" i="4"/>
  <c r="I10" i="4"/>
  <c r="B10" i="4"/>
  <c r="BB8" i="4"/>
  <c r="AT8" i="4"/>
  <c r="AL8" i="4"/>
  <c r="AD8" i="4"/>
  <c r="W8" i="4"/>
  <c r="P8" i="4"/>
  <c r="B8" i="4"/>
  <c r="B6" i="4"/>
  <c r="C10" i="5" l="1"/>
  <c r="D10" i="5"/>
  <c r="E10" i="5"/>
  <c r="B10" i="5"/>
</calcChain>
</file>

<file path=xl/sharedStrings.xml><?xml version="1.0" encoding="utf-8"?>
<sst xmlns="http://schemas.openxmlformats.org/spreadsheetml/2006/main" count="224" uniqueCount="111">
  <si>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</si>
  <si>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</si>
  <si>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</si>
  <si>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</si>
  <si>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</si>
  <si>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</si>
  <si>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</si>
  <si>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</si>
  <si>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</si>
  <si>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</si>
  <si>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</si>
  <si>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</si>
  <si>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</si>
  <si>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</si>
  <si>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</si>
  <si>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</si>
  <si>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</si>
  <si>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</si>
  <si>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</si>
  <si>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</si>
  <si>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</si>
  <si>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</si>
  <si>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</si>
  <si>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</si>
  <si>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</si>
  <si>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</si>
  <si>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</si>
  <si>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</si>
  <si>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</si>
  <si>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</si>
  <si>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</si>
  <si>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</si>
  <si>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</si>
  <si>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</si>
  <si>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</si>
  <si>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</si>
  <si>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</si>
  <si>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</si>
  <si>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</si>
  <si>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</si>
  <si>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</si>
  <si>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</si>
  <si>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</si>
  <si>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</si>
  <si>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</si>
  <si>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</si>
  <si>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</si>
  <si>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</si>
  <si>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</si>
  <si>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</si>
  <si>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</si>
  <si>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</si>
  <si>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</si>
  <si>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</si>
  <si>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</si>
  <si>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</si>
  <si>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</si>
  <si>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</si>
  <si>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</si>
  <si>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</si>
  <si>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</si>
  <si>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</si>
  <si>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</si>
  <si>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</si>
  <si>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</si>
  <si>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</si>
  <si>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</si>
  <si>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</si>
  <si>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</si>
  <si>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</si>
  <si>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</si>
  <si>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</si>
  <si>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</si>
  <si>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</si>
  <si>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</si>
  <si>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</si>
  <si>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</si>
  <si>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</si>
  <si>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</si>
  <si>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</si>
  <si>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</si>
  <si>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</si>
  <si>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</si>
  <si>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</si>
  <si>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</si>
  <si>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</si>
  <si>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</si>
  <si>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</si>
  <si>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</si>
  <si>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</si>
  <si>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</si>
  <si>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</si>
  <si>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</si>
  <si>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</si>
  <si>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</si>
  <si>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</si>
  <si>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栗東市</t>
  </si>
  <si>
    <t>法適用</t>
  </si>
  <si>
    <t>下水道事業</t>
  </si>
  <si>
    <t>公共下水道</t>
  </si>
  <si>
    <t>Bd1</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</si>
  <si>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</si>
  <si>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</si>
  <si>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</si>
  <si>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</si>
  <si>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</si>
  <si>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</si>
  <si>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</si>
  <si>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① 有形固定資産減価償却率は、下水道事業の早期着手と迅速かつ集中的な施設整備により、類似団体平均よりも高い水準にあるが、②法定耐用年数を経過した管渠はないことから、③管渠の更新投資・老朽化対策の実施には至っていない。今後、集中した老朽化に伴う更新需要の増加が見込まれることからストックマネジメントに基づく計画的な施設更新を行う必要がある。</t>
    <rPh sb="12" eb="13">
      <t>リツ</t>
    </rPh>
    <rPh sb="15" eb="18">
      <t>ゲスイドウ</t>
    </rPh>
    <rPh sb="18" eb="20">
      <t>ジギョウ</t>
    </rPh>
    <rPh sb="21" eb="23">
      <t>ソウキ</t>
    </rPh>
    <rPh sb="23" eb="25">
      <t>チャクシュ</t>
    </rPh>
    <rPh sb="26" eb="28">
      <t>ジンソク</t>
    </rPh>
    <rPh sb="30" eb="33">
      <t>シュウチュウテキ</t>
    </rPh>
    <rPh sb="34" eb="36">
      <t>シセツ</t>
    </rPh>
    <rPh sb="36" eb="38">
      <t>セイビ</t>
    </rPh>
    <phoneticPr fontId="4"/>
  </si>
  <si>
    <t>本市の下水道事業は、集中的な施設整備により普及率は高く、面整備は概ね完了している。また、着実な水洗化の促進により施設の効率的な利用が図れている。しかし、過去の施設整備に伴う企業債償還がピークを迎え、また、汚水処理に係る経費が下水道使用料収入では賄えていない状況にあることから、他会計からの繰入金への依存によって経営が成り立っている。この厳しい経営状況はしばらく続くと見込まれる。今後、元利償還がピークを過ぎることで負担は逓減され、流動比率、経費回収率は徐々に改善する一方、管渠の老朽化に伴う更新時期の到来を迎えることから、更新需要の増大が見込まれる。安定的かつ持続可能な事業運営を図るためには、経営戦略、ストックマネジメントに基づき計画的・効率的な経営に努める必要がある。</t>
    <rPh sb="0" eb="2">
      <t>ホンシ</t>
    </rPh>
    <rPh sb="3" eb="6">
      <t>ゲスイドウ</t>
    </rPh>
    <rPh sb="6" eb="8">
      <t>ジギョウ</t>
    </rPh>
    <rPh sb="10" eb="13">
      <t>シュウチュウテキ</t>
    </rPh>
    <rPh sb="14" eb="16">
      <t>シセツ</t>
    </rPh>
    <rPh sb="16" eb="18">
      <t>セイビ</t>
    </rPh>
    <rPh sb="21" eb="23">
      <t>フキュウ</t>
    </rPh>
    <rPh sb="23" eb="24">
      <t>リツ</t>
    </rPh>
    <rPh sb="25" eb="26">
      <t>タカ</t>
    </rPh>
    <rPh sb="28" eb="29">
      <t>メン</t>
    </rPh>
    <rPh sb="29" eb="31">
      <t>セイビ</t>
    </rPh>
    <rPh sb="32" eb="33">
      <t>オオム</t>
    </rPh>
    <rPh sb="34" eb="36">
      <t>カンリョウ</t>
    </rPh>
    <rPh sb="44" eb="46">
      <t>チャクジツ</t>
    </rPh>
    <rPh sb="47" eb="50">
      <t>スイセンカ</t>
    </rPh>
    <rPh sb="51" eb="53">
      <t>ソクシン</t>
    </rPh>
    <rPh sb="56" eb="58">
      <t>シセツ</t>
    </rPh>
    <rPh sb="59" eb="62">
      <t>コウリツテキ</t>
    </rPh>
    <rPh sb="63" eb="65">
      <t>リヨウ</t>
    </rPh>
    <rPh sb="66" eb="67">
      <t>ハカ</t>
    </rPh>
    <rPh sb="76" eb="78">
      <t>カコ</t>
    </rPh>
    <rPh sb="79" eb="81">
      <t>シセツ</t>
    </rPh>
    <rPh sb="81" eb="83">
      <t>セイビ</t>
    </rPh>
    <rPh sb="84" eb="85">
      <t>トモナ</t>
    </rPh>
    <rPh sb="86" eb="88">
      <t>キギョウ</t>
    </rPh>
    <rPh sb="88" eb="89">
      <t>サイ</t>
    </rPh>
    <rPh sb="89" eb="91">
      <t>ショウカン</t>
    </rPh>
    <rPh sb="96" eb="97">
      <t>ムカ</t>
    </rPh>
    <rPh sb="138" eb="139">
      <t>タ</t>
    </rPh>
    <rPh sb="139" eb="141">
      <t>カイケイ</t>
    </rPh>
    <rPh sb="144" eb="146">
      <t>クリイレ</t>
    </rPh>
    <rPh sb="146" eb="147">
      <t>キン</t>
    </rPh>
    <rPh sb="149" eb="151">
      <t>イゾン</t>
    </rPh>
    <rPh sb="168" eb="169">
      <t>キビ</t>
    </rPh>
    <rPh sb="171" eb="173">
      <t>ケイエイ</t>
    </rPh>
    <rPh sb="173" eb="175">
      <t>ジョウキョウ</t>
    </rPh>
    <rPh sb="180" eb="181">
      <t>ツヅ</t>
    </rPh>
    <rPh sb="183" eb="185">
      <t>ミコ</t>
    </rPh>
    <rPh sb="189" eb="191">
      <t>コンゴ</t>
    </rPh>
    <rPh sb="207" eb="209">
      <t>フタン</t>
    </rPh>
    <rPh sb="215" eb="217">
      <t>リュウドウ</t>
    </rPh>
    <rPh sb="217" eb="219">
      <t>ヒリツ</t>
    </rPh>
    <rPh sb="220" eb="222">
      <t>ケイヒ</t>
    </rPh>
    <rPh sb="222" eb="224">
      <t>カイシュウ</t>
    </rPh>
    <rPh sb="224" eb="225">
      <t>リツ</t>
    </rPh>
    <rPh sb="233" eb="235">
      <t>イッポウ</t>
    </rPh>
    <rPh sb="236" eb="238">
      <t>カンキョ</t>
    </rPh>
    <rPh sb="239" eb="242">
      <t>ロウキュウカ</t>
    </rPh>
    <rPh sb="243" eb="244">
      <t>トモナ</t>
    </rPh>
    <rPh sb="245" eb="247">
      <t>コウシン</t>
    </rPh>
    <rPh sb="247" eb="249">
      <t>ジキ</t>
    </rPh>
    <rPh sb="250" eb="252">
      <t>トウライ</t>
    </rPh>
    <rPh sb="253" eb="254">
      <t>ムカ</t>
    </rPh>
    <rPh sb="261" eb="263">
      <t>コウシン</t>
    </rPh>
    <rPh sb="263" eb="265">
      <t>ジュヨウ</t>
    </rPh>
    <rPh sb="266" eb="268">
      <t>ゾウダイ</t>
    </rPh>
    <rPh sb="269" eb="271">
      <t>ミコ</t>
    </rPh>
    <rPh sb="275" eb="278">
      <t>アンテイテキ</t>
    </rPh>
    <rPh sb="280" eb="282">
      <t>ジゾク</t>
    </rPh>
    <rPh sb="282" eb="284">
      <t>カノウ</t>
    </rPh>
    <rPh sb="285" eb="287">
      <t>ジギョウ</t>
    </rPh>
    <rPh sb="287" eb="289">
      <t>ウンエイ</t>
    </rPh>
    <rPh sb="290" eb="291">
      <t>ハカ</t>
    </rPh>
    <rPh sb="297" eb="299">
      <t>ケイエイ</t>
    </rPh>
    <rPh sb="299" eb="301">
      <t>センリャク</t>
    </rPh>
    <rPh sb="313" eb="314">
      <t>モト</t>
    </rPh>
    <rPh sb="316" eb="319">
      <t>ケイカクテキ</t>
    </rPh>
    <rPh sb="320" eb="323">
      <t>コウリツテキ</t>
    </rPh>
    <rPh sb="324" eb="326">
      <t>ケイエイ</t>
    </rPh>
    <rPh sb="327" eb="328">
      <t>ツト</t>
    </rPh>
    <rPh sb="330" eb="332">
      <t>ヒツヨウ</t>
    </rPh>
    <phoneticPr fontId="4"/>
  </si>
  <si>
    <t xml:space="preserve">① 経常収支比率は100％を超え、単年度黒字となっている。また②累積欠損金も発生していない。しかし、⑤経費回収率は100％を下回り、不足分を他会計からの繰入金に依存する状況が続いている。
③ 下水道整備に伴う企業債償還のピークが到来しており、これが重い負担となって流動比率は100％を下回っている。資金確保のため他会計からの繰入金や資本費平準化債の活用により現金を賄っており、今後も厳しい資金状況が続くと見込まれる。
④ 本市の下水道普及率は99.1％に達し、概ね下水道の初期整備が完了している。着実に行った管渠整備の結果として企業債残高が多いことから企業債残高対事業規模比率は類似団体平均値を上回っている。今後は企業債の償還が進むことから、比率は徐々に改善していくと見込まれる。
⑤ 経費回収率は、汚水処理に係る経費が下水道使用料収入では賄えていない状況にある。今後、資本費（企業債利息）の減少に伴って経費回収率は徐々に改善する見込みではあるが、維持管理費の大幅な削減は見込めないこと、本市の下水道使用料単価が県内でも最低水準になっていることを踏まえ、安定的な経営のため使用料水準を見極める必要がある。
⑥ 汚水処理原価は類似団体平均値を十分に下回っており、効率的な汚水処理運営が図れている。
⑦ 流域下水道接続のため、当該値は対象外（平成30年度より統計値を見直し）
⑧ 水洗化率は類似団体平均値を上回る高水準にある。引き続き水洗化促進に向け普及啓発に努める。
</t>
    <rPh sb="62" eb="64">
      <t>シタマワ</t>
    </rPh>
    <rPh sb="376" eb="378">
      <t>ジョウキョウ</t>
    </rPh>
    <rPh sb="492" eb="494">
      <t>ミキワ</t>
    </rPh>
    <rPh sb="621" eb="622">
      <t>ム</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</si>
</sst>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_);[Red]\(0.00\)"/>
    <numFmt numFmtId="180" formatCode="ge"/>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0.04</c:v>
                </c:pt>
                <c:pt idx="1">
                  <c:v>0.04</c:v>
                </c:pt>
                <c:pt idx="2" formatCode="#,##0.00;&quot;△&quot;#,##0.00">
                  <c:v>0</c:v>
                </c:pt>
                <c:pt idx="3" formatCode="#,##0.00;&quot;△&quot;#,##0.00">
                  <c:v>0</c:v>
                </c:pt>
                <c:pt idx="4" formatCode="#,##0.00;&quot;△&quot;#,##0.00">
                  <c:v>0</c:v>
                </c:pt>
              </c:numCache>
            </c:numRef>
          </c:val>
          <c:extLst xmlns:c16r2="http://schemas.microsoft.com/office/drawing/2015/06/chart">
            <c:ext xmlns:c16="http://schemas.microsoft.com/office/drawing/2014/chart" uri="{C3380CC4-5D6E-409C-BE32-E72D297353CC}">
              <c16:uniqueId val="{00000000-C3ED-4BC9-A24A-D5AD204DEFD6}"/>
            </c:ext>
          </c:extLst>
        </c:ser>
        <c:dLbls>
          <c:showLegendKey val="0"/>
          <c:showVal val="0"/>
          <c:showCatName val="0"/>
          <c:showSerName val="0"/>
          <c:showPercent val="0"/>
          <c:showBubbleSize val="0"/>
        </c:dLbls>
        <c:gapWidth val="150"/>
        <c:axId val="810848608"/>
        <c:axId val="810844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0.1</c:v>
                </c:pt>
                <c:pt idx="1">
                  <c:v>0.27</c:v>
                </c:pt>
                <c:pt idx="2">
                  <c:v>0.17</c:v>
                </c:pt>
                <c:pt idx="3">
                  <c:v>0.13</c:v>
                </c:pt>
                <c:pt idx="4">
                  <c:v>0.1</c:v>
                </c:pt>
              </c:numCache>
            </c:numRef>
          </c:val>
          <c:smooth val="0"/>
          <c:extLst xmlns:c16r2="http://schemas.microsoft.com/office/drawing/2015/06/chart">
            <c:ext xmlns:c16="http://schemas.microsoft.com/office/drawing/2014/chart" uri="{C3380CC4-5D6E-409C-BE32-E72D297353CC}">
              <c16:uniqueId val="{00000001-C3ED-4BC9-A24A-D5AD204DEFD6}"/>
            </c:ext>
          </c:extLst>
        </c:ser>
        <c:dLbls>
          <c:showLegendKey val="0"/>
          <c:showVal val="0"/>
          <c:showCatName val="0"/>
          <c:showSerName val="0"/>
          <c:showPercent val="0"/>
          <c:showBubbleSize val="0"/>
        </c:dLbls>
        <c:marker val="1"/>
        <c:smooth val="0"/>
        <c:axId val="810848608"/>
        <c:axId val="810844800"/>
      </c:lineChart>
      <c:dateAx>
        <c:axId val="810848608"/>
        <c:scaling>
          <c:orientation val="minMax"/>
        </c:scaling>
        <c:delete val="1"/>
        <c:axPos val="b"/>
        <c:numFmt formatCode="ge" sourceLinked="1"/>
        <c:majorTickMark val="none"/>
        <c:minorTickMark val="none"/>
        <c:tickLblPos val="none"/>
        <c:crossAx val="810844800"/>
        <c:crosses val="autoZero"/>
        <c:auto val="1"/>
        <c:lblOffset val="100"/>
        <c:baseTimeUnit val="years"/>
      </c:dateAx>
      <c:valAx>
        <c:axId val="810844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08486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97.31</c:v>
                </c:pt>
                <c:pt idx="1">
                  <c:v>97.31</c:v>
                </c:pt>
                <c:pt idx="2">
                  <c:v>91.53</c:v>
                </c:pt>
                <c:pt idx="3">
                  <c:v>91.44</c:v>
                </c:pt>
                <c:pt idx="4">
                  <c:v>0</c:v>
                </c:pt>
              </c:numCache>
            </c:numRef>
          </c:val>
          <c:extLst xmlns:c16r2="http://schemas.microsoft.com/office/drawing/2015/06/chart">
            <c:ext xmlns:c16="http://schemas.microsoft.com/office/drawing/2014/chart" uri="{C3380CC4-5D6E-409C-BE32-E72D297353CC}">
              <c16:uniqueId val="{00000000-21B1-4C63-B5C7-4677A4ACCF8A}"/>
            </c:ext>
          </c:extLst>
        </c:ser>
        <c:dLbls>
          <c:showLegendKey val="0"/>
          <c:showVal val="0"/>
          <c:showCatName val="0"/>
          <c:showSerName val="0"/>
          <c:showPercent val="0"/>
          <c:showBubbleSize val="0"/>
        </c:dLbls>
        <c:gapWidth val="150"/>
        <c:axId val="812705328"/>
        <c:axId val="8127113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64.87</c:v>
                </c:pt>
                <c:pt idx="1">
                  <c:v>65.62</c:v>
                </c:pt>
                <c:pt idx="2">
                  <c:v>64.67</c:v>
                </c:pt>
                <c:pt idx="3">
                  <c:v>64.959999999999994</c:v>
                </c:pt>
                <c:pt idx="4">
                  <c:v>65.040000000000006</c:v>
                </c:pt>
              </c:numCache>
            </c:numRef>
          </c:val>
          <c:smooth val="0"/>
          <c:extLst xmlns:c16r2="http://schemas.microsoft.com/office/drawing/2015/06/chart">
            <c:ext xmlns:c16="http://schemas.microsoft.com/office/drawing/2014/chart" uri="{C3380CC4-5D6E-409C-BE32-E72D297353CC}">
              <c16:uniqueId val="{00000001-21B1-4C63-B5C7-4677A4ACCF8A}"/>
            </c:ext>
          </c:extLst>
        </c:ser>
        <c:dLbls>
          <c:showLegendKey val="0"/>
          <c:showVal val="0"/>
          <c:showCatName val="0"/>
          <c:showSerName val="0"/>
          <c:showPercent val="0"/>
          <c:showBubbleSize val="0"/>
        </c:dLbls>
        <c:marker val="1"/>
        <c:smooth val="0"/>
        <c:axId val="812705328"/>
        <c:axId val="812711312"/>
      </c:lineChart>
      <c:dateAx>
        <c:axId val="812705328"/>
        <c:scaling>
          <c:orientation val="minMax"/>
        </c:scaling>
        <c:delete val="1"/>
        <c:axPos val="b"/>
        <c:numFmt formatCode="ge" sourceLinked="1"/>
        <c:majorTickMark val="none"/>
        <c:minorTickMark val="none"/>
        <c:tickLblPos val="none"/>
        <c:crossAx val="812711312"/>
        <c:crosses val="autoZero"/>
        <c:auto val="1"/>
        <c:lblOffset val="100"/>
        <c:baseTimeUnit val="years"/>
      </c:dateAx>
      <c:valAx>
        <c:axId val="81271131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270532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98.36</c:v>
                </c:pt>
                <c:pt idx="1">
                  <c:v>98.5</c:v>
                </c:pt>
                <c:pt idx="2">
                  <c:v>98.6</c:v>
                </c:pt>
                <c:pt idx="3">
                  <c:v>98.94</c:v>
                </c:pt>
                <c:pt idx="4">
                  <c:v>98.9</c:v>
                </c:pt>
              </c:numCache>
            </c:numRef>
          </c:val>
          <c:extLst xmlns:c16r2="http://schemas.microsoft.com/office/drawing/2015/06/chart">
            <c:ext xmlns:c16="http://schemas.microsoft.com/office/drawing/2014/chart" uri="{C3380CC4-5D6E-409C-BE32-E72D297353CC}">
              <c16:uniqueId val="{00000000-8605-4EE9-A10B-3FD32F3E38C9}"/>
            </c:ext>
          </c:extLst>
        </c:ser>
        <c:dLbls>
          <c:showLegendKey val="0"/>
          <c:showVal val="0"/>
          <c:showCatName val="0"/>
          <c:showSerName val="0"/>
          <c:showPercent val="0"/>
          <c:showBubbleSize val="0"/>
        </c:dLbls>
        <c:gapWidth val="150"/>
        <c:axId val="812716752"/>
        <c:axId val="81270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91.11</c:v>
                </c:pt>
                <c:pt idx="1">
                  <c:v>91.44</c:v>
                </c:pt>
                <c:pt idx="2">
                  <c:v>91.76</c:v>
                </c:pt>
                <c:pt idx="3">
                  <c:v>92.3</c:v>
                </c:pt>
                <c:pt idx="4">
                  <c:v>92.55</c:v>
                </c:pt>
              </c:numCache>
            </c:numRef>
          </c:val>
          <c:smooth val="0"/>
          <c:extLst xmlns:c16r2="http://schemas.microsoft.com/office/drawing/2015/06/chart">
            <c:ext xmlns:c16="http://schemas.microsoft.com/office/drawing/2014/chart" uri="{C3380CC4-5D6E-409C-BE32-E72D297353CC}">
              <c16:uniqueId val="{00000001-8605-4EE9-A10B-3FD32F3E38C9}"/>
            </c:ext>
          </c:extLst>
        </c:ser>
        <c:dLbls>
          <c:showLegendKey val="0"/>
          <c:showVal val="0"/>
          <c:showCatName val="0"/>
          <c:showSerName val="0"/>
          <c:showPercent val="0"/>
          <c:showBubbleSize val="0"/>
        </c:dLbls>
        <c:marker val="1"/>
        <c:smooth val="0"/>
        <c:axId val="812716752"/>
        <c:axId val="812706960"/>
      </c:lineChart>
      <c:dateAx>
        <c:axId val="812716752"/>
        <c:scaling>
          <c:orientation val="minMax"/>
        </c:scaling>
        <c:delete val="1"/>
        <c:axPos val="b"/>
        <c:numFmt formatCode="ge" sourceLinked="1"/>
        <c:majorTickMark val="none"/>
        <c:minorTickMark val="none"/>
        <c:tickLblPos val="none"/>
        <c:crossAx val="812706960"/>
        <c:crosses val="autoZero"/>
        <c:auto val="1"/>
        <c:lblOffset val="100"/>
        <c:baseTimeUnit val="years"/>
      </c:dateAx>
      <c:valAx>
        <c:axId val="812706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2716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103.85</c:v>
                </c:pt>
                <c:pt idx="1">
                  <c:v>104.52</c:v>
                </c:pt>
                <c:pt idx="2">
                  <c:v>102.23</c:v>
                </c:pt>
                <c:pt idx="3">
                  <c:v>106.79</c:v>
                </c:pt>
                <c:pt idx="4">
                  <c:v>106.66</c:v>
                </c:pt>
              </c:numCache>
            </c:numRef>
          </c:val>
          <c:extLst xmlns:c16r2="http://schemas.microsoft.com/office/drawing/2015/06/chart">
            <c:ext xmlns:c16="http://schemas.microsoft.com/office/drawing/2014/chart" uri="{C3380CC4-5D6E-409C-BE32-E72D297353CC}">
              <c16:uniqueId val="{00000000-2F06-44C2-9379-0FD11B5228E9}"/>
            </c:ext>
          </c:extLst>
        </c:ser>
        <c:dLbls>
          <c:showLegendKey val="0"/>
          <c:showVal val="0"/>
          <c:showCatName val="0"/>
          <c:showSerName val="0"/>
          <c:showPercent val="0"/>
          <c:showBubbleSize val="0"/>
        </c:dLbls>
        <c:gapWidth val="150"/>
        <c:axId val="810847520"/>
        <c:axId val="8108507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108.77</c:v>
                </c:pt>
                <c:pt idx="1">
                  <c:v>109.48</c:v>
                </c:pt>
                <c:pt idx="2">
                  <c:v>109.27</c:v>
                </c:pt>
                <c:pt idx="3">
                  <c:v>108.03</c:v>
                </c:pt>
                <c:pt idx="4">
                  <c:v>106.9</c:v>
                </c:pt>
              </c:numCache>
            </c:numRef>
          </c:val>
          <c:smooth val="0"/>
          <c:extLst xmlns:c16r2="http://schemas.microsoft.com/office/drawing/2015/06/chart">
            <c:ext xmlns:c16="http://schemas.microsoft.com/office/drawing/2014/chart" uri="{C3380CC4-5D6E-409C-BE32-E72D297353CC}">
              <c16:uniqueId val="{00000001-2F06-44C2-9379-0FD11B5228E9}"/>
            </c:ext>
          </c:extLst>
        </c:ser>
        <c:dLbls>
          <c:showLegendKey val="0"/>
          <c:showVal val="0"/>
          <c:showCatName val="0"/>
          <c:showSerName val="0"/>
          <c:showPercent val="0"/>
          <c:showBubbleSize val="0"/>
        </c:dLbls>
        <c:marker val="1"/>
        <c:smooth val="0"/>
        <c:axId val="810847520"/>
        <c:axId val="810850784"/>
      </c:lineChart>
      <c:dateAx>
        <c:axId val="810847520"/>
        <c:scaling>
          <c:orientation val="minMax"/>
        </c:scaling>
        <c:delete val="1"/>
        <c:axPos val="b"/>
        <c:numFmt formatCode="ge" sourceLinked="1"/>
        <c:majorTickMark val="none"/>
        <c:minorTickMark val="none"/>
        <c:tickLblPos val="none"/>
        <c:crossAx val="810850784"/>
        <c:crosses val="autoZero"/>
        <c:auto val="1"/>
        <c:lblOffset val="100"/>
        <c:baseTimeUnit val="years"/>
      </c:dateAx>
      <c:valAx>
        <c:axId val="8108507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08475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32.89</c:v>
                </c:pt>
                <c:pt idx="1">
                  <c:v>34.020000000000003</c:v>
                </c:pt>
                <c:pt idx="2">
                  <c:v>35.54</c:v>
                </c:pt>
                <c:pt idx="3">
                  <c:v>37.15</c:v>
                </c:pt>
                <c:pt idx="4">
                  <c:v>38.32</c:v>
                </c:pt>
              </c:numCache>
            </c:numRef>
          </c:val>
          <c:extLst xmlns:c16r2="http://schemas.microsoft.com/office/drawing/2015/06/chart">
            <c:ext xmlns:c16="http://schemas.microsoft.com/office/drawing/2014/chart" uri="{C3380CC4-5D6E-409C-BE32-E72D297353CC}">
              <c16:uniqueId val="{00000000-CF74-40C2-BE4D-89ADBC43D1C9}"/>
            </c:ext>
          </c:extLst>
        </c:ser>
        <c:dLbls>
          <c:showLegendKey val="0"/>
          <c:showVal val="0"/>
          <c:showCatName val="0"/>
          <c:showSerName val="0"/>
          <c:showPercent val="0"/>
          <c:showBubbleSize val="0"/>
        </c:dLbls>
        <c:gapWidth val="150"/>
        <c:axId val="810849152"/>
        <c:axId val="8108453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25.52</c:v>
                </c:pt>
                <c:pt idx="1">
                  <c:v>25.89</c:v>
                </c:pt>
                <c:pt idx="2">
                  <c:v>26.63</c:v>
                </c:pt>
                <c:pt idx="3">
                  <c:v>25.61</c:v>
                </c:pt>
                <c:pt idx="4">
                  <c:v>26.13</c:v>
                </c:pt>
              </c:numCache>
            </c:numRef>
          </c:val>
          <c:smooth val="0"/>
          <c:extLst xmlns:c16r2="http://schemas.microsoft.com/office/drawing/2015/06/chart">
            <c:ext xmlns:c16="http://schemas.microsoft.com/office/drawing/2014/chart" uri="{C3380CC4-5D6E-409C-BE32-E72D297353CC}">
              <c16:uniqueId val="{00000001-CF74-40C2-BE4D-89ADBC43D1C9}"/>
            </c:ext>
          </c:extLst>
        </c:ser>
        <c:dLbls>
          <c:showLegendKey val="0"/>
          <c:showVal val="0"/>
          <c:showCatName val="0"/>
          <c:showSerName val="0"/>
          <c:showPercent val="0"/>
          <c:showBubbleSize val="0"/>
        </c:dLbls>
        <c:marker val="1"/>
        <c:smooth val="0"/>
        <c:axId val="810849152"/>
        <c:axId val="810845344"/>
      </c:lineChart>
      <c:dateAx>
        <c:axId val="810849152"/>
        <c:scaling>
          <c:orientation val="minMax"/>
        </c:scaling>
        <c:delete val="1"/>
        <c:axPos val="b"/>
        <c:numFmt formatCode="ge" sourceLinked="1"/>
        <c:majorTickMark val="none"/>
        <c:minorTickMark val="none"/>
        <c:tickLblPos val="none"/>
        <c:crossAx val="810845344"/>
        <c:crosses val="autoZero"/>
        <c:auto val="1"/>
        <c:lblOffset val="100"/>
        <c:baseTimeUnit val="years"/>
      </c:dateAx>
      <c:valAx>
        <c:axId val="8108453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08491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64FB-4AB5-9398-3ED9C1EE770B}"/>
            </c:ext>
          </c:extLst>
        </c:ser>
        <c:dLbls>
          <c:showLegendKey val="0"/>
          <c:showVal val="0"/>
          <c:showCatName val="0"/>
          <c:showSerName val="0"/>
          <c:showPercent val="0"/>
          <c:showBubbleSize val="0"/>
        </c:dLbls>
        <c:gapWidth val="150"/>
        <c:axId val="810846432"/>
        <c:axId val="810846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0.76</c:v>
                </c:pt>
                <c:pt idx="1">
                  <c:v>0.71</c:v>
                </c:pt>
                <c:pt idx="2">
                  <c:v>0.95</c:v>
                </c:pt>
                <c:pt idx="3">
                  <c:v>1.07</c:v>
                </c:pt>
                <c:pt idx="4">
                  <c:v>1.03</c:v>
                </c:pt>
              </c:numCache>
            </c:numRef>
          </c:val>
          <c:smooth val="0"/>
          <c:extLst xmlns:c16r2="http://schemas.microsoft.com/office/drawing/2015/06/chart">
            <c:ext xmlns:c16="http://schemas.microsoft.com/office/drawing/2014/chart" uri="{C3380CC4-5D6E-409C-BE32-E72D297353CC}">
              <c16:uniqueId val="{00000001-64FB-4AB5-9398-3ED9C1EE770B}"/>
            </c:ext>
          </c:extLst>
        </c:ser>
        <c:dLbls>
          <c:showLegendKey val="0"/>
          <c:showVal val="0"/>
          <c:showCatName val="0"/>
          <c:showSerName val="0"/>
          <c:showPercent val="0"/>
          <c:showBubbleSize val="0"/>
        </c:dLbls>
        <c:marker val="1"/>
        <c:smooth val="0"/>
        <c:axId val="810846432"/>
        <c:axId val="810846976"/>
      </c:lineChart>
      <c:dateAx>
        <c:axId val="810846432"/>
        <c:scaling>
          <c:orientation val="minMax"/>
        </c:scaling>
        <c:delete val="1"/>
        <c:axPos val="b"/>
        <c:numFmt formatCode="ge" sourceLinked="1"/>
        <c:majorTickMark val="none"/>
        <c:minorTickMark val="none"/>
        <c:tickLblPos val="none"/>
        <c:crossAx val="810846976"/>
        <c:crosses val="autoZero"/>
        <c:auto val="1"/>
        <c:lblOffset val="100"/>
        <c:baseTimeUnit val="years"/>
      </c:dateAx>
      <c:valAx>
        <c:axId val="810846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0846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DD07-47E7-9534-093A2731E344}"/>
            </c:ext>
          </c:extLst>
        </c:ser>
        <c:dLbls>
          <c:showLegendKey val="0"/>
          <c:showVal val="0"/>
          <c:showCatName val="0"/>
          <c:showSerName val="0"/>
          <c:showPercent val="0"/>
          <c:showBubbleSize val="0"/>
        </c:dLbls>
        <c:gapWidth val="150"/>
        <c:axId val="737435040"/>
        <c:axId val="81270913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21.47</c:v>
                </c:pt>
                <c:pt idx="1">
                  <c:v>16.34</c:v>
                </c:pt>
                <c:pt idx="2">
                  <c:v>15.65</c:v>
                </c:pt>
                <c:pt idx="3">
                  <c:v>13.55</c:v>
                </c:pt>
                <c:pt idx="4">
                  <c:v>9.06</c:v>
                </c:pt>
              </c:numCache>
            </c:numRef>
          </c:val>
          <c:smooth val="0"/>
          <c:extLst xmlns:c16r2="http://schemas.microsoft.com/office/drawing/2015/06/chart">
            <c:ext xmlns:c16="http://schemas.microsoft.com/office/drawing/2014/chart" uri="{C3380CC4-5D6E-409C-BE32-E72D297353CC}">
              <c16:uniqueId val="{00000001-DD07-47E7-9534-093A2731E344}"/>
            </c:ext>
          </c:extLst>
        </c:ser>
        <c:dLbls>
          <c:showLegendKey val="0"/>
          <c:showVal val="0"/>
          <c:showCatName val="0"/>
          <c:showSerName val="0"/>
          <c:showPercent val="0"/>
          <c:showBubbleSize val="0"/>
        </c:dLbls>
        <c:marker val="1"/>
        <c:smooth val="0"/>
        <c:axId val="737435040"/>
        <c:axId val="812709136"/>
      </c:lineChart>
      <c:dateAx>
        <c:axId val="737435040"/>
        <c:scaling>
          <c:orientation val="minMax"/>
        </c:scaling>
        <c:delete val="1"/>
        <c:axPos val="b"/>
        <c:numFmt formatCode="ge" sourceLinked="1"/>
        <c:majorTickMark val="none"/>
        <c:minorTickMark val="none"/>
        <c:tickLblPos val="none"/>
        <c:crossAx val="812709136"/>
        <c:crosses val="autoZero"/>
        <c:auto val="1"/>
        <c:lblOffset val="100"/>
        <c:baseTimeUnit val="years"/>
      </c:dateAx>
      <c:valAx>
        <c:axId val="8127091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74350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35</c:v>
                </c:pt>
                <c:pt idx="1">
                  <c:v>34.409999999999997</c:v>
                </c:pt>
                <c:pt idx="2">
                  <c:v>36.93</c:v>
                </c:pt>
                <c:pt idx="3">
                  <c:v>76.91</c:v>
                </c:pt>
                <c:pt idx="4">
                  <c:v>78.91</c:v>
                </c:pt>
              </c:numCache>
            </c:numRef>
          </c:val>
          <c:extLst xmlns:c16r2="http://schemas.microsoft.com/office/drawing/2015/06/chart">
            <c:ext xmlns:c16="http://schemas.microsoft.com/office/drawing/2014/chart" uri="{C3380CC4-5D6E-409C-BE32-E72D297353CC}">
              <c16:uniqueId val="{00000000-0E26-435F-B4D5-26A33B4993F3}"/>
            </c:ext>
          </c:extLst>
        </c:ser>
        <c:dLbls>
          <c:showLegendKey val="0"/>
          <c:showVal val="0"/>
          <c:showCatName val="0"/>
          <c:showSerName val="0"/>
          <c:showPercent val="0"/>
          <c:showBubbleSize val="0"/>
        </c:dLbls>
        <c:gapWidth val="150"/>
        <c:axId val="812711856"/>
        <c:axId val="8127075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79.239999999999995</c:v>
                </c:pt>
                <c:pt idx="1">
                  <c:v>78.930000000000007</c:v>
                </c:pt>
                <c:pt idx="2">
                  <c:v>77.94</c:v>
                </c:pt>
                <c:pt idx="3">
                  <c:v>78.45</c:v>
                </c:pt>
                <c:pt idx="4">
                  <c:v>76.31</c:v>
                </c:pt>
              </c:numCache>
            </c:numRef>
          </c:val>
          <c:smooth val="0"/>
          <c:extLst xmlns:c16r2="http://schemas.microsoft.com/office/drawing/2015/06/chart">
            <c:ext xmlns:c16="http://schemas.microsoft.com/office/drawing/2014/chart" uri="{C3380CC4-5D6E-409C-BE32-E72D297353CC}">
              <c16:uniqueId val="{00000001-0E26-435F-B4D5-26A33B4993F3}"/>
            </c:ext>
          </c:extLst>
        </c:ser>
        <c:dLbls>
          <c:showLegendKey val="0"/>
          <c:showVal val="0"/>
          <c:showCatName val="0"/>
          <c:showSerName val="0"/>
          <c:showPercent val="0"/>
          <c:showBubbleSize val="0"/>
        </c:dLbls>
        <c:marker val="1"/>
        <c:smooth val="0"/>
        <c:axId val="812711856"/>
        <c:axId val="812707504"/>
      </c:lineChart>
      <c:dateAx>
        <c:axId val="812711856"/>
        <c:scaling>
          <c:orientation val="minMax"/>
        </c:scaling>
        <c:delete val="1"/>
        <c:axPos val="b"/>
        <c:numFmt formatCode="ge" sourceLinked="1"/>
        <c:majorTickMark val="none"/>
        <c:minorTickMark val="none"/>
        <c:tickLblPos val="none"/>
        <c:crossAx val="812707504"/>
        <c:crosses val="autoZero"/>
        <c:auto val="1"/>
        <c:lblOffset val="100"/>
        <c:baseTimeUnit val="years"/>
      </c:dateAx>
      <c:valAx>
        <c:axId val="8127075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2711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1403.29</c:v>
                </c:pt>
                <c:pt idx="1">
                  <c:v>1347.89</c:v>
                </c:pt>
                <c:pt idx="2">
                  <c:v>1251.49</c:v>
                </c:pt>
                <c:pt idx="3">
                  <c:v>1254.1500000000001</c:v>
                </c:pt>
                <c:pt idx="4">
                  <c:v>1199.3399999999999</c:v>
                </c:pt>
              </c:numCache>
            </c:numRef>
          </c:val>
          <c:extLst xmlns:c16r2="http://schemas.microsoft.com/office/drawing/2015/06/chart">
            <c:ext xmlns:c16="http://schemas.microsoft.com/office/drawing/2014/chart" uri="{C3380CC4-5D6E-409C-BE32-E72D297353CC}">
              <c16:uniqueId val="{00000000-04CE-4F62-8D4A-606C00475408}"/>
            </c:ext>
          </c:extLst>
        </c:ser>
        <c:dLbls>
          <c:showLegendKey val="0"/>
          <c:showVal val="0"/>
          <c:showCatName val="0"/>
          <c:showSerName val="0"/>
          <c:showPercent val="0"/>
          <c:showBubbleSize val="0"/>
        </c:dLbls>
        <c:gapWidth val="150"/>
        <c:axId val="812710768"/>
        <c:axId val="81271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854.16</c:v>
                </c:pt>
                <c:pt idx="1">
                  <c:v>848.31</c:v>
                </c:pt>
                <c:pt idx="2">
                  <c:v>774.99</c:v>
                </c:pt>
                <c:pt idx="3">
                  <c:v>799.41</c:v>
                </c:pt>
                <c:pt idx="4">
                  <c:v>820.36</c:v>
                </c:pt>
              </c:numCache>
            </c:numRef>
          </c:val>
          <c:smooth val="0"/>
          <c:extLst xmlns:c16r2="http://schemas.microsoft.com/office/drawing/2015/06/chart">
            <c:ext xmlns:c16="http://schemas.microsoft.com/office/drawing/2014/chart" uri="{C3380CC4-5D6E-409C-BE32-E72D297353CC}">
              <c16:uniqueId val="{00000001-04CE-4F62-8D4A-606C00475408}"/>
            </c:ext>
          </c:extLst>
        </c:ser>
        <c:dLbls>
          <c:showLegendKey val="0"/>
          <c:showVal val="0"/>
          <c:showCatName val="0"/>
          <c:showSerName val="0"/>
          <c:showPercent val="0"/>
          <c:showBubbleSize val="0"/>
        </c:dLbls>
        <c:marker val="1"/>
        <c:smooth val="0"/>
        <c:axId val="812710768"/>
        <c:axId val="812715664"/>
      </c:lineChart>
      <c:dateAx>
        <c:axId val="812710768"/>
        <c:scaling>
          <c:orientation val="minMax"/>
        </c:scaling>
        <c:delete val="1"/>
        <c:axPos val="b"/>
        <c:numFmt formatCode="ge" sourceLinked="1"/>
        <c:majorTickMark val="none"/>
        <c:minorTickMark val="none"/>
        <c:tickLblPos val="none"/>
        <c:crossAx val="812715664"/>
        <c:crosses val="autoZero"/>
        <c:auto val="1"/>
        <c:lblOffset val="100"/>
        <c:baseTimeUnit val="years"/>
      </c:dateAx>
      <c:valAx>
        <c:axId val="812715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27107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80.5</c:v>
                </c:pt>
                <c:pt idx="1">
                  <c:v>79.19</c:v>
                </c:pt>
                <c:pt idx="2">
                  <c:v>83.98</c:v>
                </c:pt>
                <c:pt idx="3">
                  <c:v>84.09</c:v>
                </c:pt>
                <c:pt idx="4">
                  <c:v>86.08</c:v>
                </c:pt>
              </c:numCache>
            </c:numRef>
          </c:val>
          <c:extLst xmlns:c16r2="http://schemas.microsoft.com/office/drawing/2015/06/chart">
            <c:ext xmlns:c16="http://schemas.microsoft.com/office/drawing/2014/chart" uri="{C3380CC4-5D6E-409C-BE32-E72D297353CC}">
              <c16:uniqueId val="{00000000-C19B-44A9-B782-A3DFB03B9C6D}"/>
            </c:ext>
          </c:extLst>
        </c:ser>
        <c:dLbls>
          <c:showLegendKey val="0"/>
          <c:showVal val="0"/>
          <c:showCatName val="0"/>
          <c:showSerName val="0"/>
          <c:showPercent val="0"/>
          <c:showBubbleSize val="0"/>
        </c:dLbls>
        <c:gapWidth val="150"/>
        <c:axId val="812718384"/>
        <c:axId val="8127145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93.13</c:v>
                </c:pt>
                <c:pt idx="1">
                  <c:v>94.38</c:v>
                </c:pt>
                <c:pt idx="2">
                  <c:v>96.57</c:v>
                </c:pt>
                <c:pt idx="3">
                  <c:v>96.54</c:v>
                </c:pt>
                <c:pt idx="4">
                  <c:v>95.4</c:v>
                </c:pt>
              </c:numCache>
            </c:numRef>
          </c:val>
          <c:smooth val="0"/>
          <c:extLst xmlns:c16r2="http://schemas.microsoft.com/office/drawing/2015/06/chart">
            <c:ext xmlns:c16="http://schemas.microsoft.com/office/drawing/2014/chart" uri="{C3380CC4-5D6E-409C-BE32-E72D297353CC}">
              <c16:uniqueId val="{00000001-C19B-44A9-B782-A3DFB03B9C6D}"/>
            </c:ext>
          </c:extLst>
        </c:ser>
        <c:dLbls>
          <c:showLegendKey val="0"/>
          <c:showVal val="0"/>
          <c:showCatName val="0"/>
          <c:showSerName val="0"/>
          <c:showPercent val="0"/>
          <c:showBubbleSize val="0"/>
        </c:dLbls>
        <c:marker val="1"/>
        <c:smooth val="0"/>
        <c:axId val="812718384"/>
        <c:axId val="812714576"/>
      </c:lineChart>
      <c:dateAx>
        <c:axId val="812718384"/>
        <c:scaling>
          <c:orientation val="minMax"/>
        </c:scaling>
        <c:delete val="1"/>
        <c:axPos val="b"/>
        <c:numFmt formatCode="ge" sourceLinked="1"/>
        <c:majorTickMark val="none"/>
        <c:minorTickMark val="none"/>
        <c:tickLblPos val="none"/>
        <c:crossAx val="812714576"/>
        <c:crosses val="autoZero"/>
        <c:auto val="1"/>
        <c:lblOffset val="100"/>
        <c:baseTimeUnit val="years"/>
      </c:dateAx>
      <c:valAx>
        <c:axId val="812714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271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150.59</c:v>
                </c:pt>
                <c:pt idx="1">
                  <c:v>152.30000000000001</c:v>
                </c:pt>
                <c:pt idx="2">
                  <c:v>144.02000000000001</c:v>
                </c:pt>
                <c:pt idx="3">
                  <c:v>144.18</c:v>
                </c:pt>
                <c:pt idx="4">
                  <c:v>140.82</c:v>
                </c:pt>
              </c:numCache>
            </c:numRef>
          </c:val>
          <c:extLst xmlns:c16r2="http://schemas.microsoft.com/office/drawing/2015/06/chart">
            <c:ext xmlns:c16="http://schemas.microsoft.com/office/drawing/2014/chart" uri="{C3380CC4-5D6E-409C-BE32-E72D297353CC}">
              <c16:uniqueId val="{00000000-4839-4768-922C-E78C481CEA1D}"/>
            </c:ext>
          </c:extLst>
        </c:ser>
        <c:dLbls>
          <c:showLegendKey val="0"/>
          <c:showVal val="0"/>
          <c:showCatName val="0"/>
          <c:showSerName val="0"/>
          <c:showPercent val="0"/>
          <c:showBubbleSize val="0"/>
        </c:dLbls>
        <c:gapWidth val="150"/>
        <c:axId val="812712400"/>
        <c:axId val="8127162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167.97</c:v>
                </c:pt>
                <c:pt idx="1">
                  <c:v>165.45</c:v>
                </c:pt>
                <c:pt idx="2">
                  <c:v>161.54</c:v>
                </c:pt>
                <c:pt idx="3">
                  <c:v>162.81</c:v>
                </c:pt>
                <c:pt idx="4">
                  <c:v>163.19999999999999</c:v>
                </c:pt>
              </c:numCache>
            </c:numRef>
          </c:val>
          <c:smooth val="0"/>
          <c:extLst xmlns:c16r2="http://schemas.microsoft.com/office/drawing/2015/06/chart">
            <c:ext xmlns:c16="http://schemas.microsoft.com/office/drawing/2014/chart" uri="{C3380CC4-5D6E-409C-BE32-E72D297353CC}">
              <c16:uniqueId val="{00000001-4839-4768-922C-E78C481CEA1D}"/>
            </c:ext>
          </c:extLst>
        </c:ser>
        <c:dLbls>
          <c:showLegendKey val="0"/>
          <c:showVal val="0"/>
          <c:showCatName val="0"/>
          <c:showSerName val="0"/>
          <c:showPercent val="0"/>
          <c:showBubbleSize val="0"/>
        </c:dLbls>
        <c:marker val="1"/>
        <c:smooth val="0"/>
        <c:axId val="812712400"/>
        <c:axId val="812716208"/>
      </c:lineChart>
      <c:dateAx>
        <c:axId val="812712400"/>
        <c:scaling>
          <c:orientation val="minMax"/>
        </c:scaling>
        <c:delete val="1"/>
        <c:axPos val="b"/>
        <c:numFmt formatCode="ge" sourceLinked="1"/>
        <c:majorTickMark val="none"/>
        <c:minorTickMark val="none"/>
        <c:tickLblPos val="none"/>
        <c:crossAx val="812716208"/>
        <c:crosses val="autoZero"/>
        <c:auto val="1"/>
        <c:lblOffset val="100"/>
        <c:baseTimeUnit val="years"/>
      </c:dateAx>
      <c:valAx>
        <c:axId val="812716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127124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xmlns=""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xmlns=""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xmlns=""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xmlns=""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xmlns=""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xmlns=""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xmlns=""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xmlns=""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xmlns=""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xmlns=""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xmlns=""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xmlns=""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xmlns=""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xmlns=""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xmlns=""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xmlns=""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xmlns=""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xmlns=""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xmlns=""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xmlns=""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xmlns=""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xmlns=""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【108.69】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xmlns=""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【3.28】</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xmlns=""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【69.49】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xmlns=""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【682.78】</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xmlns=""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【95.20】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xmlns=""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【58.98】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xmlns=""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【136.86】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xmlns=""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【100.91】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xmlns=""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【38.60】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xmlns=""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【5.64】</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xmlns=""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【0.23】</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O31" zoomScaleNormal="100" workbookViewId="0">
      <selection activeCell="CC36" sqref="CC36"/>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15">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15">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3" t="str">
        <f>データ!H6</f>
        <v>滋賀県　栗東市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15">
      <c r="A8" s="2"/>
      <c r="B8" s="48" t="str">
        <f>データ!I6</f>
        <v>法適用</v>
      </c>
      <c r="C8" s="48"/>
      <c r="D8" s="48"/>
      <c r="E8" s="48"/>
      <c r="F8" s="48"/>
      <c r="G8" s="48"/>
      <c r="H8" s="48"/>
      <c r="I8" s="48" t="str">
        <f>データ!J6</f>
        <v>下水道事業</v>
      </c>
      <c r="J8" s="48"/>
      <c r="K8" s="48"/>
      <c r="L8" s="48"/>
      <c r="M8" s="48"/>
      <c r="N8" s="48"/>
      <c r="O8" s="48"/>
      <c r="P8" s="48" t="str">
        <f>データ!K6</f>
        <v>公共下水道</v>
      </c>
      <c r="Q8" s="48"/>
      <c r="R8" s="48"/>
      <c r="S8" s="48"/>
      <c r="T8" s="48"/>
      <c r="U8" s="48"/>
      <c r="V8" s="48"/>
      <c r="W8" s="48" t="str">
        <f>データ!L6</f>
        <v>Bd1</v>
      </c>
      <c r="X8" s="48"/>
      <c r="Y8" s="48"/>
      <c r="Z8" s="48"/>
      <c r="AA8" s="48"/>
      <c r="AB8" s="48"/>
      <c r="AC8" s="48"/>
      <c r="AD8" s="49" t="str">
        <f>データ!$M$6</f>
        <v>非設置</v>
      </c>
      <c r="AE8" s="49"/>
      <c r="AF8" s="49"/>
      <c r="AG8" s="49"/>
      <c r="AH8" s="49"/>
      <c r="AI8" s="49"/>
      <c r="AJ8" s="49"/>
      <c r="AK8" s="3"/>
      <c r="AL8" s="50">
        <f>データ!S6</f>
        <v>69533</v>
      </c>
      <c r="AM8" s="50"/>
      <c r="AN8" s="50"/>
      <c r="AO8" s="50"/>
      <c r="AP8" s="50"/>
      <c r="AQ8" s="50"/>
      <c r="AR8" s="50"/>
      <c r="AS8" s="50"/>
      <c r="AT8" s="45">
        <f>データ!T6</f>
        <v>52.69</v>
      </c>
      <c r="AU8" s="45"/>
      <c r="AV8" s="45"/>
      <c r="AW8" s="45"/>
      <c r="AX8" s="45"/>
      <c r="AY8" s="45"/>
      <c r="AZ8" s="45"/>
      <c r="BA8" s="45"/>
      <c r="BB8" s="45">
        <f>データ!U6</f>
        <v>1319.66</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15">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15">
      <c r="A10" s="2"/>
      <c r="B10" s="45" t="str">
        <f>データ!N6</f>
        <v>-</v>
      </c>
      <c r="C10" s="45"/>
      <c r="D10" s="45"/>
      <c r="E10" s="45"/>
      <c r="F10" s="45"/>
      <c r="G10" s="45"/>
      <c r="H10" s="45"/>
      <c r="I10" s="45">
        <f>データ!O6</f>
        <v>38.44</v>
      </c>
      <c r="J10" s="45"/>
      <c r="K10" s="45"/>
      <c r="L10" s="45"/>
      <c r="M10" s="45"/>
      <c r="N10" s="45"/>
      <c r="O10" s="45"/>
      <c r="P10" s="45">
        <f>データ!P6</f>
        <v>99.1</v>
      </c>
      <c r="Q10" s="45"/>
      <c r="R10" s="45"/>
      <c r="S10" s="45"/>
      <c r="T10" s="45"/>
      <c r="U10" s="45"/>
      <c r="V10" s="45"/>
      <c r="W10" s="45">
        <f>データ!Q6</f>
        <v>85.32</v>
      </c>
      <c r="X10" s="45"/>
      <c r="Y10" s="45"/>
      <c r="Z10" s="45"/>
      <c r="AA10" s="45"/>
      <c r="AB10" s="45"/>
      <c r="AC10" s="45"/>
      <c r="AD10" s="50">
        <f>データ!R6</f>
        <v>2470</v>
      </c>
      <c r="AE10" s="50"/>
      <c r="AF10" s="50"/>
      <c r="AG10" s="50"/>
      <c r="AH10" s="50"/>
      <c r="AI10" s="50"/>
      <c r="AJ10" s="50"/>
      <c r="AK10" s="2"/>
      <c r="AL10" s="50">
        <f>データ!V6</f>
        <v>68934</v>
      </c>
      <c r="AM10" s="50"/>
      <c r="AN10" s="50"/>
      <c r="AO10" s="50"/>
      <c r="AP10" s="50"/>
      <c r="AQ10" s="50"/>
      <c r="AR10" s="50"/>
      <c r="AS10" s="50"/>
      <c r="AT10" s="45">
        <f>データ!W6</f>
        <v>16.690000000000001</v>
      </c>
      <c r="AU10" s="45"/>
      <c r="AV10" s="45"/>
      <c r="AW10" s="45"/>
      <c r="AX10" s="45"/>
      <c r="AY10" s="45"/>
      <c r="AZ10" s="45"/>
      <c r="BA10" s="45"/>
      <c r="BB10" s="45">
        <f>データ!X6</f>
        <v>4130.26</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15">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15">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3" t="s">
        <v>110</v>
      </c>
      <c r="BM16" s="54"/>
      <c r="BN16" s="54"/>
      <c r="BO16" s="54"/>
      <c r="BP16" s="54"/>
      <c r="BQ16" s="54"/>
      <c r="BR16" s="54"/>
      <c r="BS16" s="54"/>
      <c r="BT16" s="54"/>
      <c r="BU16" s="54"/>
      <c r="BV16" s="54"/>
      <c r="BW16" s="54"/>
      <c r="BX16" s="54"/>
      <c r="BY16" s="54"/>
      <c r="BZ16" s="5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3"/>
      <c r="BM17" s="54"/>
      <c r="BN17" s="54"/>
      <c r="BO17" s="54"/>
      <c r="BP17" s="54"/>
      <c r="BQ17" s="54"/>
      <c r="BR17" s="54"/>
      <c r="BS17" s="54"/>
      <c r="BT17" s="54"/>
      <c r="BU17" s="54"/>
      <c r="BV17" s="54"/>
      <c r="BW17" s="54"/>
      <c r="BX17" s="54"/>
      <c r="BY17" s="54"/>
      <c r="BZ17" s="5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3"/>
      <c r="BM18" s="54"/>
      <c r="BN18" s="54"/>
      <c r="BO18" s="54"/>
      <c r="BP18" s="54"/>
      <c r="BQ18" s="54"/>
      <c r="BR18" s="54"/>
      <c r="BS18" s="54"/>
      <c r="BT18" s="54"/>
      <c r="BU18" s="54"/>
      <c r="BV18" s="54"/>
      <c r="BW18" s="54"/>
      <c r="BX18" s="54"/>
      <c r="BY18" s="54"/>
      <c r="BZ18" s="5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3"/>
      <c r="BM19" s="54"/>
      <c r="BN19" s="54"/>
      <c r="BO19" s="54"/>
      <c r="BP19" s="54"/>
      <c r="BQ19" s="54"/>
      <c r="BR19" s="54"/>
      <c r="BS19" s="54"/>
      <c r="BT19" s="54"/>
      <c r="BU19" s="54"/>
      <c r="BV19" s="54"/>
      <c r="BW19" s="54"/>
      <c r="BX19" s="54"/>
      <c r="BY19" s="54"/>
      <c r="BZ19" s="5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3"/>
      <c r="BM20" s="54"/>
      <c r="BN20" s="54"/>
      <c r="BO20" s="54"/>
      <c r="BP20" s="54"/>
      <c r="BQ20" s="54"/>
      <c r="BR20" s="54"/>
      <c r="BS20" s="54"/>
      <c r="BT20" s="54"/>
      <c r="BU20" s="54"/>
      <c r="BV20" s="54"/>
      <c r="BW20" s="54"/>
      <c r="BX20" s="54"/>
      <c r="BY20" s="54"/>
      <c r="BZ20" s="5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3"/>
      <c r="BM21" s="54"/>
      <c r="BN21" s="54"/>
      <c r="BO21" s="54"/>
      <c r="BP21" s="54"/>
      <c r="BQ21" s="54"/>
      <c r="BR21" s="54"/>
      <c r="BS21" s="54"/>
      <c r="BT21" s="54"/>
      <c r="BU21" s="54"/>
      <c r="BV21" s="54"/>
      <c r="BW21" s="54"/>
      <c r="BX21" s="54"/>
      <c r="BY21" s="54"/>
      <c r="BZ21" s="5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3"/>
      <c r="BM22" s="54"/>
      <c r="BN22" s="54"/>
      <c r="BO22" s="54"/>
      <c r="BP22" s="54"/>
      <c r="BQ22" s="54"/>
      <c r="BR22" s="54"/>
      <c r="BS22" s="54"/>
      <c r="BT22" s="54"/>
      <c r="BU22" s="54"/>
      <c r="BV22" s="54"/>
      <c r="BW22" s="54"/>
      <c r="BX22" s="54"/>
      <c r="BY22" s="54"/>
      <c r="BZ22" s="5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3"/>
      <c r="BM23" s="54"/>
      <c r="BN23" s="54"/>
      <c r="BO23" s="54"/>
      <c r="BP23" s="54"/>
      <c r="BQ23" s="54"/>
      <c r="BR23" s="54"/>
      <c r="BS23" s="54"/>
      <c r="BT23" s="54"/>
      <c r="BU23" s="54"/>
      <c r="BV23" s="54"/>
      <c r="BW23" s="54"/>
      <c r="BX23" s="54"/>
      <c r="BY23" s="54"/>
      <c r="BZ23" s="5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3"/>
      <c r="BM24" s="54"/>
      <c r="BN24" s="54"/>
      <c r="BO24" s="54"/>
      <c r="BP24" s="54"/>
      <c r="BQ24" s="54"/>
      <c r="BR24" s="54"/>
      <c r="BS24" s="54"/>
      <c r="BT24" s="54"/>
      <c r="BU24" s="54"/>
      <c r="BV24" s="54"/>
      <c r="BW24" s="54"/>
      <c r="BX24" s="54"/>
      <c r="BY24" s="54"/>
      <c r="BZ24" s="5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3"/>
      <c r="BM25" s="54"/>
      <c r="BN25" s="54"/>
      <c r="BO25" s="54"/>
      <c r="BP25" s="54"/>
      <c r="BQ25" s="54"/>
      <c r="BR25" s="54"/>
      <c r="BS25" s="54"/>
      <c r="BT25" s="54"/>
      <c r="BU25" s="54"/>
      <c r="BV25" s="54"/>
      <c r="BW25" s="54"/>
      <c r="BX25" s="54"/>
      <c r="BY25" s="54"/>
      <c r="BZ25" s="5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3"/>
      <c r="BM26" s="54"/>
      <c r="BN26" s="54"/>
      <c r="BO26" s="54"/>
      <c r="BP26" s="54"/>
      <c r="BQ26" s="54"/>
      <c r="BR26" s="54"/>
      <c r="BS26" s="54"/>
      <c r="BT26" s="54"/>
      <c r="BU26" s="54"/>
      <c r="BV26" s="54"/>
      <c r="BW26" s="54"/>
      <c r="BX26" s="54"/>
      <c r="BY26" s="54"/>
      <c r="BZ26" s="5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3"/>
      <c r="BM27" s="54"/>
      <c r="BN27" s="54"/>
      <c r="BO27" s="54"/>
      <c r="BP27" s="54"/>
      <c r="BQ27" s="54"/>
      <c r="BR27" s="54"/>
      <c r="BS27" s="54"/>
      <c r="BT27" s="54"/>
      <c r="BU27" s="54"/>
      <c r="BV27" s="54"/>
      <c r="BW27" s="54"/>
      <c r="BX27" s="54"/>
      <c r="BY27" s="54"/>
      <c r="BZ27" s="5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3"/>
      <c r="BM28" s="54"/>
      <c r="BN28" s="54"/>
      <c r="BO28" s="54"/>
      <c r="BP28" s="54"/>
      <c r="BQ28" s="54"/>
      <c r="BR28" s="54"/>
      <c r="BS28" s="54"/>
      <c r="BT28" s="54"/>
      <c r="BU28" s="54"/>
      <c r="BV28" s="54"/>
      <c r="BW28" s="54"/>
      <c r="BX28" s="54"/>
      <c r="BY28" s="54"/>
      <c r="BZ28" s="5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3"/>
      <c r="BM29" s="54"/>
      <c r="BN29" s="54"/>
      <c r="BO29" s="54"/>
      <c r="BP29" s="54"/>
      <c r="BQ29" s="54"/>
      <c r="BR29" s="54"/>
      <c r="BS29" s="54"/>
      <c r="BT29" s="54"/>
      <c r="BU29" s="54"/>
      <c r="BV29" s="54"/>
      <c r="BW29" s="54"/>
      <c r="BX29" s="54"/>
      <c r="BY29" s="54"/>
      <c r="BZ29" s="5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3"/>
      <c r="BM30" s="54"/>
      <c r="BN30" s="54"/>
      <c r="BO30" s="54"/>
      <c r="BP30" s="54"/>
      <c r="BQ30" s="54"/>
      <c r="BR30" s="54"/>
      <c r="BS30" s="54"/>
      <c r="BT30" s="54"/>
      <c r="BU30" s="54"/>
      <c r="BV30" s="54"/>
      <c r="BW30" s="54"/>
      <c r="BX30" s="54"/>
      <c r="BY30" s="54"/>
      <c r="BZ30" s="5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3"/>
      <c r="BM31" s="54"/>
      <c r="BN31" s="54"/>
      <c r="BO31" s="54"/>
      <c r="BP31" s="54"/>
      <c r="BQ31" s="54"/>
      <c r="BR31" s="54"/>
      <c r="BS31" s="54"/>
      <c r="BT31" s="54"/>
      <c r="BU31" s="54"/>
      <c r="BV31" s="54"/>
      <c r="BW31" s="54"/>
      <c r="BX31" s="54"/>
      <c r="BY31" s="54"/>
      <c r="BZ31" s="5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3"/>
      <c r="BM32" s="54"/>
      <c r="BN32" s="54"/>
      <c r="BO32" s="54"/>
      <c r="BP32" s="54"/>
      <c r="BQ32" s="54"/>
      <c r="BR32" s="54"/>
      <c r="BS32" s="54"/>
      <c r="BT32" s="54"/>
      <c r="BU32" s="54"/>
      <c r="BV32" s="54"/>
      <c r="BW32" s="54"/>
      <c r="BX32" s="54"/>
      <c r="BY32" s="54"/>
      <c r="BZ32" s="5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3"/>
      <c r="BM33" s="54"/>
      <c r="BN33" s="54"/>
      <c r="BO33" s="54"/>
      <c r="BP33" s="54"/>
      <c r="BQ33" s="54"/>
      <c r="BR33" s="54"/>
      <c r="BS33" s="54"/>
      <c r="BT33" s="54"/>
      <c r="BU33" s="54"/>
      <c r="BV33" s="54"/>
      <c r="BW33" s="54"/>
      <c r="BX33" s="54"/>
      <c r="BY33" s="54"/>
      <c r="BZ33" s="5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3"/>
      <c r="BM34" s="54"/>
      <c r="BN34" s="54"/>
      <c r="BO34" s="54"/>
      <c r="BP34" s="54"/>
      <c r="BQ34" s="54"/>
      <c r="BR34" s="54"/>
      <c r="BS34" s="54"/>
      <c r="BT34" s="54"/>
      <c r="BU34" s="54"/>
      <c r="BV34" s="54"/>
      <c r="BW34" s="54"/>
      <c r="BX34" s="54"/>
      <c r="BY34" s="54"/>
      <c r="BZ34" s="5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3"/>
      <c r="BM35" s="54"/>
      <c r="BN35" s="54"/>
      <c r="BO35" s="54"/>
      <c r="BP35" s="54"/>
      <c r="BQ35" s="54"/>
      <c r="BR35" s="54"/>
      <c r="BS35" s="54"/>
      <c r="BT35" s="54"/>
      <c r="BU35" s="54"/>
      <c r="BV35" s="54"/>
      <c r="BW35" s="54"/>
      <c r="BX35" s="54"/>
      <c r="BY35" s="54"/>
      <c r="BZ35" s="5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3"/>
      <c r="BM36" s="54"/>
      <c r="BN36" s="54"/>
      <c r="BO36" s="54"/>
      <c r="BP36" s="54"/>
      <c r="BQ36" s="54"/>
      <c r="BR36" s="54"/>
      <c r="BS36" s="54"/>
      <c r="BT36" s="54"/>
      <c r="BU36" s="54"/>
      <c r="BV36" s="54"/>
      <c r="BW36" s="54"/>
      <c r="BX36" s="54"/>
      <c r="BY36" s="54"/>
      <c r="BZ36" s="5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3"/>
      <c r="BM37" s="54"/>
      <c r="BN37" s="54"/>
      <c r="BO37" s="54"/>
      <c r="BP37" s="54"/>
      <c r="BQ37" s="54"/>
      <c r="BR37" s="54"/>
      <c r="BS37" s="54"/>
      <c r="BT37" s="54"/>
      <c r="BU37" s="54"/>
      <c r="BV37" s="54"/>
      <c r="BW37" s="54"/>
      <c r="BX37" s="54"/>
      <c r="BY37" s="54"/>
      <c r="BZ37" s="5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3"/>
      <c r="BM38" s="54"/>
      <c r="BN38" s="54"/>
      <c r="BO38" s="54"/>
      <c r="BP38" s="54"/>
      <c r="BQ38" s="54"/>
      <c r="BR38" s="54"/>
      <c r="BS38" s="54"/>
      <c r="BT38" s="54"/>
      <c r="BU38" s="54"/>
      <c r="BV38" s="54"/>
      <c r="BW38" s="54"/>
      <c r="BX38" s="54"/>
      <c r="BY38" s="54"/>
      <c r="BZ38" s="5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3"/>
      <c r="BM39" s="54"/>
      <c r="BN39" s="54"/>
      <c r="BO39" s="54"/>
      <c r="BP39" s="54"/>
      <c r="BQ39" s="54"/>
      <c r="BR39" s="54"/>
      <c r="BS39" s="54"/>
      <c r="BT39" s="54"/>
      <c r="BU39" s="54"/>
      <c r="BV39" s="54"/>
      <c r="BW39" s="54"/>
      <c r="BX39" s="54"/>
      <c r="BY39" s="54"/>
      <c r="BZ39" s="5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3"/>
      <c r="BM40" s="54"/>
      <c r="BN40" s="54"/>
      <c r="BO40" s="54"/>
      <c r="BP40" s="54"/>
      <c r="BQ40" s="54"/>
      <c r="BR40" s="54"/>
      <c r="BS40" s="54"/>
      <c r="BT40" s="54"/>
      <c r="BU40" s="54"/>
      <c r="BV40" s="54"/>
      <c r="BW40" s="54"/>
      <c r="BX40" s="54"/>
      <c r="BY40" s="54"/>
      <c r="BZ40" s="5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3"/>
      <c r="BM41" s="54"/>
      <c r="BN41" s="54"/>
      <c r="BO41" s="54"/>
      <c r="BP41" s="54"/>
      <c r="BQ41" s="54"/>
      <c r="BR41" s="54"/>
      <c r="BS41" s="54"/>
      <c r="BT41" s="54"/>
      <c r="BU41" s="54"/>
      <c r="BV41" s="54"/>
      <c r="BW41" s="54"/>
      <c r="BX41" s="54"/>
      <c r="BY41" s="54"/>
      <c r="BZ41" s="5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3"/>
      <c r="BM42" s="54"/>
      <c r="BN42" s="54"/>
      <c r="BO42" s="54"/>
      <c r="BP42" s="54"/>
      <c r="BQ42" s="54"/>
      <c r="BR42" s="54"/>
      <c r="BS42" s="54"/>
      <c r="BT42" s="54"/>
      <c r="BU42" s="54"/>
      <c r="BV42" s="54"/>
      <c r="BW42" s="54"/>
      <c r="BX42" s="54"/>
      <c r="BY42" s="54"/>
      <c r="BZ42" s="5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3"/>
      <c r="BM43" s="54"/>
      <c r="BN43" s="54"/>
      <c r="BO43" s="54"/>
      <c r="BP43" s="54"/>
      <c r="BQ43" s="54"/>
      <c r="BR43" s="54"/>
      <c r="BS43" s="54"/>
      <c r="BT43" s="54"/>
      <c r="BU43" s="54"/>
      <c r="BV43" s="54"/>
      <c r="BW43" s="54"/>
      <c r="BX43" s="54"/>
      <c r="BY43" s="54"/>
      <c r="BZ43" s="5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6"/>
      <c r="BM44" s="57"/>
      <c r="BN44" s="57"/>
      <c r="BO44" s="57"/>
      <c r="BP44" s="57"/>
      <c r="BQ44" s="57"/>
      <c r="BR44" s="57"/>
      <c r="BS44" s="57"/>
      <c r="BT44" s="57"/>
      <c r="BU44" s="57"/>
      <c r="BV44" s="57"/>
      <c r="BW44" s="57"/>
      <c r="BX44" s="57"/>
      <c r="BY44" s="57"/>
      <c r="BZ44" s="5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108</v>
      </c>
      <c r="BM47" s="54"/>
      <c r="BN47" s="54"/>
      <c r="BO47" s="54"/>
      <c r="BP47" s="54"/>
      <c r="BQ47" s="54"/>
      <c r="BR47" s="54"/>
      <c r="BS47" s="54"/>
      <c r="BT47" s="54"/>
      <c r="BU47" s="54"/>
      <c r="BV47" s="54"/>
      <c r="BW47" s="54"/>
      <c r="BX47" s="54"/>
      <c r="BY47" s="54"/>
      <c r="BZ47" s="5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15">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15">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109</v>
      </c>
      <c r="BM66" s="54"/>
      <c r="BN66" s="54"/>
      <c r="BO66" s="54"/>
      <c r="BP66" s="54"/>
      <c r="BQ66" s="54"/>
      <c r="BR66" s="54"/>
      <c r="BS66" s="54"/>
      <c r="BT66" s="54"/>
      <c r="BU66" s="54"/>
      <c r="BV66" s="54"/>
      <c r="BW66" s="54"/>
      <c r="BX66" s="54"/>
      <c r="BY66" s="54"/>
      <c r="BZ66" s="5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【108.69】</v>
      </c>
      <c r="F85" s="26" t="str">
        <f>データ!AT6</f>
        <v>【3.28】</v>
      </c>
      <c r="G85" s="26" t="str">
        <f>データ!BE6</f>
        <v>【69.49】</v>
      </c>
      <c r="H85" s="26" t="str">
        <f>データ!BP6</f>
        <v>【682.78】</v>
      </c>
      <c r="I85" s="26" t="str">
        <f>データ!CA6</f>
        <v>【100.91】</v>
      </c>
      <c r="J85" s="26" t="str">
        <f>データ!CL6</f>
        <v>【136.86】</v>
      </c>
      <c r="K85" s="26" t="str">
        <f>データ!CW6</f>
        <v>【58.98】</v>
      </c>
      <c r="L85" s="26" t="str">
        <f>データ!DH6</f>
        <v>【95.20】</v>
      </c>
      <c r="M85" s="26" t="str">
        <f>データ!DS6</f>
        <v>【38.60】</v>
      </c>
      <c r="N85" s="26" t="str">
        <f>データ!ED6</f>
        <v>【5.64】</v>
      </c>
      <c r="O85" s="26" t="str">
        <f>データ!EO6</f>
        <v>【0.23】</v>
      </c>
    </row>
  </sheetData>
  <sheetProtection algorithmName="SHA-512" hashValue="gI9tpWDydZW+xEVUtBpQ0pDCNIIkcOfWnAdNR2YIZFqjoOZ+qINc8wRJKq6wSLWsFT5wtAYhMO5pvSLPXSc2ew==" saltValue="VeW63od0rjGvbHaz/ASrPQ=="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5" x14ac:dyDescent="0.15"/>
  <cols>
    <col min="2" max="144" width="11.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6" t="s">
        <v>52</v>
      </c>
      <c r="I3" s="77"/>
      <c r="J3" s="77"/>
      <c r="K3" s="77"/>
      <c r="L3" s="77"/>
      <c r="M3" s="77"/>
      <c r="N3" s="77"/>
      <c r="O3" s="77"/>
      <c r="P3" s="77"/>
      <c r="Q3" s="77"/>
      <c r="R3" s="77"/>
      <c r="S3" s="77"/>
      <c r="T3" s="77"/>
      <c r="U3" s="77"/>
      <c r="V3" s="77"/>
      <c r="W3" s="77"/>
      <c r="X3" s="78"/>
      <c r="Y3" s="82" t="s">
        <v>53</v>
      </c>
      <c r="Z3" s="75"/>
      <c r="AA3" s="75"/>
      <c r="AB3" s="75"/>
      <c r="AC3" s="75"/>
      <c r="AD3" s="75"/>
      <c r="AE3" s="75"/>
      <c r="AF3" s="75"/>
      <c r="AG3" s="75"/>
      <c r="AH3" s="75"/>
      <c r="AI3" s="75"/>
      <c r="AJ3" s="75"/>
      <c r="AK3" s="75"/>
      <c r="AL3" s="75"/>
      <c r="AM3" s="75"/>
      <c r="AN3" s="75"/>
      <c r="AO3" s="75"/>
      <c r="AP3" s="75"/>
      <c r="AQ3" s="75"/>
      <c r="AR3" s="75"/>
      <c r="AS3" s="75"/>
      <c r="AT3" s="75"/>
      <c r="AU3" s="75"/>
      <c r="AV3" s="75"/>
      <c r="AW3" s="75"/>
      <c r="AX3" s="75"/>
      <c r="AY3" s="75"/>
      <c r="AZ3" s="75"/>
      <c r="BA3" s="75"/>
      <c r="BB3" s="75"/>
      <c r="BC3" s="75"/>
      <c r="BD3" s="75"/>
      <c r="BE3" s="75"/>
      <c r="BF3" s="75"/>
      <c r="BG3" s="75"/>
      <c r="BH3" s="75"/>
      <c r="BI3" s="75"/>
      <c r="BJ3" s="75"/>
      <c r="BK3" s="75"/>
      <c r="BL3" s="75"/>
      <c r="BM3" s="75"/>
      <c r="BN3" s="75"/>
      <c r="BO3" s="75"/>
      <c r="BP3" s="75"/>
      <c r="BQ3" s="75"/>
      <c r="BR3" s="75"/>
      <c r="BS3" s="75"/>
      <c r="BT3" s="75"/>
      <c r="BU3" s="75"/>
      <c r="BV3" s="75"/>
      <c r="BW3" s="75"/>
      <c r="BX3" s="75"/>
      <c r="BY3" s="75"/>
      <c r="BZ3" s="75"/>
      <c r="CA3" s="75"/>
      <c r="CB3" s="75"/>
      <c r="CC3" s="75"/>
      <c r="CD3" s="75"/>
      <c r="CE3" s="75"/>
      <c r="CF3" s="75"/>
      <c r="CG3" s="75"/>
      <c r="CH3" s="75"/>
      <c r="CI3" s="75"/>
      <c r="CJ3" s="75"/>
      <c r="CK3" s="75"/>
      <c r="CL3" s="75"/>
      <c r="CM3" s="75"/>
      <c r="CN3" s="75"/>
      <c r="CO3" s="75"/>
      <c r="CP3" s="75"/>
      <c r="CQ3" s="75"/>
      <c r="CR3" s="75"/>
      <c r="CS3" s="75"/>
      <c r="CT3" s="75"/>
      <c r="CU3" s="75"/>
      <c r="CV3" s="75"/>
      <c r="CW3" s="75"/>
      <c r="CX3" s="75"/>
      <c r="CY3" s="75"/>
      <c r="CZ3" s="75"/>
      <c r="DA3" s="75"/>
      <c r="DB3" s="75"/>
      <c r="DC3" s="75"/>
      <c r="DD3" s="75"/>
      <c r="DE3" s="75"/>
      <c r="DF3" s="75"/>
      <c r="DG3" s="75"/>
      <c r="DH3" s="75"/>
      <c r="DI3" s="75" t="s">
        <v>54</v>
      </c>
      <c r="DJ3" s="75"/>
      <c r="DK3" s="75"/>
      <c r="DL3" s="75"/>
      <c r="DM3" s="75"/>
      <c r="DN3" s="75"/>
      <c r="DO3" s="75"/>
      <c r="DP3" s="75"/>
      <c r="DQ3" s="75"/>
      <c r="DR3" s="75"/>
      <c r="DS3" s="75"/>
      <c r="DT3" s="75"/>
      <c r="DU3" s="75"/>
      <c r="DV3" s="75"/>
      <c r="DW3" s="75"/>
      <c r="DX3" s="75"/>
      <c r="DY3" s="75"/>
      <c r="DZ3" s="75"/>
      <c r="EA3" s="75"/>
      <c r="EB3" s="75"/>
      <c r="EC3" s="75"/>
      <c r="ED3" s="75"/>
      <c r="EE3" s="75"/>
      <c r="EF3" s="75"/>
      <c r="EG3" s="75"/>
      <c r="EH3" s="75"/>
      <c r="EI3" s="75"/>
      <c r="EJ3" s="75"/>
      <c r="EK3" s="75"/>
      <c r="EL3" s="75"/>
      <c r="EM3" s="75"/>
      <c r="EN3" s="75"/>
      <c r="EO3" s="75"/>
    </row>
    <row r="4" spans="1:148" x14ac:dyDescent="0.15">
      <c r="A4" s="28" t="s">
        <v>55</v>
      </c>
      <c r="B4" s="30"/>
      <c r="C4" s="30"/>
      <c r="D4" s="30"/>
      <c r="E4" s="30"/>
      <c r="F4" s="30"/>
      <c r="G4" s="30"/>
      <c r="H4" s="79"/>
      <c r="I4" s="80"/>
      <c r="J4" s="80"/>
      <c r="K4" s="80"/>
      <c r="L4" s="80"/>
      <c r="M4" s="80"/>
      <c r="N4" s="80"/>
      <c r="O4" s="80"/>
      <c r="P4" s="80"/>
      <c r="Q4" s="80"/>
      <c r="R4" s="80"/>
      <c r="S4" s="80"/>
      <c r="T4" s="80"/>
      <c r="U4" s="80"/>
      <c r="V4" s="80"/>
      <c r="W4" s="80"/>
      <c r="X4" s="81"/>
      <c r="Y4" s="75" t="s">
        <v>56</v>
      </c>
      <c r="Z4" s="75"/>
      <c r="AA4" s="75"/>
      <c r="AB4" s="75"/>
      <c r="AC4" s="75"/>
      <c r="AD4" s="75"/>
      <c r="AE4" s="75"/>
      <c r="AF4" s="75"/>
      <c r="AG4" s="75"/>
      <c r="AH4" s="75"/>
      <c r="AI4" s="75"/>
      <c r="AJ4" s="75" t="s">
        <v>57</v>
      </c>
      <c r="AK4" s="75"/>
      <c r="AL4" s="75"/>
      <c r="AM4" s="75"/>
      <c r="AN4" s="75"/>
      <c r="AO4" s="75"/>
      <c r="AP4" s="75"/>
      <c r="AQ4" s="75"/>
      <c r="AR4" s="75"/>
      <c r="AS4" s="75"/>
      <c r="AT4" s="75"/>
      <c r="AU4" s="75" t="s">
        <v>58</v>
      </c>
      <c r="AV4" s="75"/>
      <c r="AW4" s="75"/>
      <c r="AX4" s="75"/>
      <c r="AY4" s="75"/>
      <c r="AZ4" s="75"/>
      <c r="BA4" s="75"/>
      <c r="BB4" s="75"/>
      <c r="BC4" s="75"/>
      <c r="BD4" s="75"/>
      <c r="BE4" s="75"/>
      <c r="BF4" s="75" t="s">
        <v>59</v>
      </c>
      <c r="BG4" s="75"/>
      <c r="BH4" s="75"/>
      <c r="BI4" s="75"/>
      <c r="BJ4" s="75"/>
      <c r="BK4" s="75"/>
      <c r="BL4" s="75"/>
      <c r="BM4" s="75"/>
      <c r="BN4" s="75"/>
      <c r="BO4" s="75"/>
      <c r="BP4" s="75"/>
      <c r="BQ4" s="75" t="s">
        <v>60</v>
      </c>
      <c r="BR4" s="75"/>
      <c r="BS4" s="75"/>
      <c r="BT4" s="75"/>
      <c r="BU4" s="75"/>
      <c r="BV4" s="75"/>
      <c r="BW4" s="75"/>
      <c r="BX4" s="75"/>
      <c r="BY4" s="75"/>
      <c r="BZ4" s="75"/>
      <c r="CA4" s="75"/>
      <c r="CB4" s="75" t="s">
        <v>61</v>
      </c>
      <c r="CC4" s="75"/>
      <c r="CD4" s="75"/>
      <c r="CE4" s="75"/>
      <c r="CF4" s="75"/>
      <c r="CG4" s="75"/>
      <c r="CH4" s="75"/>
      <c r="CI4" s="75"/>
      <c r="CJ4" s="75"/>
      <c r="CK4" s="75"/>
      <c r="CL4" s="75"/>
      <c r="CM4" s="75" t="s">
        <v>62</v>
      </c>
      <c r="CN4" s="75"/>
      <c r="CO4" s="75"/>
      <c r="CP4" s="75"/>
      <c r="CQ4" s="75"/>
      <c r="CR4" s="75"/>
      <c r="CS4" s="75"/>
      <c r="CT4" s="75"/>
      <c r="CU4" s="75"/>
      <c r="CV4" s="75"/>
      <c r="CW4" s="75"/>
      <c r="CX4" s="75" t="s">
        <v>63</v>
      </c>
      <c r="CY4" s="75"/>
      <c r="CZ4" s="75"/>
      <c r="DA4" s="75"/>
      <c r="DB4" s="75"/>
      <c r="DC4" s="75"/>
      <c r="DD4" s="75"/>
      <c r="DE4" s="75"/>
      <c r="DF4" s="75"/>
      <c r="DG4" s="75"/>
      <c r="DH4" s="75"/>
      <c r="DI4" s="75" t="s">
        <v>64</v>
      </c>
      <c r="DJ4" s="75"/>
      <c r="DK4" s="75"/>
      <c r="DL4" s="75"/>
      <c r="DM4" s="75"/>
      <c r="DN4" s="75"/>
      <c r="DO4" s="75"/>
      <c r="DP4" s="75"/>
      <c r="DQ4" s="75"/>
      <c r="DR4" s="75"/>
      <c r="DS4" s="75"/>
      <c r="DT4" s="75" t="s">
        <v>65</v>
      </c>
      <c r="DU4" s="75"/>
      <c r="DV4" s="75"/>
      <c r="DW4" s="75"/>
      <c r="DX4" s="75"/>
      <c r="DY4" s="75"/>
      <c r="DZ4" s="75"/>
      <c r="EA4" s="75"/>
      <c r="EB4" s="75"/>
      <c r="EC4" s="75"/>
      <c r="ED4" s="75"/>
      <c r="EE4" s="75" t="s">
        <v>66</v>
      </c>
      <c r="EF4" s="75"/>
      <c r="EG4" s="75"/>
      <c r="EH4" s="75"/>
      <c r="EI4" s="75"/>
      <c r="EJ4" s="75"/>
      <c r="EK4" s="75"/>
      <c r="EL4" s="75"/>
      <c r="EM4" s="75"/>
      <c r="EN4" s="75"/>
      <c r="EO4" s="75"/>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2018</v>
      </c>
      <c r="C6" s="33">
        <f t="shared" ref="C6:X6" si="3">C7</f>
        <v>252085</v>
      </c>
      <c r="D6" s="33">
        <f t="shared" si="3"/>
        <v>46</v>
      </c>
      <c r="E6" s="33">
        <f t="shared" si="3"/>
        <v>17</v>
      </c>
      <c r="F6" s="33">
        <f t="shared" si="3"/>
        <v>1</v>
      </c>
      <c r="G6" s="33">
        <f t="shared" si="3"/>
        <v>0</v>
      </c>
      <c r="H6" s="33" t="str">
        <f t="shared" si="3"/>
        <v>滋賀県　栗東市</v>
      </c>
      <c r="I6" s="33" t="str">
        <f t="shared" si="3"/>
        <v>法適用</v>
      </c>
      <c r="J6" s="33" t="str">
        <f t="shared" si="3"/>
        <v>下水道事業</v>
      </c>
      <c r="K6" s="33" t="str">
        <f t="shared" si="3"/>
        <v>公共下水道</v>
      </c>
      <c r="L6" s="33" t="str">
        <f t="shared" si="3"/>
        <v>Bd1</v>
      </c>
      <c r="M6" s="33" t="str">
        <f t="shared" si="3"/>
        <v>非設置</v>
      </c>
      <c r="N6" s="34" t="str">
        <f t="shared" si="3"/>
        <v>-</v>
      </c>
      <c r="O6" s="34">
        <f t="shared" si="3"/>
        <v>38.44</v>
      </c>
      <c r="P6" s="34">
        <f t="shared" si="3"/>
        <v>99.1</v>
      </c>
      <c r="Q6" s="34">
        <f t="shared" si="3"/>
        <v>85.32</v>
      </c>
      <c r="R6" s="34">
        <f t="shared" si="3"/>
        <v>2470</v>
      </c>
      <c r="S6" s="34">
        <f t="shared" si="3"/>
        <v>69533</v>
      </c>
      <c r="T6" s="34">
        <f t="shared" si="3"/>
        <v>52.69</v>
      </c>
      <c r="U6" s="34">
        <f t="shared" si="3"/>
        <v>1319.66</v>
      </c>
      <c r="V6" s="34">
        <f t="shared" si="3"/>
        <v>68934</v>
      </c>
      <c r="W6" s="34">
        <f t="shared" si="3"/>
        <v>16.690000000000001</v>
      </c>
      <c r="X6" s="34">
        <f t="shared" si="3"/>
        <v>4130.26</v>
      </c>
      <c r="Y6" s="35">
        <f>IF(Y7="",NA(),Y7)</f>
        <v>103.85</v>
      </c>
      <c r="Z6" s="35">
        <f t="shared" ref="Z6:AH6" si="4">IF(Z7="",NA(),Z7)</f>
        <v>104.52</v>
      </c>
      <c r="AA6" s="35">
        <f t="shared" si="4"/>
        <v>102.23</v>
      </c>
      <c r="AB6" s="35">
        <f t="shared" si="4"/>
        <v>106.79</v>
      </c>
      <c r="AC6" s="35">
        <f t="shared" si="4"/>
        <v>106.66</v>
      </c>
      <c r="AD6" s="35">
        <f t="shared" si="4"/>
        <v>108.77</v>
      </c>
      <c r="AE6" s="35">
        <f t="shared" si="4"/>
        <v>109.48</v>
      </c>
      <c r="AF6" s="35">
        <f t="shared" si="4"/>
        <v>109.27</v>
      </c>
      <c r="AG6" s="35">
        <f t="shared" si="4"/>
        <v>108.03</v>
      </c>
      <c r="AH6" s="35">
        <f t="shared" si="4"/>
        <v>106.9</v>
      </c>
      <c r="AI6" s="34" t="str">
        <f>IF(AI7="","",IF(AI7="-","【-】","【"&amp;SUBSTITUTE(TEXT(AI7,"#,##0.00"),"-","△")&amp;"】"))</f>
        <v>【108.69】</v>
      </c>
      <c r="AJ6" s="34">
        <f>IF(AJ7="",NA(),AJ7)</f>
        <v>0</v>
      </c>
      <c r="AK6" s="34">
        <f t="shared" ref="AK6:AS6" si="5">IF(AK7="",NA(),AK7)</f>
        <v>0</v>
      </c>
      <c r="AL6" s="34">
        <f t="shared" si="5"/>
        <v>0</v>
      </c>
      <c r="AM6" s="34">
        <f t="shared" si="5"/>
        <v>0</v>
      </c>
      <c r="AN6" s="34">
        <f t="shared" si="5"/>
        <v>0</v>
      </c>
      <c r="AO6" s="35">
        <f t="shared" si="5"/>
        <v>21.47</v>
      </c>
      <c r="AP6" s="35">
        <f t="shared" si="5"/>
        <v>16.34</v>
      </c>
      <c r="AQ6" s="35">
        <f t="shared" si="5"/>
        <v>15.65</v>
      </c>
      <c r="AR6" s="35">
        <f t="shared" si="5"/>
        <v>13.55</v>
      </c>
      <c r="AS6" s="35">
        <f t="shared" si="5"/>
        <v>9.06</v>
      </c>
      <c r="AT6" s="34" t="str">
        <f>IF(AT7="","",IF(AT7="-","【-】","【"&amp;SUBSTITUTE(TEXT(AT7,"#,##0.00"),"-","△")&amp;"】"))</f>
        <v>【3.28】</v>
      </c>
      <c r="AU6" s="35">
        <f>IF(AU7="",NA(),AU7)</f>
        <v>35</v>
      </c>
      <c r="AV6" s="35">
        <f t="shared" ref="AV6:BD6" si="6">IF(AV7="",NA(),AV7)</f>
        <v>34.409999999999997</v>
      </c>
      <c r="AW6" s="35">
        <f t="shared" si="6"/>
        <v>36.93</v>
      </c>
      <c r="AX6" s="35">
        <f t="shared" si="6"/>
        <v>76.91</v>
      </c>
      <c r="AY6" s="35">
        <f t="shared" si="6"/>
        <v>78.91</v>
      </c>
      <c r="AZ6" s="35">
        <f t="shared" si="6"/>
        <v>79.239999999999995</v>
      </c>
      <c r="BA6" s="35">
        <f t="shared" si="6"/>
        <v>78.930000000000007</v>
      </c>
      <c r="BB6" s="35">
        <f t="shared" si="6"/>
        <v>77.94</v>
      </c>
      <c r="BC6" s="35">
        <f t="shared" si="6"/>
        <v>78.45</v>
      </c>
      <c r="BD6" s="35">
        <f t="shared" si="6"/>
        <v>76.31</v>
      </c>
      <c r="BE6" s="34" t="str">
        <f>IF(BE7="","",IF(BE7="-","【-】","【"&amp;SUBSTITUTE(TEXT(BE7,"#,##0.00"),"-","△")&amp;"】"))</f>
        <v>【69.49】</v>
      </c>
      <c r="BF6" s="35">
        <f>IF(BF7="",NA(),BF7)</f>
        <v>1403.29</v>
      </c>
      <c r="BG6" s="35">
        <f t="shared" ref="BG6:BO6" si="7">IF(BG7="",NA(),BG7)</f>
        <v>1347.89</v>
      </c>
      <c r="BH6" s="35">
        <f t="shared" si="7"/>
        <v>1251.49</v>
      </c>
      <c r="BI6" s="35">
        <f t="shared" si="7"/>
        <v>1254.1500000000001</v>
      </c>
      <c r="BJ6" s="35">
        <f t="shared" si="7"/>
        <v>1199.3399999999999</v>
      </c>
      <c r="BK6" s="35">
        <f t="shared" si="7"/>
        <v>854.16</v>
      </c>
      <c r="BL6" s="35">
        <f t="shared" si="7"/>
        <v>848.31</v>
      </c>
      <c r="BM6" s="35">
        <f t="shared" si="7"/>
        <v>774.99</v>
      </c>
      <c r="BN6" s="35">
        <f t="shared" si="7"/>
        <v>799.41</v>
      </c>
      <c r="BO6" s="35">
        <f t="shared" si="7"/>
        <v>820.36</v>
      </c>
      <c r="BP6" s="34" t="str">
        <f>IF(BP7="","",IF(BP7="-","【-】","【"&amp;SUBSTITUTE(TEXT(BP7,"#,##0.00"),"-","△")&amp;"】"))</f>
        <v>【682.78】</v>
      </c>
      <c r="BQ6" s="35">
        <f>IF(BQ7="",NA(),BQ7)</f>
        <v>80.5</v>
      </c>
      <c r="BR6" s="35">
        <f t="shared" ref="BR6:BZ6" si="8">IF(BR7="",NA(),BR7)</f>
        <v>79.19</v>
      </c>
      <c r="BS6" s="35">
        <f t="shared" si="8"/>
        <v>83.98</v>
      </c>
      <c r="BT6" s="35">
        <f t="shared" si="8"/>
        <v>84.09</v>
      </c>
      <c r="BU6" s="35">
        <f t="shared" si="8"/>
        <v>86.08</v>
      </c>
      <c r="BV6" s="35">
        <f t="shared" si="8"/>
        <v>93.13</v>
      </c>
      <c r="BW6" s="35">
        <f t="shared" si="8"/>
        <v>94.38</v>
      </c>
      <c r="BX6" s="35">
        <f t="shared" si="8"/>
        <v>96.57</v>
      </c>
      <c r="BY6" s="35">
        <f t="shared" si="8"/>
        <v>96.54</v>
      </c>
      <c r="BZ6" s="35">
        <f t="shared" si="8"/>
        <v>95.4</v>
      </c>
      <c r="CA6" s="34" t="str">
        <f>IF(CA7="","",IF(CA7="-","【-】","【"&amp;SUBSTITUTE(TEXT(CA7,"#,##0.00"),"-","△")&amp;"】"))</f>
        <v>【100.91】</v>
      </c>
      <c r="CB6" s="35">
        <f>IF(CB7="",NA(),CB7)</f>
        <v>150.59</v>
      </c>
      <c r="CC6" s="35">
        <f t="shared" ref="CC6:CK6" si="9">IF(CC7="",NA(),CC7)</f>
        <v>152.30000000000001</v>
      </c>
      <c r="CD6" s="35">
        <f t="shared" si="9"/>
        <v>144.02000000000001</v>
      </c>
      <c r="CE6" s="35">
        <f t="shared" si="9"/>
        <v>144.18</v>
      </c>
      <c r="CF6" s="35">
        <f t="shared" si="9"/>
        <v>140.82</v>
      </c>
      <c r="CG6" s="35">
        <f t="shared" si="9"/>
        <v>167.97</v>
      </c>
      <c r="CH6" s="35">
        <f t="shared" si="9"/>
        <v>165.45</v>
      </c>
      <c r="CI6" s="35">
        <f t="shared" si="9"/>
        <v>161.54</v>
      </c>
      <c r="CJ6" s="35">
        <f t="shared" si="9"/>
        <v>162.81</v>
      </c>
      <c r="CK6" s="35">
        <f t="shared" si="9"/>
        <v>163.19999999999999</v>
      </c>
      <c r="CL6" s="34" t="str">
        <f>IF(CL7="","",IF(CL7="-","【-】","【"&amp;SUBSTITUTE(TEXT(CL7,"#,##0.00"),"-","△")&amp;"】"))</f>
        <v>【136.86】</v>
      </c>
      <c r="CM6" s="35">
        <f>IF(CM7="",NA(),CM7)</f>
        <v>97.31</v>
      </c>
      <c r="CN6" s="35">
        <f t="shared" ref="CN6:CV6" si="10">IF(CN7="",NA(),CN7)</f>
        <v>97.31</v>
      </c>
      <c r="CO6" s="35">
        <f t="shared" si="10"/>
        <v>91.53</v>
      </c>
      <c r="CP6" s="35">
        <f t="shared" si="10"/>
        <v>91.44</v>
      </c>
      <c r="CQ6" s="35" t="str">
        <f t="shared" si="10"/>
        <v>-</v>
      </c>
      <c r="CR6" s="35">
        <f t="shared" si="10"/>
        <v>64.87</v>
      </c>
      <c r="CS6" s="35">
        <f t="shared" si="10"/>
        <v>65.62</v>
      </c>
      <c r="CT6" s="35">
        <f t="shared" si="10"/>
        <v>64.67</v>
      </c>
      <c r="CU6" s="35">
        <f t="shared" si="10"/>
        <v>64.959999999999994</v>
      </c>
      <c r="CV6" s="35">
        <f t="shared" si="10"/>
        <v>65.040000000000006</v>
      </c>
      <c r="CW6" s="34" t="str">
        <f>IF(CW7="","",IF(CW7="-","【-】","【"&amp;SUBSTITUTE(TEXT(CW7,"#,##0.00"),"-","△")&amp;"】"))</f>
        <v>【58.98】</v>
      </c>
      <c r="CX6" s="35">
        <f>IF(CX7="",NA(),CX7)</f>
        <v>98.36</v>
      </c>
      <c r="CY6" s="35">
        <f t="shared" ref="CY6:DG6" si="11">IF(CY7="",NA(),CY7)</f>
        <v>98.5</v>
      </c>
      <c r="CZ6" s="35">
        <f t="shared" si="11"/>
        <v>98.6</v>
      </c>
      <c r="DA6" s="35">
        <f t="shared" si="11"/>
        <v>98.94</v>
      </c>
      <c r="DB6" s="35">
        <f t="shared" si="11"/>
        <v>98.9</v>
      </c>
      <c r="DC6" s="35">
        <f t="shared" si="11"/>
        <v>91.11</v>
      </c>
      <c r="DD6" s="35">
        <f t="shared" si="11"/>
        <v>91.44</v>
      </c>
      <c r="DE6" s="35">
        <f t="shared" si="11"/>
        <v>91.76</v>
      </c>
      <c r="DF6" s="35">
        <f t="shared" si="11"/>
        <v>92.3</v>
      </c>
      <c r="DG6" s="35">
        <f t="shared" si="11"/>
        <v>92.55</v>
      </c>
      <c r="DH6" s="34" t="str">
        <f>IF(DH7="","",IF(DH7="-","【-】","【"&amp;SUBSTITUTE(TEXT(DH7,"#,##0.00"),"-","△")&amp;"】"))</f>
        <v>【95.20】</v>
      </c>
      <c r="DI6" s="35">
        <f>IF(DI7="",NA(),DI7)</f>
        <v>32.89</v>
      </c>
      <c r="DJ6" s="35">
        <f t="shared" ref="DJ6:DR6" si="12">IF(DJ7="",NA(),DJ7)</f>
        <v>34.020000000000003</v>
      </c>
      <c r="DK6" s="35">
        <f t="shared" si="12"/>
        <v>35.54</v>
      </c>
      <c r="DL6" s="35">
        <f t="shared" si="12"/>
        <v>37.15</v>
      </c>
      <c r="DM6" s="35">
        <f t="shared" si="12"/>
        <v>38.32</v>
      </c>
      <c r="DN6" s="35">
        <f t="shared" si="12"/>
        <v>25.52</v>
      </c>
      <c r="DO6" s="35">
        <f t="shared" si="12"/>
        <v>25.89</v>
      </c>
      <c r="DP6" s="35">
        <f t="shared" si="12"/>
        <v>26.63</v>
      </c>
      <c r="DQ6" s="35">
        <f t="shared" si="12"/>
        <v>25.61</v>
      </c>
      <c r="DR6" s="35">
        <f t="shared" si="12"/>
        <v>26.13</v>
      </c>
      <c r="DS6" s="34" t="str">
        <f>IF(DS7="","",IF(DS7="-","【-】","【"&amp;SUBSTITUTE(TEXT(DS7,"#,##0.00"),"-","△")&amp;"】"))</f>
        <v>【38.60】</v>
      </c>
      <c r="DT6" s="34">
        <f>IF(DT7="",NA(),DT7)</f>
        <v>0</v>
      </c>
      <c r="DU6" s="34">
        <f t="shared" ref="DU6:EC6" si="13">IF(DU7="",NA(),DU7)</f>
        <v>0</v>
      </c>
      <c r="DV6" s="34">
        <f t="shared" si="13"/>
        <v>0</v>
      </c>
      <c r="DW6" s="34">
        <f t="shared" si="13"/>
        <v>0</v>
      </c>
      <c r="DX6" s="34">
        <f t="shared" si="13"/>
        <v>0</v>
      </c>
      <c r="DY6" s="35">
        <f t="shared" si="13"/>
        <v>0.76</v>
      </c>
      <c r="DZ6" s="35">
        <f t="shared" si="13"/>
        <v>0.71</v>
      </c>
      <c r="EA6" s="35">
        <f t="shared" si="13"/>
        <v>0.95</v>
      </c>
      <c r="EB6" s="35">
        <f t="shared" si="13"/>
        <v>1.07</v>
      </c>
      <c r="EC6" s="35">
        <f t="shared" si="13"/>
        <v>1.03</v>
      </c>
      <c r="ED6" s="34" t="str">
        <f>IF(ED7="","",IF(ED7="-","【-】","【"&amp;SUBSTITUTE(TEXT(ED7,"#,##0.00"),"-","△")&amp;"】"))</f>
        <v>【5.64】</v>
      </c>
      <c r="EE6" s="35">
        <f>IF(EE7="",NA(),EE7)</f>
        <v>0.04</v>
      </c>
      <c r="EF6" s="35">
        <f t="shared" ref="EF6:EN6" si="14">IF(EF7="",NA(),EF7)</f>
        <v>0.04</v>
      </c>
      <c r="EG6" s="34">
        <f t="shared" si="14"/>
        <v>0</v>
      </c>
      <c r="EH6" s="34">
        <f t="shared" si="14"/>
        <v>0</v>
      </c>
      <c r="EI6" s="34">
        <f t="shared" si="14"/>
        <v>0</v>
      </c>
      <c r="EJ6" s="35">
        <f t="shared" si="14"/>
        <v>0.1</v>
      </c>
      <c r="EK6" s="35">
        <f t="shared" si="14"/>
        <v>0.27</v>
      </c>
      <c r="EL6" s="35">
        <f t="shared" si="14"/>
        <v>0.17</v>
      </c>
      <c r="EM6" s="35">
        <f t="shared" si="14"/>
        <v>0.13</v>
      </c>
      <c r="EN6" s="35">
        <f t="shared" si="14"/>
        <v>0.1</v>
      </c>
      <c r="EO6" s="34" t="str">
        <f>IF(EO7="","",IF(EO7="-","【-】","【"&amp;SUBSTITUTE(TEXT(EO7,"#,##0.00"),"-","△")&amp;"】"))</f>
        <v>【0.23】</v>
      </c>
    </row>
    <row r="7" spans="1:148" s="36" customFormat="1" x14ac:dyDescent="0.15">
      <c r="A7" s="28"/>
      <c r="B7" s="37">
        <v>2018</v>
      </c>
      <c r="C7" s="37">
        <v>252085</v>
      </c>
      <c r="D7" s="37">
        <v>46</v>
      </c>
      <c r="E7" s="37">
        <v>17</v>
      </c>
      <c r="F7" s="37">
        <v>1</v>
      </c>
      <c r="G7" s="37">
        <v>0</v>
      </c>
      <c r="H7" s="37" t="s">
        <v>96</v>
      </c>
      <c r="I7" s="37" t="s">
        <v>97</v>
      </c>
      <c r="J7" s="37" t="s">
        <v>98</v>
      </c>
      <c r="K7" s="37" t="s">
        <v>99</v>
      </c>
      <c r="L7" s="37" t="s">
        <v>100</v>
      </c>
      <c r="M7" s="37" t="s">
        <v>101</v>
      </c>
      <c r="N7" s="38" t="s">
        <v>102</v>
      </c>
      <c r="O7" s="38">
        <v>38.44</v>
      </c>
      <c r="P7" s="38">
        <v>99.1</v>
      </c>
      <c r="Q7" s="38">
        <v>85.32</v>
      </c>
      <c r="R7" s="38">
        <v>2470</v>
      </c>
      <c r="S7" s="38">
        <v>69533</v>
      </c>
      <c r="T7" s="38">
        <v>52.69</v>
      </c>
      <c r="U7" s="38">
        <v>1319.66</v>
      </c>
      <c r="V7" s="38">
        <v>68934</v>
      </c>
      <c r="W7" s="38">
        <v>16.690000000000001</v>
      </c>
      <c r="X7" s="38">
        <v>4130.26</v>
      </c>
      <c r="Y7" s="38">
        <v>103.85</v>
      </c>
      <c r="Z7" s="38">
        <v>104.52</v>
      </c>
      <c r="AA7" s="38">
        <v>102.23</v>
      </c>
      <c r="AB7" s="38">
        <v>106.79</v>
      </c>
      <c r="AC7" s="38">
        <v>106.66</v>
      </c>
      <c r="AD7" s="38">
        <v>108.77</v>
      </c>
      <c r="AE7" s="38">
        <v>109.48</v>
      </c>
      <c r="AF7" s="38">
        <v>109.27</v>
      </c>
      <c r="AG7" s="38">
        <v>108.03</v>
      </c>
      <c r="AH7" s="38">
        <v>106.9</v>
      </c>
      <c r="AI7" s="38">
        <v>108.69</v>
      </c>
      <c r="AJ7" s="38">
        <v>0</v>
      </c>
      <c r="AK7" s="38">
        <v>0</v>
      </c>
      <c r="AL7" s="38">
        <v>0</v>
      </c>
      <c r="AM7" s="38">
        <v>0</v>
      </c>
      <c r="AN7" s="38">
        <v>0</v>
      </c>
      <c r="AO7" s="38">
        <v>21.47</v>
      </c>
      <c r="AP7" s="38">
        <v>16.34</v>
      </c>
      <c r="AQ7" s="38">
        <v>15.65</v>
      </c>
      <c r="AR7" s="38">
        <v>13.55</v>
      </c>
      <c r="AS7" s="38">
        <v>9.06</v>
      </c>
      <c r="AT7" s="38">
        <v>3.28</v>
      </c>
      <c r="AU7" s="38">
        <v>35</v>
      </c>
      <c r="AV7" s="38">
        <v>34.409999999999997</v>
      </c>
      <c r="AW7" s="38">
        <v>36.93</v>
      </c>
      <c r="AX7" s="38">
        <v>76.91</v>
      </c>
      <c r="AY7" s="38">
        <v>78.91</v>
      </c>
      <c r="AZ7" s="38">
        <v>79.239999999999995</v>
      </c>
      <c r="BA7" s="38">
        <v>78.930000000000007</v>
      </c>
      <c r="BB7" s="38">
        <v>77.94</v>
      </c>
      <c r="BC7" s="38">
        <v>78.45</v>
      </c>
      <c r="BD7" s="38">
        <v>76.31</v>
      </c>
      <c r="BE7" s="38">
        <v>69.489999999999995</v>
      </c>
      <c r="BF7" s="38">
        <v>1403.29</v>
      </c>
      <c r="BG7" s="38">
        <v>1347.89</v>
      </c>
      <c r="BH7" s="38">
        <v>1251.49</v>
      </c>
      <c r="BI7" s="38">
        <v>1254.1500000000001</v>
      </c>
      <c r="BJ7" s="38">
        <v>1199.3399999999999</v>
      </c>
      <c r="BK7" s="38">
        <v>854.16</v>
      </c>
      <c r="BL7" s="38">
        <v>848.31</v>
      </c>
      <c r="BM7" s="38">
        <v>774.99</v>
      </c>
      <c r="BN7" s="38">
        <v>799.41</v>
      </c>
      <c r="BO7" s="38">
        <v>820.36</v>
      </c>
      <c r="BP7" s="38">
        <v>682.78</v>
      </c>
      <c r="BQ7" s="38">
        <v>80.5</v>
      </c>
      <c r="BR7" s="38">
        <v>79.19</v>
      </c>
      <c r="BS7" s="38">
        <v>83.98</v>
      </c>
      <c r="BT7" s="38">
        <v>84.09</v>
      </c>
      <c r="BU7" s="38">
        <v>86.08</v>
      </c>
      <c r="BV7" s="38">
        <v>93.13</v>
      </c>
      <c r="BW7" s="38">
        <v>94.38</v>
      </c>
      <c r="BX7" s="38">
        <v>96.57</v>
      </c>
      <c r="BY7" s="38">
        <v>96.54</v>
      </c>
      <c r="BZ7" s="38">
        <v>95.4</v>
      </c>
      <c r="CA7" s="38">
        <v>100.91</v>
      </c>
      <c r="CB7" s="38">
        <v>150.59</v>
      </c>
      <c r="CC7" s="38">
        <v>152.30000000000001</v>
      </c>
      <c r="CD7" s="38">
        <v>144.02000000000001</v>
      </c>
      <c r="CE7" s="38">
        <v>144.18</v>
      </c>
      <c r="CF7" s="38">
        <v>140.82</v>
      </c>
      <c r="CG7" s="38">
        <v>167.97</v>
      </c>
      <c r="CH7" s="38">
        <v>165.45</v>
      </c>
      <c r="CI7" s="38">
        <v>161.54</v>
      </c>
      <c r="CJ7" s="38">
        <v>162.81</v>
      </c>
      <c r="CK7" s="38">
        <v>163.19999999999999</v>
      </c>
      <c r="CL7" s="38">
        <v>136.86000000000001</v>
      </c>
      <c r="CM7" s="38">
        <v>97.31</v>
      </c>
      <c r="CN7" s="38">
        <v>97.31</v>
      </c>
      <c r="CO7" s="38">
        <v>91.53</v>
      </c>
      <c r="CP7" s="38">
        <v>91.44</v>
      </c>
      <c r="CQ7" s="38" t="s">
        <v>102</v>
      </c>
      <c r="CR7" s="38">
        <v>64.87</v>
      </c>
      <c r="CS7" s="38">
        <v>65.62</v>
      </c>
      <c r="CT7" s="38">
        <v>64.67</v>
      </c>
      <c r="CU7" s="38">
        <v>64.959999999999994</v>
      </c>
      <c r="CV7" s="38">
        <v>65.040000000000006</v>
      </c>
      <c r="CW7" s="38">
        <v>58.98</v>
      </c>
      <c r="CX7" s="38">
        <v>98.36</v>
      </c>
      <c r="CY7" s="38">
        <v>98.5</v>
      </c>
      <c r="CZ7" s="38">
        <v>98.6</v>
      </c>
      <c r="DA7" s="38">
        <v>98.94</v>
      </c>
      <c r="DB7" s="38">
        <v>98.9</v>
      </c>
      <c r="DC7" s="38">
        <v>91.11</v>
      </c>
      <c r="DD7" s="38">
        <v>91.44</v>
      </c>
      <c r="DE7" s="38">
        <v>91.76</v>
      </c>
      <c r="DF7" s="38">
        <v>92.3</v>
      </c>
      <c r="DG7" s="38">
        <v>92.55</v>
      </c>
      <c r="DH7" s="38">
        <v>95.2</v>
      </c>
      <c r="DI7" s="38">
        <v>32.89</v>
      </c>
      <c r="DJ7" s="38">
        <v>34.020000000000003</v>
      </c>
      <c r="DK7" s="38">
        <v>35.54</v>
      </c>
      <c r="DL7" s="38">
        <v>37.15</v>
      </c>
      <c r="DM7" s="38">
        <v>38.32</v>
      </c>
      <c r="DN7" s="38">
        <v>25.52</v>
      </c>
      <c r="DO7" s="38">
        <v>25.89</v>
      </c>
      <c r="DP7" s="38">
        <v>26.63</v>
      </c>
      <c r="DQ7" s="38">
        <v>25.61</v>
      </c>
      <c r="DR7" s="38">
        <v>26.13</v>
      </c>
      <c r="DS7" s="38">
        <v>38.6</v>
      </c>
      <c r="DT7" s="38">
        <v>0</v>
      </c>
      <c r="DU7" s="38">
        <v>0</v>
      </c>
      <c r="DV7" s="38">
        <v>0</v>
      </c>
      <c r="DW7" s="38">
        <v>0</v>
      </c>
      <c r="DX7" s="38">
        <v>0</v>
      </c>
      <c r="DY7" s="38">
        <v>0.76</v>
      </c>
      <c r="DZ7" s="38">
        <v>0.71</v>
      </c>
      <c r="EA7" s="38">
        <v>0.95</v>
      </c>
      <c r="EB7" s="38">
        <v>1.07</v>
      </c>
      <c r="EC7" s="38">
        <v>1.03</v>
      </c>
      <c r="ED7" s="38">
        <v>5.64</v>
      </c>
      <c r="EE7" s="38">
        <v>0.04</v>
      </c>
      <c r="EF7" s="38">
        <v>0.04</v>
      </c>
      <c r="EG7" s="38">
        <v>0</v>
      </c>
      <c r="EH7" s="38">
        <v>0</v>
      </c>
      <c r="EI7" s="38">
        <v>0</v>
      </c>
      <c r="EJ7" s="38">
        <v>0.1</v>
      </c>
      <c r="EK7" s="38">
        <v>0.27</v>
      </c>
      <c r="EL7" s="38">
        <v>0.17</v>
      </c>
      <c r="EM7" s="38">
        <v>0.13</v>
      </c>
      <c r="EN7" s="38">
        <v>0.1</v>
      </c>
      <c r="EO7" s="38">
        <v>0.23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w</cp:lastModifiedBy>
  <cp:lastPrinted>2020-02-21T13:15:17Z</cp:lastPrinted>
  <dcterms:created xsi:type="dcterms:W3CDTF">2019-12-05T04:45:08Z</dcterms:created>
  <dcterms:modified xsi:type="dcterms:W3CDTF">2020-02-21T13:15:19Z</dcterms:modified>
  <cp:category/>
</cp:coreProperties>
</file>