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5_理財係\11 公営企業\H31公営企業\03  経営比較分析表\20200109 経営比較分析表（H30決算）\3 市→県\06 守山市(〇)\"/>
    </mc:Choice>
  </mc:AlternateContent>
  <workbookProtection workbookAlgorithmName="SHA-512" workbookHashValue="NUqkco4Jx2WT3maGjYPKsJD59LdLisGBnUruw8caIPO+zPNRwdeunwVDr3M9NmWAuw8Xxqyq9UjY6ySaEohiSg==" workbookSaltValue="6BVbHtv5lpnB+7sKvsHw7g=="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AL8" i="4" s="1"/>
  <c r="R6" i="5"/>
  <c r="Q6" i="5"/>
  <c r="P6" i="5"/>
  <c r="O6" i="5"/>
  <c r="I10" i="4" s="1"/>
  <c r="N6" i="5"/>
  <c r="M6" i="5"/>
  <c r="L6" i="5"/>
  <c r="K6" i="5"/>
  <c r="J6" i="5"/>
  <c r="I8" i="4" s="1"/>
  <c r="I6" i="5"/>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AD10" i="4"/>
  <c r="W10" i="4"/>
  <c r="P10" i="4"/>
  <c r="B10" i="4"/>
  <c r="BB8" i="4"/>
  <c r="AT8" i="4"/>
  <c r="AD8" i="4"/>
  <c r="W8" i="4"/>
  <c r="P8" i="4"/>
  <c r="B8" i="4"/>
  <c r="B6" i="4"/>
  <c r="C10" i="5" l="1"/>
  <c r="D10" i="5"/>
  <c r="E10" i="5"/>
  <c r="B10" i="5"/>
</calcChain>
</file>

<file path=xl/sharedStrings.xml><?xml version="1.0" encoding="utf-8"?>
<sst xmlns="http://schemas.openxmlformats.org/spreadsheetml/2006/main" count="268" uniqueCount="111">
  <si>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</si>
  <si>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</si>
  <si>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</si>
  <si>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</si>
  <si>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</si>
  <si>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</si>
  <si>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</si>
  <si>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</si>
  <si>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</si>
  <si>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</si>
  <si>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</si>
  <si>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</si>
  <si>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</si>
  <si>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</si>
  <si>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</si>
  <si>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</si>
  <si>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</si>
  <si>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</si>
  <si>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</si>
  <si>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</si>
  <si>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</si>
  <si>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</si>
  <si>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</si>
  <si>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</si>
  <si>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</si>
  <si>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</si>
  <si>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</si>
  <si>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</si>
  <si>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</si>
  <si>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</si>
  <si>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</si>
  <si>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</si>
  <si>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</si>
  <si>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</si>
  <si>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</si>
  <si>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</si>
  <si>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</si>
  <si>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</si>
  <si>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</si>
  <si>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</si>
  <si>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</si>
  <si>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</si>
  <si>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</si>
  <si>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</si>
  <si>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</si>
  <si>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</si>
  <si>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</si>
  <si>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</si>
  <si>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</si>
  <si>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</si>
  <si>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</si>
  <si>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</si>
  <si>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</si>
  <si>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</si>
  <si>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</si>
  <si>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</si>
  <si>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</si>
  <si>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</si>
  <si>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</si>
  <si>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</si>
  <si>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</si>
  <si>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</si>
  <si>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</si>
  <si>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</si>
  <si>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</si>
  <si>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</si>
  <si>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</si>
  <si>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</si>
  <si>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</si>
  <si>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</si>
  <si>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</si>
  <si>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</si>
  <si>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</si>
  <si>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</si>
  <si>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</si>
  <si>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</si>
  <si>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</si>
  <si>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</si>
  <si>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</si>
  <si>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</si>
  <si>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</si>
  <si>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</si>
  <si>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</si>
  <si>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</si>
  <si>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</si>
  <si>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</si>
  <si>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</si>
  <si>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</si>
  <si>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</si>
  <si>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</si>
  <si>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</si>
  <si>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</si>
  <si>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</si>
  <si>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</si>
  <si>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</si>
  <si>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</si>
  <si>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守山市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</si>
  <si>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</si>
  <si>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</si>
  <si>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</si>
  <si>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</si>
  <si>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</si>
  <si>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</si>
  <si>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</si>
  <si>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</si>
  <si>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</si>
  <si>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</si>
  <si>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</si>
  <si>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 経常収支比率は100％を超えており、平均水準であるが費用削減や、更新投資等に充てる財源が確保されているとはいえない状況である。健全経営をしていくために費用の削減と収益の増加が必要である。
③ 流動比率は前年度より改善され,類似団体と比較して上回ったが、引き続き支払能力を高めるための経営改善を図っていく必要がある。
④ 企業債残高対事業規模比率は類似団体と比較して低い状況であるが投資規模が適切かどうか分析する必要がある。
⑤ 経費回収率は汚水処理費の減少により回収率が改善されたものの引き続き維持管理費の削減が必要である。
⑥ 汚水処理原価は類似団体より低い水準であり、効率的な汚水処理ができていると考える。
⑧ 水洗化率は管渠を含めた施設の効率的な利用ができていると考える。</t>
    <rPh sb="2" eb="4">
      <t>ケイジョウ</t>
    </rPh>
    <rPh sb="4" eb="6">
      <t>シュウシ</t>
    </rPh>
    <rPh sb="6" eb="8">
      <t>ヒリツ</t>
    </rPh>
    <rPh sb="14" eb="15">
      <t>コ</t>
    </rPh>
    <rPh sb="20" eb="22">
      <t>ヘイキン</t>
    </rPh>
    <rPh sb="22" eb="24">
      <t>スイジュン</t>
    </rPh>
    <rPh sb="28" eb="30">
      <t>ヒヨウ</t>
    </rPh>
    <rPh sb="30" eb="32">
      <t>サクゲン</t>
    </rPh>
    <rPh sb="34" eb="36">
      <t>コウシン</t>
    </rPh>
    <rPh sb="36" eb="38">
      <t>トウシ</t>
    </rPh>
    <rPh sb="38" eb="39">
      <t>トウ</t>
    </rPh>
    <rPh sb="40" eb="41">
      <t>ア</t>
    </rPh>
    <rPh sb="43" eb="45">
      <t>ザイゲン</t>
    </rPh>
    <rPh sb="46" eb="48">
      <t>カクホ</t>
    </rPh>
    <rPh sb="59" eb="61">
      <t>ジョウキョウ</t>
    </rPh>
    <rPh sb="65" eb="67">
      <t>ケンゼン</t>
    </rPh>
    <rPh sb="67" eb="69">
      <t>ケイエイ</t>
    </rPh>
    <rPh sb="77" eb="79">
      <t>ヒヨウ</t>
    </rPh>
    <rPh sb="80" eb="82">
      <t>サクゲン</t>
    </rPh>
    <rPh sb="83" eb="85">
      <t>シュウエキ</t>
    </rPh>
    <rPh sb="86" eb="88">
      <t>ゾウカ</t>
    </rPh>
    <rPh sb="89" eb="91">
      <t>ヒツヨウ</t>
    </rPh>
    <rPh sb="103" eb="105">
      <t>ゼンネン</t>
    </rPh>
    <rPh sb="105" eb="106">
      <t>ド</t>
    </rPh>
    <rPh sb="108" eb="110">
      <t>カイゼン</t>
    </rPh>
    <rPh sb="113" eb="115">
      <t>ルイジ</t>
    </rPh>
    <rPh sb="115" eb="117">
      <t>ダンタイ</t>
    </rPh>
    <rPh sb="118" eb="120">
      <t>ヒカク</t>
    </rPh>
    <rPh sb="122" eb="124">
      <t>ウワマワ</t>
    </rPh>
    <rPh sb="128" eb="129">
      <t>ヒ</t>
    </rPh>
    <rPh sb="130" eb="131">
      <t>ツヅ</t>
    </rPh>
    <rPh sb="132" eb="134">
      <t>シハライ</t>
    </rPh>
    <rPh sb="134" eb="136">
      <t>ノウリョク</t>
    </rPh>
    <rPh sb="137" eb="138">
      <t>タカ</t>
    </rPh>
    <rPh sb="143" eb="145">
      <t>ケイエイ</t>
    </rPh>
    <rPh sb="145" eb="147">
      <t>カイゼン</t>
    </rPh>
    <rPh sb="148" eb="149">
      <t>ハカ</t>
    </rPh>
    <rPh sb="153" eb="155">
      <t>ヒツヨウ</t>
    </rPh>
    <rPh sb="162" eb="164">
      <t>キギョウ</t>
    </rPh>
    <rPh sb="164" eb="165">
      <t>サイ</t>
    </rPh>
    <rPh sb="165" eb="167">
      <t>ザンダカ</t>
    </rPh>
    <rPh sb="167" eb="168">
      <t>タイ</t>
    </rPh>
    <rPh sb="168" eb="170">
      <t>ジギョウ</t>
    </rPh>
    <rPh sb="170" eb="172">
      <t>キボ</t>
    </rPh>
    <rPh sb="172" eb="174">
      <t>ヒリツ</t>
    </rPh>
    <rPh sb="175" eb="177">
      <t>ルイジ</t>
    </rPh>
    <rPh sb="177" eb="179">
      <t>ダンタイ</t>
    </rPh>
    <rPh sb="180" eb="182">
      <t>ヒカク</t>
    </rPh>
    <rPh sb="184" eb="185">
      <t>ヒク</t>
    </rPh>
    <rPh sb="186" eb="188">
      <t>ジョウキョウ</t>
    </rPh>
    <rPh sb="192" eb="194">
      <t>トウシ</t>
    </rPh>
    <rPh sb="194" eb="196">
      <t>キボ</t>
    </rPh>
    <rPh sb="197" eb="199">
      <t>テキセツ</t>
    </rPh>
    <rPh sb="203" eb="205">
      <t>ブンセキ</t>
    </rPh>
    <rPh sb="207" eb="209">
      <t>ヒツヨウ</t>
    </rPh>
    <rPh sb="228" eb="230">
      <t>ゲンショウ</t>
    </rPh>
    <rPh sb="233" eb="235">
      <t>カイシュウ</t>
    </rPh>
    <rPh sb="235" eb="236">
      <t>リツ</t>
    </rPh>
    <rPh sb="237" eb="239">
      <t>カイゼン</t>
    </rPh>
    <rPh sb="245" eb="246">
      <t>ヒ</t>
    </rPh>
    <rPh sb="247" eb="248">
      <t>ツヅ</t>
    </rPh>
    <rPh sb="274" eb="276">
      <t>ルイジ</t>
    </rPh>
    <rPh sb="276" eb="278">
      <t>ダンタイ</t>
    </rPh>
    <rPh sb="280" eb="281">
      <t>ヒク</t>
    </rPh>
    <rPh sb="282" eb="284">
      <t>スイジュン</t>
    </rPh>
    <rPh sb="288" eb="291">
      <t>コウリツテキ</t>
    </rPh>
    <rPh sb="292" eb="294">
      <t>オスイ</t>
    </rPh>
    <rPh sb="294" eb="296">
      <t>ショリ</t>
    </rPh>
    <rPh sb="315" eb="317">
      <t>カンキョ</t>
    </rPh>
    <rPh sb="318" eb="319">
      <t>フク</t>
    </rPh>
    <rPh sb="321" eb="323">
      <t>シセツ</t>
    </rPh>
    <rPh sb="324" eb="327">
      <t>コウリツテキ</t>
    </rPh>
    <rPh sb="328" eb="330">
      <t>リヨウ</t>
    </rPh>
    <rPh sb="337" eb="338">
      <t>カンガ</t>
    </rPh>
    <phoneticPr fontId="16"/>
  </si>
  <si>
    <t>① 有形固定資産減価償却率は類似団体より低い水準となってはいるものの少しずつ増加しており、施設の改築等がいずれ必要になってくると思われる。
②③ 管渠老朽化率・管渠改善率は管渠の耐用年数を超過したものはないため、0となっている。今後、増加することが見込まれるため、計画的な更新と将来的な更新需要について把握が必要である。</t>
    <rPh sb="34" eb="35">
      <t>スコ</t>
    </rPh>
    <rPh sb="38" eb="40">
      <t>ゾウカ</t>
    </rPh>
    <rPh sb="48" eb="50">
      <t>カイチク</t>
    </rPh>
    <rPh sb="50" eb="51">
      <t>トウ</t>
    </rPh>
    <rPh sb="55" eb="57">
      <t>ヒツヨウ</t>
    </rPh>
    <rPh sb="64" eb="65">
      <t>オモ</t>
    </rPh>
    <phoneticPr fontId="16"/>
  </si>
  <si>
    <t>　本市では平成28年度に策定した第８期経営計画をもとに、平成29年４月より下水道使用料の改定を行い、使用料収入の確保を目的に平均9.1%値上げを行った。
　今後人口増加の鈍化、節水意識の高まりなどで使用料収入が伸び悩むと予想されるなか、維持管理費の削減を行う。また引続き長寿命化計画等に取組み、管渠等の更新時期の把握、経営戦略策定など、健全な財政運営を推進していく。</t>
    <rPh sb="12" eb="14">
      <t>サクテイ</t>
    </rPh>
    <rPh sb="28" eb="30">
      <t>ヘイセイ</t>
    </rPh>
    <rPh sb="32" eb="33">
      <t>ネン</t>
    </rPh>
    <rPh sb="34" eb="35">
      <t>ガツ</t>
    </rPh>
    <rPh sb="37" eb="40">
      <t>ゲスイドウ</t>
    </rPh>
    <rPh sb="40" eb="43">
      <t>シヨウリョウ</t>
    </rPh>
    <rPh sb="44" eb="46">
      <t>カイテイ</t>
    </rPh>
    <rPh sb="47" eb="48">
      <t>オコナ</t>
    </rPh>
    <rPh sb="50" eb="53">
      <t>シヨウリョウ</t>
    </rPh>
    <rPh sb="53" eb="55">
      <t>シュウニュウ</t>
    </rPh>
    <rPh sb="56" eb="58">
      <t>カクホ</t>
    </rPh>
    <rPh sb="59" eb="61">
      <t>モクテキ</t>
    </rPh>
    <rPh sb="62" eb="64">
      <t>ヘイキン</t>
    </rPh>
    <rPh sb="68" eb="70">
      <t>ネアゲ</t>
    </rPh>
    <rPh sb="72" eb="73">
      <t>オコナ</t>
    </rPh>
    <rPh sb="78" eb="80">
      <t>コンゴ</t>
    </rPh>
    <rPh sb="80" eb="82">
      <t>ジンコウ</t>
    </rPh>
    <rPh sb="82" eb="84">
      <t>ゾウカ</t>
    </rPh>
    <rPh sb="85" eb="87">
      <t>ドンカ</t>
    </rPh>
    <rPh sb="88" eb="90">
      <t>セッスイ</t>
    </rPh>
    <rPh sb="90" eb="92">
      <t>イシキ</t>
    </rPh>
    <rPh sb="93" eb="94">
      <t>タカ</t>
    </rPh>
    <rPh sb="99" eb="102">
      <t>シヨウリョウ</t>
    </rPh>
    <rPh sb="102" eb="104">
      <t>シュウニュウ</t>
    </rPh>
    <rPh sb="105" eb="106">
      <t>ノ</t>
    </rPh>
    <rPh sb="107" eb="108">
      <t>ナヤ</t>
    </rPh>
    <rPh sb="110" eb="112">
      <t>ヨソウ</t>
    </rPh>
    <rPh sb="118" eb="120">
      <t>イジ</t>
    </rPh>
    <rPh sb="120" eb="122">
      <t>カンリ</t>
    </rPh>
    <rPh sb="122" eb="123">
      <t>ヒ</t>
    </rPh>
    <rPh sb="124" eb="126">
      <t>サクゲン</t>
    </rPh>
    <rPh sb="132" eb="133">
      <t>ヒ</t>
    </rPh>
    <rPh sb="133" eb="134">
      <t>ツヅ</t>
    </rPh>
    <rPh sb="135" eb="136">
      <t>チョウ</t>
    </rPh>
    <rPh sb="136" eb="139">
      <t>ジュミョウカ</t>
    </rPh>
    <rPh sb="139" eb="141">
      <t>ケイカク</t>
    </rPh>
    <rPh sb="141" eb="142">
      <t>トウ</t>
    </rPh>
    <rPh sb="143" eb="145">
      <t>トリクミ</t>
    </rPh>
    <rPh sb="147" eb="149">
      <t>カンキョ</t>
    </rPh>
    <rPh sb="149" eb="150">
      <t>トウ</t>
    </rPh>
    <rPh sb="151" eb="153">
      <t>コウシン</t>
    </rPh>
    <rPh sb="153" eb="155">
      <t>ジキ</t>
    </rPh>
    <rPh sb="156" eb="158">
      <t>ハアク</t>
    </rPh>
    <rPh sb="159" eb="161">
      <t>ケイエイ</t>
    </rPh>
    <rPh sb="161" eb="163">
      <t>センリャク</t>
    </rPh>
    <rPh sb="163" eb="165">
      <t>サクテイ</t>
    </rPh>
    <rPh sb="168" eb="170">
      <t>ケンゼン</t>
    </rPh>
    <rPh sb="171" eb="173">
      <t>ザイセイ</t>
    </rPh>
    <rPh sb="173" eb="175">
      <t>ウンエイ</t>
    </rPh>
    <rPh sb="176" eb="178">
      <t>スイシン</t>
    </rPh>
    <phoneticPr fontId="16"/>
  </si>
</sst>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7" xfId="2" applyFont="1" applyBorder="1" applyAlignment="1" applyProtection="1">
      <alignment horizontal="left" vertical="top" wrapText="1"/>
      <protection locked="0"/>
    </xf>
    <xf numFmtId="0" fontId="5" fillId="0" borderId="8"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9" xfId="2"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2" applyFont="1" applyBorder="1" applyAlignment="1" applyProtection="1">
      <alignment horizontal="left" vertical="top" wrapText="1"/>
      <protection locked="0"/>
    </xf>
    <xf numFmtId="0" fontId="15" fillId="0" borderId="0" xfId="2" applyFont="1" applyBorder="1" applyAlignment="1" applyProtection="1">
      <alignment horizontal="left" vertical="top" wrapText="1"/>
      <protection locked="0"/>
    </xf>
    <xf numFmtId="0" fontId="15" fillId="0" borderId="7" xfId="2" applyFont="1" applyBorder="1" applyAlignment="1" applyProtection="1">
      <alignment horizontal="left" vertical="top" wrapText="1"/>
      <protection locked="0"/>
    </xf>
    <xf numFmtId="0" fontId="15" fillId="0" borderId="8" xfId="2" applyFont="1" applyBorder="1" applyAlignment="1" applyProtection="1">
      <alignment horizontal="left" vertical="top" wrapText="1"/>
      <protection locked="0"/>
    </xf>
    <xf numFmtId="0" fontId="15" fillId="0" borderId="1" xfId="2" applyFont="1" applyBorder="1" applyAlignment="1" applyProtection="1">
      <alignment horizontal="left" vertical="top" wrapText="1"/>
      <protection locked="0"/>
    </xf>
    <xf numFmtId="0" fontId="15" fillId="0" borderId="9" xfId="2" applyFont="1" applyBorder="1" applyAlignment="1" applyProtection="1">
      <alignment horizontal="left" vertical="top" wrapText="1"/>
      <protection locked="0"/>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formatCode="#,##0.00;&quot;△&quot;#,##0.00">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566E-4BAF-A917-A252D997447D}"/>
            </c:ext>
          </c:extLst>
        </c:ser>
        <c:dLbls>
          <c:showLegendKey val="0"/>
          <c:showVal val="0"/>
          <c:showCatName val="0"/>
          <c:showSerName val="0"/>
          <c:showPercent val="0"/>
          <c:showBubbleSize val="0"/>
        </c:dLbls>
        <c:gapWidth val="150"/>
        <c:axId val="-545401488"/>
        <c:axId val="-5454042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0.09</c:v>
                </c:pt>
                <c:pt idx="3">
                  <c:v>0.09</c:v>
                </c:pt>
                <c:pt idx="4">
                  <c:v>0.13</c:v>
                </c:pt>
              </c:numCache>
            </c:numRef>
          </c:val>
          <c:smooth val="0"/>
          <c:extLst xmlns:c16r2="http://schemas.microsoft.com/office/drawing/2015/06/chart">
            <c:ext xmlns:c16="http://schemas.microsoft.com/office/drawing/2014/chart" uri="{C3380CC4-5D6E-409C-BE32-E72D297353CC}">
              <c16:uniqueId val="{00000001-566E-4BAF-A917-A252D997447D}"/>
            </c:ext>
          </c:extLst>
        </c:ser>
        <c:dLbls>
          <c:showLegendKey val="0"/>
          <c:showVal val="0"/>
          <c:showCatName val="0"/>
          <c:showSerName val="0"/>
          <c:showPercent val="0"/>
          <c:showBubbleSize val="0"/>
        </c:dLbls>
        <c:marker val="1"/>
        <c:smooth val="0"/>
        <c:axId val="-545401488"/>
        <c:axId val="-545404208"/>
      </c:lineChart>
      <c:dateAx>
        <c:axId val="-545401488"/>
        <c:scaling>
          <c:orientation val="minMax"/>
        </c:scaling>
        <c:delete val="1"/>
        <c:axPos val="b"/>
        <c:numFmt formatCode="ge" sourceLinked="1"/>
        <c:majorTickMark val="none"/>
        <c:minorTickMark val="none"/>
        <c:tickLblPos val="none"/>
        <c:crossAx val="-545404208"/>
        <c:crosses val="autoZero"/>
        <c:auto val="1"/>
        <c:lblOffset val="100"/>
        <c:baseTimeUnit val="years"/>
      </c:dateAx>
      <c:valAx>
        <c:axId val="-54540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45401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0</c:v>
                </c:pt>
                <c:pt idx="1">
                  <c:v>0</c:v>
                </c:pt>
                <c:pt idx="2">
                  <c:v>91.53</c:v>
                </c:pt>
                <c:pt idx="3">
                  <c:v>95.55</c:v>
                </c:pt>
                <c:pt idx="4">
                  <c:v>0</c:v>
                </c:pt>
              </c:numCache>
            </c:numRef>
          </c:val>
          <c:extLst xmlns:c16r2="http://schemas.microsoft.com/office/drawing/2015/06/chart">
            <c:ext xmlns:c16="http://schemas.microsoft.com/office/drawing/2014/chart" uri="{C3380CC4-5D6E-409C-BE32-E72D297353CC}">
              <c16:uniqueId val="{00000000-3721-4D94-8905-8CA1460A2C7F}"/>
            </c:ext>
          </c:extLst>
        </c:ser>
        <c:dLbls>
          <c:showLegendKey val="0"/>
          <c:showVal val="0"/>
          <c:showCatName val="0"/>
          <c:showSerName val="0"/>
          <c:showPercent val="0"/>
          <c:showBubbleSize val="0"/>
        </c:dLbls>
        <c:gapWidth val="150"/>
        <c:axId val="-542521056"/>
        <c:axId val="-542527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42.9</c:v>
                </c:pt>
                <c:pt idx="3">
                  <c:v>43.36</c:v>
                </c:pt>
                <c:pt idx="4">
                  <c:v>42.56</c:v>
                </c:pt>
              </c:numCache>
            </c:numRef>
          </c:val>
          <c:smooth val="0"/>
          <c:extLst xmlns:c16r2="http://schemas.microsoft.com/office/drawing/2015/06/chart">
            <c:ext xmlns:c16="http://schemas.microsoft.com/office/drawing/2014/chart" uri="{C3380CC4-5D6E-409C-BE32-E72D297353CC}">
              <c16:uniqueId val="{00000001-3721-4D94-8905-8CA1460A2C7F}"/>
            </c:ext>
          </c:extLst>
        </c:ser>
        <c:dLbls>
          <c:showLegendKey val="0"/>
          <c:showVal val="0"/>
          <c:showCatName val="0"/>
          <c:showSerName val="0"/>
          <c:showPercent val="0"/>
          <c:showBubbleSize val="0"/>
        </c:dLbls>
        <c:marker val="1"/>
        <c:smooth val="0"/>
        <c:axId val="-542521056"/>
        <c:axId val="-542527584"/>
      </c:lineChart>
      <c:dateAx>
        <c:axId val="-542521056"/>
        <c:scaling>
          <c:orientation val="minMax"/>
        </c:scaling>
        <c:delete val="1"/>
        <c:axPos val="b"/>
        <c:numFmt formatCode="ge" sourceLinked="1"/>
        <c:majorTickMark val="none"/>
        <c:minorTickMark val="none"/>
        <c:tickLblPos val="none"/>
        <c:crossAx val="-542527584"/>
        <c:crosses val="autoZero"/>
        <c:auto val="1"/>
        <c:lblOffset val="100"/>
        <c:baseTimeUnit val="years"/>
      </c:dateAx>
      <c:valAx>
        <c:axId val="-542527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42521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0</c:v>
                </c:pt>
                <c:pt idx="1">
                  <c:v>0</c:v>
                </c:pt>
                <c:pt idx="2">
                  <c:v>87.66</c:v>
                </c:pt>
                <c:pt idx="3">
                  <c:v>87.94</c:v>
                </c:pt>
                <c:pt idx="4">
                  <c:v>88.32</c:v>
                </c:pt>
              </c:numCache>
            </c:numRef>
          </c:val>
          <c:extLst xmlns:c16r2="http://schemas.microsoft.com/office/drawing/2015/06/chart">
            <c:ext xmlns:c16="http://schemas.microsoft.com/office/drawing/2014/chart" uri="{C3380CC4-5D6E-409C-BE32-E72D297353CC}">
              <c16:uniqueId val="{00000000-E203-4166-A7EF-81A7C328766C}"/>
            </c:ext>
          </c:extLst>
        </c:ser>
        <c:dLbls>
          <c:showLegendKey val="0"/>
          <c:showVal val="0"/>
          <c:showCatName val="0"/>
          <c:showSerName val="0"/>
          <c:showPercent val="0"/>
          <c:showBubbleSize val="0"/>
        </c:dLbls>
        <c:gapWidth val="150"/>
        <c:axId val="-542513984"/>
        <c:axId val="-5425188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83.5</c:v>
                </c:pt>
                <c:pt idx="3">
                  <c:v>83.06</c:v>
                </c:pt>
                <c:pt idx="4">
                  <c:v>83.32</c:v>
                </c:pt>
              </c:numCache>
            </c:numRef>
          </c:val>
          <c:smooth val="0"/>
          <c:extLst xmlns:c16r2="http://schemas.microsoft.com/office/drawing/2015/06/chart">
            <c:ext xmlns:c16="http://schemas.microsoft.com/office/drawing/2014/chart" uri="{C3380CC4-5D6E-409C-BE32-E72D297353CC}">
              <c16:uniqueId val="{00000001-E203-4166-A7EF-81A7C328766C}"/>
            </c:ext>
          </c:extLst>
        </c:ser>
        <c:dLbls>
          <c:showLegendKey val="0"/>
          <c:showVal val="0"/>
          <c:showCatName val="0"/>
          <c:showSerName val="0"/>
          <c:showPercent val="0"/>
          <c:showBubbleSize val="0"/>
        </c:dLbls>
        <c:marker val="1"/>
        <c:smooth val="0"/>
        <c:axId val="-542513984"/>
        <c:axId val="-542518880"/>
      </c:lineChart>
      <c:dateAx>
        <c:axId val="-542513984"/>
        <c:scaling>
          <c:orientation val="minMax"/>
        </c:scaling>
        <c:delete val="1"/>
        <c:axPos val="b"/>
        <c:numFmt formatCode="ge" sourceLinked="1"/>
        <c:majorTickMark val="none"/>
        <c:minorTickMark val="none"/>
        <c:tickLblPos val="none"/>
        <c:crossAx val="-542518880"/>
        <c:crosses val="autoZero"/>
        <c:auto val="1"/>
        <c:lblOffset val="100"/>
        <c:baseTimeUnit val="years"/>
      </c:dateAx>
      <c:valAx>
        <c:axId val="-5425188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42513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0</c:v>
                </c:pt>
                <c:pt idx="1">
                  <c:v>0</c:v>
                </c:pt>
                <c:pt idx="2">
                  <c:v>100.83</c:v>
                </c:pt>
                <c:pt idx="3">
                  <c:v>100.6</c:v>
                </c:pt>
                <c:pt idx="4">
                  <c:v>100.4</c:v>
                </c:pt>
              </c:numCache>
            </c:numRef>
          </c:val>
          <c:extLst xmlns:c16r2="http://schemas.microsoft.com/office/drawing/2015/06/chart">
            <c:ext xmlns:c16="http://schemas.microsoft.com/office/drawing/2014/chart" uri="{C3380CC4-5D6E-409C-BE32-E72D297353CC}">
              <c16:uniqueId val="{00000000-CE49-40A7-B619-56405E055A11}"/>
            </c:ext>
          </c:extLst>
        </c:ser>
        <c:dLbls>
          <c:showLegendKey val="0"/>
          <c:showVal val="0"/>
          <c:showCatName val="0"/>
          <c:showSerName val="0"/>
          <c:showPercent val="0"/>
          <c:showBubbleSize val="0"/>
        </c:dLbls>
        <c:gapWidth val="150"/>
        <c:axId val="-545409104"/>
        <c:axId val="-54540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100.85</c:v>
                </c:pt>
                <c:pt idx="3">
                  <c:v>102.13</c:v>
                </c:pt>
                <c:pt idx="4">
                  <c:v>101.72</c:v>
                </c:pt>
              </c:numCache>
            </c:numRef>
          </c:val>
          <c:smooth val="0"/>
          <c:extLst xmlns:c16r2="http://schemas.microsoft.com/office/drawing/2015/06/chart">
            <c:ext xmlns:c16="http://schemas.microsoft.com/office/drawing/2014/chart" uri="{C3380CC4-5D6E-409C-BE32-E72D297353CC}">
              <c16:uniqueId val="{00000001-CE49-40A7-B619-56405E055A11}"/>
            </c:ext>
          </c:extLst>
        </c:ser>
        <c:dLbls>
          <c:showLegendKey val="0"/>
          <c:showVal val="0"/>
          <c:showCatName val="0"/>
          <c:showSerName val="0"/>
          <c:showPercent val="0"/>
          <c:showBubbleSize val="0"/>
        </c:dLbls>
        <c:marker val="1"/>
        <c:smooth val="0"/>
        <c:axId val="-545409104"/>
        <c:axId val="-545402032"/>
      </c:lineChart>
      <c:dateAx>
        <c:axId val="-545409104"/>
        <c:scaling>
          <c:orientation val="minMax"/>
        </c:scaling>
        <c:delete val="1"/>
        <c:axPos val="b"/>
        <c:numFmt formatCode="ge" sourceLinked="1"/>
        <c:majorTickMark val="none"/>
        <c:minorTickMark val="none"/>
        <c:tickLblPos val="none"/>
        <c:crossAx val="-545402032"/>
        <c:crosses val="autoZero"/>
        <c:auto val="1"/>
        <c:lblOffset val="100"/>
        <c:baseTimeUnit val="years"/>
      </c:dateAx>
      <c:valAx>
        <c:axId val="-54540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45409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0</c:v>
                </c:pt>
                <c:pt idx="1">
                  <c:v>0</c:v>
                </c:pt>
                <c:pt idx="2">
                  <c:v>3.11</c:v>
                </c:pt>
                <c:pt idx="3">
                  <c:v>6.18</c:v>
                </c:pt>
                <c:pt idx="4">
                  <c:v>9.16</c:v>
                </c:pt>
              </c:numCache>
            </c:numRef>
          </c:val>
          <c:extLst xmlns:c16r2="http://schemas.microsoft.com/office/drawing/2015/06/chart">
            <c:ext xmlns:c16="http://schemas.microsoft.com/office/drawing/2014/chart" uri="{C3380CC4-5D6E-409C-BE32-E72D297353CC}">
              <c16:uniqueId val="{00000000-59B6-4283-BD45-6AAF237C7777}"/>
            </c:ext>
          </c:extLst>
        </c:ser>
        <c:dLbls>
          <c:showLegendKey val="0"/>
          <c:showVal val="0"/>
          <c:showCatName val="0"/>
          <c:showSerName val="0"/>
          <c:showPercent val="0"/>
          <c:showBubbleSize val="0"/>
        </c:dLbls>
        <c:gapWidth val="150"/>
        <c:axId val="-545404752"/>
        <c:axId val="-5454052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22.77</c:v>
                </c:pt>
                <c:pt idx="3">
                  <c:v>23.93</c:v>
                </c:pt>
                <c:pt idx="4">
                  <c:v>24.68</c:v>
                </c:pt>
              </c:numCache>
            </c:numRef>
          </c:val>
          <c:smooth val="0"/>
          <c:extLst xmlns:c16r2="http://schemas.microsoft.com/office/drawing/2015/06/chart">
            <c:ext xmlns:c16="http://schemas.microsoft.com/office/drawing/2014/chart" uri="{C3380CC4-5D6E-409C-BE32-E72D297353CC}">
              <c16:uniqueId val="{00000001-59B6-4283-BD45-6AAF237C7777}"/>
            </c:ext>
          </c:extLst>
        </c:ser>
        <c:dLbls>
          <c:showLegendKey val="0"/>
          <c:showVal val="0"/>
          <c:showCatName val="0"/>
          <c:showSerName val="0"/>
          <c:showPercent val="0"/>
          <c:showBubbleSize val="0"/>
        </c:dLbls>
        <c:marker val="1"/>
        <c:smooth val="0"/>
        <c:axId val="-545404752"/>
        <c:axId val="-545405296"/>
      </c:lineChart>
      <c:dateAx>
        <c:axId val="-545404752"/>
        <c:scaling>
          <c:orientation val="minMax"/>
        </c:scaling>
        <c:delete val="1"/>
        <c:axPos val="b"/>
        <c:numFmt formatCode="ge" sourceLinked="1"/>
        <c:majorTickMark val="none"/>
        <c:minorTickMark val="none"/>
        <c:tickLblPos val="none"/>
        <c:crossAx val="-545405296"/>
        <c:crosses val="autoZero"/>
        <c:auto val="1"/>
        <c:lblOffset val="100"/>
        <c:baseTimeUnit val="years"/>
      </c:dateAx>
      <c:valAx>
        <c:axId val="-545405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45404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941D-4551-8F2A-BF810C9D6D04}"/>
            </c:ext>
          </c:extLst>
        </c:ser>
        <c:dLbls>
          <c:showLegendKey val="0"/>
          <c:showVal val="0"/>
          <c:showCatName val="0"/>
          <c:showSerName val="0"/>
          <c:showPercent val="0"/>
          <c:showBubbleSize val="0"/>
        </c:dLbls>
        <c:gapWidth val="150"/>
        <c:axId val="-545400944"/>
        <c:axId val="-545410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formatCode="#,##0.00;&quot;△&quot;#,##0.00">
                  <c:v>0</c:v>
                </c:pt>
                <c:pt idx="3" formatCode="#,##0.00;&quot;△&quot;#,##0.00">
                  <c:v>0</c:v>
                </c:pt>
                <c:pt idx="4">
                  <c:v>0.01</c:v>
                </c:pt>
              </c:numCache>
            </c:numRef>
          </c:val>
          <c:smooth val="0"/>
          <c:extLst xmlns:c16r2="http://schemas.microsoft.com/office/drawing/2015/06/chart">
            <c:ext xmlns:c16="http://schemas.microsoft.com/office/drawing/2014/chart" uri="{C3380CC4-5D6E-409C-BE32-E72D297353CC}">
              <c16:uniqueId val="{00000001-941D-4551-8F2A-BF810C9D6D04}"/>
            </c:ext>
          </c:extLst>
        </c:ser>
        <c:dLbls>
          <c:showLegendKey val="0"/>
          <c:showVal val="0"/>
          <c:showCatName val="0"/>
          <c:showSerName val="0"/>
          <c:showPercent val="0"/>
          <c:showBubbleSize val="0"/>
        </c:dLbls>
        <c:marker val="1"/>
        <c:smooth val="0"/>
        <c:axId val="-545400944"/>
        <c:axId val="-545410192"/>
      </c:lineChart>
      <c:dateAx>
        <c:axId val="-545400944"/>
        <c:scaling>
          <c:orientation val="minMax"/>
        </c:scaling>
        <c:delete val="1"/>
        <c:axPos val="b"/>
        <c:numFmt formatCode="ge" sourceLinked="1"/>
        <c:majorTickMark val="none"/>
        <c:minorTickMark val="none"/>
        <c:tickLblPos val="none"/>
        <c:crossAx val="-545410192"/>
        <c:crosses val="autoZero"/>
        <c:auto val="1"/>
        <c:lblOffset val="100"/>
        <c:baseTimeUnit val="years"/>
      </c:dateAx>
      <c:valAx>
        <c:axId val="-545410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45400944"/>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7CF8-4C1B-A33D-73C70B7E6247}"/>
            </c:ext>
          </c:extLst>
        </c:ser>
        <c:dLbls>
          <c:showLegendKey val="0"/>
          <c:showVal val="0"/>
          <c:showCatName val="0"/>
          <c:showSerName val="0"/>
          <c:showPercent val="0"/>
          <c:showBubbleSize val="0"/>
        </c:dLbls>
        <c:gapWidth val="150"/>
        <c:axId val="-545408560"/>
        <c:axId val="-5454004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110.77</c:v>
                </c:pt>
                <c:pt idx="3">
                  <c:v>109.51</c:v>
                </c:pt>
                <c:pt idx="4">
                  <c:v>112.88</c:v>
                </c:pt>
              </c:numCache>
            </c:numRef>
          </c:val>
          <c:smooth val="0"/>
          <c:extLst xmlns:c16r2="http://schemas.microsoft.com/office/drawing/2015/06/chart">
            <c:ext xmlns:c16="http://schemas.microsoft.com/office/drawing/2014/chart" uri="{C3380CC4-5D6E-409C-BE32-E72D297353CC}">
              <c16:uniqueId val="{00000001-7CF8-4C1B-A33D-73C70B7E6247}"/>
            </c:ext>
          </c:extLst>
        </c:ser>
        <c:dLbls>
          <c:showLegendKey val="0"/>
          <c:showVal val="0"/>
          <c:showCatName val="0"/>
          <c:showSerName val="0"/>
          <c:showPercent val="0"/>
          <c:showBubbleSize val="0"/>
        </c:dLbls>
        <c:marker val="1"/>
        <c:smooth val="0"/>
        <c:axId val="-545408560"/>
        <c:axId val="-545400400"/>
      </c:lineChart>
      <c:dateAx>
        <c:axId val="-545408560"/>
        <c:scaling>
          <c:orientation val="minMax"/>
        </c:scaling>
        <c:delete val="1"/>
        <c:axPos val="b"/>
        <c:numFmt formatCode="ge" sourceLinked="1"/>
        <c:majorTickMark val="none"/>
        <c:minorTickMark val="none"/>
        <c:tickLblPos val="none"/>
        <c:crossAx val="-545400400"/>
        <c:crosses val="autoZero"/>
        <c:auto val="1"/>
        <c:lblOffset val="100"/>
        <c:baseTimeUnit val="years"/>
      </c:dateAx>
      <c:valAx>
        <c:axId val="-545400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45408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0</c:v>
                </c:pt>
                <c:pt idx="1">
                  <c:v>0</c:v>
                </c:pt>
                <c:pt idx="2">
                  <c:v>23.9</c:v>
                </c:pt>
                <c:pt idx="3">
                  <c:v>37.24</c:v>
                </c:pt>
                <c:pt idx="4">
                  <c:v>55.17</c:v>
                </c:pt>
              </c:numCache>
            </c:numRef>
          </c:val>
          <c:extLst xmlns:c16r2="http://schemas.microsoft.com/office/drawing/2015/06/chart">
            <c:ext xmlns:c16="http://schemas.microsoft.com/office/drawing/2014/chart" uri="{C3380CC4-5D6E-409C-BE32-E72D297353CC}">
              <c16:uniqueId val="{00000000-6EFF-49B9-BC80-78C5AE68439F}"/>
            </c:ext>
          </c:extLst>
        </c:ser>
        <c:dLbls>
          <c:showLegendKey val="0"/>
          <c:showVal val="0"/>
          <c:showCatName val="0"/>
          <c:showSerName val="0"/>
          <c:showPercent val="0"/>
          <c:showBubbleSize val="0"/>
        </c:dLbls>
        <c:gapWidth val="150"/>
        <c:axId val="-545399856"/>
        <c:axId val="-5453987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46.78</c:v>
                </c:pt>
                <c:pt idx="3">
                  <c:v>47.44</c:v>
                </c:pt>
                <c:pt idx="4">
                  <c:v>49.18</c:v>
                </c:pt>
              </c:numCache>
            </c:numRef>
          </c:val>
          <c:smooth val="0"/>
          <c:extLst xmlns:c16r2="http://schemas.microsoft.com/office/drawing/2015/06/chart">
            <c:ext xmlns:c16="http://schemas.microsoft.com/office/drawing/2014/chart" uri="{C3380CC4-5D6E-409C-BE32-E72D297353CC}">
              <c16:uniqueId val="{00000001-6EFF-49B9-BC80-78C5AE68439F}"/>
            </c:ext>
          </c:extLst>
        </c:ser>
        <c:dLbls>
          <c:showLegendKey val="0"/>
          <c:showVal val="0"/>
          <c:showCatName val="0"/>
          <c:showSerName val="0"/>
          <c:showPercent val="0"/>
          <c:showBubbleSize val="0"/>
        </c:dLbls>
        <c:marker val="1"/>
        <c:smooth val="0"/>
        <c:axId val="-545399856"/>
        <c:axId val="-545398768"/>
      </c:lineChart>
      <c:dateAx>
        <c:axId val="-545399856"/>
        <c:scaling>
          <c:orientation val="minMax"/>
        </c:scaling>
        <c:delete val="1"/>
        <c:axPos val="b"/>
        <c:numFmt formatCode="ge" sourceLinked="1"/>
        <c:majorTickMark val="none"/>
        <c:minorTickMark val="none"/>
        <c:tickLblPos val="none"/>
        <c:crossAx val="-545398768"/>
        <c:crosses val="autoZero"/>
        <c:auto val="1"/>
        <c:lblOffset val="100"/>
        <c:baseTimeUnit val="years"/>
      </c:dateAx>
      <c:valAx>
        <c:axId val="-545398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4539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0</c:v>
                </c:pt>
                <c:pt idx="1">
                  <c:v>0</c:v>
                </c:pt>
                <c:pt idx="2">
                  <c:v>832.1</c:v>
                </c:pt>
                <c:pt idx="3">
                  <c:v>708.46</c:v>
                </c:pt>
                <c:pt idx="4">
                  <c:v>592.41</c:v>
                </c:pt>
              </c:numCache>
            </c:numRef>
          </c:val>
          <c:extLst xmlns:c16r2="http://schemas.microsoft.com/office/drawing/2015/06/chart">
            <c:ext xmlns:c16="http://schemas.microsoft.com/office/drawing/2014/chart" uri="{C3380CC4-5D6E-409C-BE32-E72D297353CC}">
              <c16:uniqueId val="{00000000-F43E-4298-B890-342AE4CC7475}"/>
            </c:ext>
          </c:extLst>
        </c:ser>
        <c:dLbls>
          <c:showLegendKey val="0"/>
          <c:showVal val="0"/>
          <c:showCatName val="0"/>
          <c:showSerName val="0"/>
          <c:showPercent val="0"/>
          <c:showBubbleSize val="0"/>
        </c:dLbls>
        <c:gapWidth val="150"/>
        <c:axId val="-545405840"/>
        <c:axId val="-545396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1298.9100000000001</c:v>
                </c:pt>
                <c:pt idx="3">
                  <c:v>1243.71</c:v>
                </c:pt>
                <c:pt idx="4">
                  <c:v>1194.1500000000001</c:v>
                </c:pt>
              </c:numCache>
            </c:numRef>
          </c:val>
          <c:smooth val="0"/>
          <c:extLst xmlns:c16r2="http://schemas.microsoft.com/office/drawing/2015/06/chart">
            <c:ext xmlns:c16="http://schemas.microsoft.com/office/drawing/2014/chart" uri="{C3380CC4-5D6E-409C-BE32-E72D297353CC}">
              <c16:uniqueId val="{00000001-F43E-4298-B890-342AE4CC7475}"/>
            </c:ext>
          </c:extLst>
        </c:ser>
        <c:dLbls>
          <c:showLegendKey val="0"/>
          <c:showVal val="0"/>
          <c:showCatName val="0"/>
          <c:showSerName val="0"/>
          <c:showPercent val="0"/>
          <c:showBubbleSize val="0"/>
        </c:dLbls>
        <c:marker val="1"/>
        <c:smooth val="0"/>
        <c:axId val="-545405840"/>
        <c:axId val="-545396592"/>
      </c:lineChart>
      <c:dateAx>
        <c:axId val="-545405840"/>
        <c:scaling>
          <c:orientation val="minMax"/>
        </c:scaling>
        <c:delete val="1"/>
        <c:axPos val="b"/>
        <c:numFmt formatCode="ge" sourceLinked="1"/>
        <c:majorTickMark val="none"/>
        <c:minorTickMark val="none"/>
        <c:tickLblPos val="none"/>
        <c:crossAx val="-545396592"/>
        <c:crosses val="autoZero"/>
        <c:auto val="1"/>
        <c:lblOffset val="100"/>
        <c:baseTimeUnit val="years"/>
      </c:dateAx>
      <c:valAx>
        <c:axId val="-545396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45405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0</c:v>
                </c:pt>
                <c:pt idx="1">
                  <c:v>0</c:v>
                </c:pt>
                <c:pt idx="2">
                  <c:v>67.760000000000005</c:v>
                </c:pt>
                <c:pt idx="3">
                  <c:v>72.959999999999994</c:v>
                </c:pt>
                <c:pt idx="4">
                  <c:v>76.760000000000005</c:v>
                </c:pt>
              </c:numCache>
            </c:numRef>
          </c:val>
          <c:extLst xmlns:c16r2="http://schemas.microsoft.com/office/drawing/2015/06/chart">
            <c:ext xmlns:c16="http://schemas.microsoft.com/office/drawing/2014/chart" uri="{C3380CC4-5D6E-409C-BE32-E72D297353CC}">
              <c16:uniqueId val="{00000000-2E35-475E-A4BA-019086637AD1}"/>
            </c:ext>
          </c:extLst>
        </c:ser>
        <c:dLbls>
          <c:showLegendKey val="0"/>
          <c:showVal val="0"/>
          <c:showCatName val="0"/>
          <c:showSerName val="0"/>
          <c:showPercent val="0"/>
          <c:showBubbleSize val="0"/>
        </c:dLbls>
        <c:gapWidth val="150"/>
        <c:axId val="-545406928"/>
        <c:axId val="-5454096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69.87</c:v>
                </c:pt>
                <c:pt idx="3">
                  <c:v>74.3</c:v>
                </c:pt>
                <c:pt idx="4">
                  <c:v>72.260000000000005</c:v>
                </c:pt>
              </c:numCache>
            </c:numRef>
          </c:val>
          <c:smooth val="0"/>
          <c:extLst xmlns:c16r2="http://schemas.microsoft.com/office/drawing/2015/06/chart">
            <c:ext xmlns:c16="http://schemas.microsoft.com/office/drawing/2014/chart" uri="{C3380CC4-5D6E-409C-BE32-E72D297353CC}">
              <c16:uniqueId val="{00000001-2E35-475E-A4BA-019086637AD1}"/>
            </c:ext>
          </c:extLst>
        </c:ser>
        <c:dLbls>
          <c:showLegendKey val="0"/>
          <c:showVal val="0"/>
          <c:showCatName val="0"/>
          <c:showSerName val="0"/>
          <c:showPercent val="0"/>
          <c:showBubbleSize val="0"/>
        </c:dLbls>
        <c:marker val="1"/>
        <c:smooth val="0"/>
        <c:axId val="-545406928"/>
        <c:axId val="-545409648"/>
      </c:lineChart>
      <c:dateAx>
        <c:axId val="-545406928"/>
        <c:scaling>
          <c:orientation val="minMax"/>
        </c:scaling>
        <c:delete val="1"/>
        <c:axPos val="b"/>
        <c:numFmt formatCode="ge" sourceLinked="1"/>
        <c:majorTickMark val="none"/>
        <c:minorTickMark val="none"/>
        <c:tickLblPos val="none"/>
        <c:crossAx val="-545409648"/>
        <c:crosses val="autoZero"/>
        <c:auto val="1"/>
        <c:lblOffset val="100"/>
        <c:baseTimeUnit val="years"/>
      </c:dateAx>
      <c:valAx>
        <c:axId val="-545409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45406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0</c:v>
                </c:pt>
                <c:pt idx="1">
                  <c:v>0</c:v>
                </c:pt>
                <c:pt idx="2">
                  <c:v>219.13</c:v>
                </c:pt>
                <c:pt idx="3">
                  <c:v>215.93</c:v>
                </c:pt>
                <c:pt idx="4">
                  <c:v>201.33</c:v>
                </c:pt>
              </c:numCache>
            </c:numRef>
          </c:val>
          <c:extLst xmlns:c16r2="http://schemas.microsoft.com/office/drawing/2015/06/chart">
            <c:ext xmlns:c16="http://schemas.microsoft.com/office/drawing/2014/chart" uri="{C3380CC4-5D6E-409C-BE32-E72D297353CC}">
              <c16:uniqueId val="{00000000-742B-4D25-9088-D13A1E165AC4}"/>
            </c:ext>
          </c:extLst>
        </c:ser>
        <c:dLbls>
          <c:showLegendKey val="0"/>
          <c:showVal val="0"/>
          <c:showCatName val="0"/>
          <c:showSerName val="0"/>
          <c:showPercent val="0"/>
          <c:showBubbleSize val="0"/>
        </c:dLbls>
        <c:gapWidth val="150"/>
        <c:axId val="-545395504"/>
        <c:axId val="-545406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234.96</c:v>
                </c:pt>
                <c:pt idx="3">
                  <c:v>221.81</c:v>
                </c:pt>
                <c:pt idx="4">
                  <c:v>230.02</c:v>
                </c:pt>
              </c:numCache>
            </c:numRef>
          </c:val>
          <c:smooth val="0"/>
          <c:extLst xmlns:c16r2="http://schemas.microsoft.com/office/drawing/2015/06/chart">
            <c:ext xmlns:c16="http://schemas.microsoft.com/office/drawing/2014/chart" uri="{C3380CC4-5D6E-409C-BE32-E72D297353CC}">
              <c16:uniqueId val="{00000001-742B-4D25-9088-D13A1E165AC4}"/>
            </c:ext>
          </c:extLst>
        </c:ser>
        <c:dLbls>
          <c:showLegendKey val="0"/>
          <c:showVal val="0"/>
          <c:showCatName val="0"/>
          <c:showSerName val="0"/>
          <c:showPercent val="0"/>
          <c:showBubbleSize val="0"/>
        </c:dLbls>
        <c:marker val="1"/>
        <c:smooth val="0"/>
        <c:axId val="-545395504"/>
        <c:axId val="-545406384"/>
      </c:lineChart>
      <c:dateAx>
        <c:axId val="-545395504"/>
        <c:scaling>
          <c:orientation val="minMax"/>
        </c:scaling>
        <c:delete val="1"/>
        <c:axPos val="b"/>
        <c:numFmt formatCode="ge" sourceLinked="1"/>
        <c:majorTickMark val="none"/>
        <c:minorTickMark val="none"/>
        <c:tickLblPos val="none"/>
        <c:crossAx val="-545406384"/>
        <c:crosses val="autoZero"/>
        <c:auto val="1"/>
        <c:lblOffset val="100"/>
        <c:baseTimeUnit val="years"/>
      </c:dateAx>
      <c:valAx>
        <c:axId val="-545406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45395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【101.92】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【88.06】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【54.23】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【1,209.40】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【83.36】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【219.46】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【74.48】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row>
    <row r="3" spans="1:78" ht="9.75" customHeight="1" x14ac:dyDescent="0.15">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row>
    <row r="4" spans="1:78" ht="9.75" customHeight="1" x14ac:dyDescent="0.15">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0" t="str">
        <f>データ!H6</f>
        <v>滋賀県　守山市</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0" t="s">
        <v>1</v>
      </c>
      <c r="C7" s="70"/>
      <c r="D7" s="70"/>
      <c r="E7" s="70"/>
      <c r="F7" s="70"/>
      <c r="G7" s="70"/>
      <c r="H7" s="70"/>
      <c r="I7" s="70" t="s">
        <v>2</v>
      </c>
      <c r="J7" s="70"/>
      <c r="K7" s="70"/>
      <c r="L7" s="70"/>
      <c r="M7" s="70"/>
      <c r="N7" s="70"/>
      <c r="O7" s="70"/>
      <c r="P7" s="70" t="s">
        <v>3</v>
      </c>
      <c r="Q7" s="70"/>
      <c r="R7" s="70"/>
      <c r="S7" s="70"/>
      <c r="T7" s="70"/>
      <c r="U7" s="70"/>
      <c r="V7" s="70"/>
      <c r="W7" s="70" t="s">
        <v>4</v>
      </c>
      <c r="X7" s="70"/>
      <c r="Y7" s="70"/>
      <c r="Z7" s="70"/>
      <c r="AA7" s="70"/>
      <c r="AB7" s="70"/>
      <c r="AC7" s="70"/>
      <c r="AD7" s="70" t="s">
        <v>5</v>
      </c>
      <c r="AE7" s="70"/>
      <c r="AF7" s="70"/>
      <c r="AG7" s="70"/>
      <c r="AH7" s="70"/>
      <c r="AI7" s="70"/>
      <c r="AJ7" s="70"/>
      <c r="AK7" s="3"/>
      <c r="AL7" s="70" t="s">
        <v>6</v>
      </c>
      <c r="AM7" s="70"/>
      <c r="AN7" s="70"/>
      <c r="AO7" s="70"/>
      <c r="AP7" s="70"/>
      <c r="AQ7" s="70"/>
      <c r="AR7" s="70"/>
      <c r="AS7" s="70"/>
      <c r="AT7" s="70" t="s">
        <v>7</v>
      </c>
      <c r="AU7" s="70"/>
      <c r="AV7" s="70"/>
      <c r="AW7" s="70"/>
      <c r="AX7" s="70"/>
      <c r="AY7" s="70"/>
      <c r="AZ7" s="70"/>
      <c r="BA7" s="70"/>
      <c r="BB7" s="70" t="s">
        <v>8</v>
      </c>
      <c r="BC7" s="70"/>
      <c r="BD7" s="70"/>
      <c r="BE7" s="70"/>
      <c r="BF7" s="70"/>
      <c r="BG7" s="70"/>
      <c r="BH7" s="70"/>
      <c r="BI7" s="70"/>
      <c r="BJ7" s="3"/>
      <c r="BK7" s="3"/>
      <c r="BL7" s="4" t="s">
        <v>9</v>
      </c>
      <c r="BM7" s="5"/>
      <c r="BN7" s="5"/>
      <c r="BO7" s="5"/>
      <c r="BP7" s="5"/>
      <c r="BQ7" s="5"/>
      <c r="BR7" s="5"/>
      <c r="BS7" s="5"/>
      <c r="BT7" s="5"/>
      <c r="BU7" s="5"/>
      <c r="BV7" s="5"/>
      <c r="BW7" s="5"/>
      <c r="BX7" s="5"/>
      <c r="BY7" s="6"/>
    </row>
    <row r="8" spans="1:78" ht="18.75" customHeight="1" x14ac:dyDescent="0.15">
      <c r="A8" s="2"/>
      <c r="B8" s="77" t="str">
        <f>データ!I6</f>
        <v>法適用</v>
      </c>
      <c r="C8" s="77"/>
      <c r="D8" s="77"/>
      <c r="E8" s="77"/>
      <c r="F8" s="77"/>
      <c r="G8" s="77"/>
      <c r="H8" s="77"/>
      <c r="I8" s="77" t="str">
        <f>データ!J6</f>
        <v>下水道事業</v>
      </c>
      <c r="J8" s="77"/>
      <c r="K8" s="77"/>
      <c r="L8" s="77"/>
      <c r="M8" s="77"/>
      <c r="N8" s="77"/>
      <c r="O8" s="77"/>
      <c r="P8" s="77" t="str">
        <f>データ!K6</f>
        <v>特定環境保全公共下水道</v>
      </c>
      <c r="Q8" s="77"/>
      <c r="R8" s="77"/>
      <c r="S8" s="77"/>
      <c r="T8" s="77"/>
      <c r="U8" s="77"/>
      <c r="V8" s="77"/>
      <c r="W8" s="77" t="str">
        <f>データ!L6</f>
        <v>D2</v>
      </c>
      <c r="X8" s="77"/>
      <c r="Y8" s="77"/>
      <c r="Z8" s="77"/>
      <c r="AA8" s="77"/>
      <c r="AB8" s="77"/>
      <c r="AC8" s="77"/>
      <c r="AD8" s="78" t="str">
        <f>データ!$M$6</f>
        <v>非設置</v>
      </c>
      <c r="AE8" s="78"/>
      <c r="AF8" s="78"/>
      <c r="AG8" s="78"/>
      <c r="AH8" s="78"/>
      <c r="AI8" s="78"/>
      <c r="AJ8" s="78"/>
      <c r="AK8" s="3"/>
      <c r="AL8" s="74">
        <f>データ!S6</f>
        <v>83151</v>
      </c>
      <c r="AM8" s="74"/>
      <c r="AN8" s="74"/>
      <c r="AO8" s="74"/>
      <c r="AP8" s="74"/>
      <c r="AQ8" s="74"/>
      <c r="AR8" s="74"/>
      <c r="AS8" s="74"/>
      <c r="AT8" s="73">
        <f>データ!T6</f>
        <v>55.74</v>
      </c>
      <c r="AU8" s="73"/>
      <c r="AV8" s="73"/>
      <c r="AW8" s="73"/>
      <c r="AX8" s="73"/>
      <c r="AY8" s="73"/>
      <c r="AZ8" s="73"/>
      <c r="BA8" s="73"/>
      <c r="BB8" s="73">
        <f>データ!U6</f>
        <v>1491.77</v>
      </c>
      <c r="BC8" s="73"/>
      <c r="BD8" s="73"/>
      <c r="BE8" s="73"/>
      <c r="BF8" s="73"/>
      <c r="BG8" s="73"/>
      <c r="BH8" s="73"/>
      <c r="BI8" s="73"/>
      <c r="BJ8" s="3"/>
      <c r="BK8" s="3"/>
      <c r="BL8" s="75" t="s">
        <v>10</v>
      </c>
      <c r="BM8" s="76"/>
      <c r="BN8" s="7" t="s">
        <v>11</v>
      </c>
      <c r="BO8" s="8"/>
      <c r="BP8" s="8"/>
      <c r="BQ8" s="8"/>
      <c r="BR8" s="8"/>
      <c r="BS8" s="8"/>
      <c r="BT8" s="8"/>
      <c r="BU8" s="8"/>
      <c r="BV8" s="8"/>
      <c r="BW8" s="8"/>
      <c r="BX8" s="8"/>
      <c r="BY8" s="9"/>
    </row>
    <row r="9" spans="1:78" ht="18.75" customHeight="1" x14ac:dyDescent="0.15">
      <c r="A9" s="2"/>
      <c r="B9" s="70" t="s">
        <v>12</v>
      </c>
      <c r="C9" s="70"/>
      <c r="D9" s="70"/>
      <c r="E9" s="70"/>
      <c r="F9" s="70"/>
      <c r="G9" s="70"/>
      <c r="H9" s="70"/>
      <c r="I9" s="70" t="s">
        <v>13</v>
      </c>
      <c r="J9" s="70"/>
      <c r="K9" s="70"/>
      <c r="L9" s="70"/>
      <c r="M9" s="70"/>
      <c r="N9" s="70"/>
      <c r="O9" s="70"/>
      <c r="P9" s="70" t="s">
        <v>14</v>
      </c>
      <c r="Q9" s="70"/>
      <c r="R9" s="70"/>
      <c r="S9" s="70"/>
      <c r="T9" s="70"/>
      <c r="U9" s="70"/>
      <c r="V9" s="70"/>
      <c r="W9" s="70" t="s">
        <v>15</v>
      </c>
      <c r="X9" s="70"/>
      <c r="Y9" s="70"/>
      <c r="Z9" s="70"/>
      <c r="AA9" s="70"/>
      <c r="AB9" s="70"/>
      <c r="AC9" s="70"/>
      <c r="AD9" s="70" t="s">
        <v>16</v>
      </c>
      <c r="AE9" s="70"/>
      <c r="AF9" s="70"/>
      <c r="AG9" s="70"/>
      <c r="AH9" s="70"/>
      <c r="AI9" s="70"/>
      <c r="AJ9" s="70"/>
      <c r="AK9" s="3"/>
      <c r="AL9" s="70" t="s">
        <v>17</v>
      </c>
      <c r="AM9" s="70"/>
      <c r="AN9" s="70"/>
      <c r="AO9" s="70"/>
      <c r="AP9" s="70"/>
      <c r="AQ9" s="70"/>
      <c r="AR9" s="70"/>
      <c r="AS9" s="70"/>
      <c r="AT9" s="70" t="s">
        <v>18</v>
      </c>
      <c r="AU9" s="70"/>
      <c r="AV9" s="70"/>
      <c r="AW9" s="70"/>
      <c r="AX9" s="70"/>
      <c r="AY9" s="70"/>
      <c r="AZ9" s="70"/>
      <c r="BA9" s="70"/>
      <c r="BB9" s="70" t="s">
        <v>19</v>
      </c>
      <c r="BC9" s="70"/>
      <c r="BD9" s="70"/>
      <c r="BE9" s="70"/>
      <c r="BF9" s="70"/>
      <c r="BG9" s="70"/>
      <c r="BH9" s="70"/>
      <c r="BI9" s="70"/>
      <c r="BJ9" s="3"/>
      <c r="BK9" s="3"/>
      <c r="BL9" s="71" t="s">
        <v>20</v>
      </c>
      <c r="BM9" s="72"/>
      <c r="BN9" s="10" t="s">
        <v>21</v>
      </c>
      <c r="BO9" s="11"/>
      <c r="BP9" s="11"/>
      <c r="BQ9" s="11"/>
      <c r="BR9" s="11"/>
      <c r="BS9" s="11"/>
      <c r="BT9" s="11"/>
      <c r="BU9" s="11"/>
      <c r="BV9" s="11"/>
      <c r="BW9" s="11"/>
      <c r="BX9" s="11"/>
      <c r="BY9" s="12"/>
    </row>
    <row r="10" spans="1:78" ht="18.75" customHeight="1" x14ac:dyDescent="0.15">
      <c r="A10" s="2"/>
      <c r="B10" s="73" t="str">
        <f>データ!N6</f>
        <v>-</v>
      </c>
      <c r="C10" s="73"/>
      <c r="D10" s="73"/>
      <c r="E10" s="73"/>
      <c r="F10" s="73"/>
      <c r="G10" s="73"/>
      <c r="H10" s="73"/>
      <c r="I10" s="73">
        <f>データ!O6</f>
        <v>57.3</v>
      </c>
      <c r="J10" s="73"/>
      <c r="K10" s="73"/>
      <c r="L10" s="73"/>
      <c r="M10" s="73"/>
      <c r="N10" s="73"/>
      <c r="O10" s="73"/>
      <c r="P10" s="73">
        <f>データ!P6</f>
        <v>6.43</v>
      </c>
      <c r="Q10" s="73"/>
      <c r="R10" s="73"/>
      <c r="S10" s="73"/>
      <c r="T10" s="73"/>
      <c r="U10" s="73"/>
      <c r="V10" s="73"/>
      <c r="W10" s="73">
        <f>データ!Q6</f>
        <v>84.4</v>
      </c>
      <c r="X10" s="73"/>
      <c r="Y10" s="73"/>
      <c r="Z10" s="73"/>
      <c r="AA10" s="73"/>
      <c r="AB10" s="73"/>
      <c r="AC10" s="73"/>
      <c r="AD10" s="74">
        <f>データ!R6</f>
        <v>2595</v>
      </c>
      <c r="AE10" s="74"/>
      <c r="AF10" s="74"/>
      <c r="AG10" s="74"/>
      <c r="AH10" s="74"/>
      <c r="AI10" s="74"/>
      <c r="AJ10" s="74"/>
      <c r="AK10" s="2"/>
      <c r="AL10" s="74">
        <f>データ!V6</f>
        <v>5358</v>
      </c>
      <c r="AM10" s="74"/>
      <c r="AN10" s="74"/>
      <c r="AO10" s="74"/>
      <c r="AP10" s="74"/>
      <c r="AQ10" s="74"/>
      <c r="AR10" s="74"/>
      <c r="AS10" s="74"/>
      <c r="AT10" s="73">
        <f>データ!W6</f>
        <v>2.11</v>
      </c>
      <c r="AU10" s="73"/>
      <c r="AV10" s="73"/>
      <c r="AW10" s="73"/>
      <c r="AX10" s="73"/>
      <c r="AY10" s="73"/>
      <c r="AZ10" s="73"/>
      <c r="BA10" s="73"/>
      <c r="BB10" s="73">
        <f>データ!X6</f>
        <v>2539.34</v>
      </c>
      <c r="BC10" s="73"/>
      <c r="BD10" s="73"/>
      <c r="BE10" s="73"/>
      <c r="BF10" s="73"/>
      <c r="BG10" s="73"/>
      <c r="BH10" s="73"/>
      <c r="BI10" s="73"/>
      <c r="BJ10" s="2"/>
      <c r="BK10" s="2"/>
      <c r="BL10" s="57" t="s">
        <v>22</v>
      </c>
      <c r="BM10" s="58"/>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24</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25</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51" t="s">
        <v>26</v>
      </c>
      <c r="BM14" s="52"/>
      <c r="BN14" s="52"/>
      <c r="BO14" s="52"/>
      <c r="BP14" s="52"/>
      <c r="BQ14" s="52"/>
      <c r="BR14" s="52"/>
      <c r="BS14" s="52"/>
      <c r="BT14" s="52"/>
      <c r="BU14" s="52"/>
      <c r="BV14" s="52"/>
      <c r="BW14" s="52"/>
      <c r="BX14" s="52"/>
      <c r="BY14" s="52"/>
      <c r="BZ14" s="53"/>
    </row>
    <row r="15" spans="1:78" ht="13.5" customHeight="1" x14ac:dyDescent="0.15">
      <c r="A15" s="2"/>
      <c r="B15" s="48"/>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50"/>
      <c r="BK15" s="2"/>
      <c r="BL15" s="54"/>
      <c r="BM15" s="55"/>
      <c r="BN15" s="55"/>
      <c r="BO15" s="55"/>
      <c r="BP15" s="55"/>
      <c r="BQ15" s="55"/>
      <c r="BR15" s="55"/>
      <c r="BS15" s="55"/>
      <c r="BT15" s="55"/>
      <c r="BU15" s="55"/>
      <c r="BV15" s="55"/>
      <c r="BW15" s="55"/>
      <c r="BX15" s="55"/>
      <c r="BY15" s="55"/>
      <c r="BZ15" s="5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4" t="s">
        <v>108</v>
      </c>
      <c r="BM16" s="65"/>
      <c r="BN16" s="65"/>
      <c r="BO16" s="65"/>
      <c r="BP16" s="65"/>
      <c r="BQ16" s="65"/>
      <c r="BR16" s="65"/>
      <c r="BS16" s="65"/>
      <c r="BT16" s="65"/>
      <c r="BU16" s="65"/>
      <c r="BV16" s="65"/>
      <c r="BW16" s="65"/>
      <c r="BX16" s="65"/>
      <c r="BY16" s="65"/>
      <c r="BZ16" s="6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4"/>
      <c r="BM17" s="65"/>
      <c r="BN17" s="65"/>
      <c r="BO17" s="65"/>
      <c r="BP17" s="65"/>
      <c r="BQ17" s="65"/>
      <c r="BR17" s="65"/>
      <c r="BS17" s="65"/>
      <c r="BT17" s="65"/>
      <c r="BU17" s="65"/>
      <c r="BV17" s="65"/>
      <c r="BW17" s="65"/>
      <c r="BX17" s="65"/>
      <c r="BY17" s="65"/>
      <c r="BZ17" s="6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4"/>
      <c r="BM18" s="65"/>
      <c r="BN18" s="65"/>
      <c r="BO18" s="65"/>
      <c r="BP18" s="65"/>
      <c r="BQ18" s="65"/>
      <c r="BR18" s="65"/>
      <c r="BS18" s="65"/>
      <c r="BT18" s="65"/>
      <c r="BU18" s="65"/>
      <c r="BV18" s="65"/>
      <c r="BW18" s="65"/>
      <c r="BX18" s="65"/>
      <c r="BY18" s="65"/>
      <c r="BZ18" s="6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4"/>
      <c r="BM19" s="65"/>
      <c r="BN19" s="65"/>
      <c r="BO19" s="65"/>
      <c r="BP19" s="65"/>
      <c r="BQ19" s="65"/>
      <c r="BR19" s="65"/>
      <c r="BS19" s="65"/>
      <c r="BT19" s="65"/>
      <c r="BU19" s="65"/>
      <c r="BV19" s="65"/>
      <c r="BW19" s="65"/>
      <c r="BX19" s="65"/>
      <c r="BY19" s="65"/>
      <c r="BZ19" s="6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4"/>
      <c r="BM20" s="65"/>
      <c r="BN20" s="65"/>
      <c r="BO20" s="65"/>
      <c r="BP20" s="65"/>
      <c r="BQ20" s="65"/>
      <c r="BR20" s="65"/>
      <c r="BS20" s="65"/>
      <c r="BT20" s="65"/>
      <c r="BU20" s="65"/>
      <c r="BV20" s="65"/>
      <c r="BW20" s="65"/>
      <c r="BX20" s="65"/>
      <c r="BY20" s="65"/>
      <c r="BZ20" s="6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4"/>
      <c r="BM21" s="65"/>
      <c r="BN21" s="65"/>
      <c r="BO21" s="65"/>
      <c r="BP21" s="65"/>
      <c r="BQ21" s="65"/>
      <c r="BR21" s="65"/>
      <c r="BS21" s="65"/>
      <c r="BT21" s="65"/>
      <c r="BU21" s="65"/>
      <c r="BV21" s="65"/>
      <c r="BW21" s="65"/>
      <c r="BX21" s="65"/>
      <c r="BY21" s="65"/>
      <c r="BZ21" s="6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4"/>
      <c r="BM22" s="65"/>
      <c r="BN22" s="65"/>
      <c r="BO22" s="65"/>
      <c r="BP22" s="65"/>
      <c r="BQ22" s="65"/>
      <c r="BR22" s="65"/>
      <c r="BS22" s="65"/>
      <c r="BT22" s="65"/>
      <c r="BU22" s="65"/>
      <c r="BV22" s="65"/>
      <c r="BW22" s="65"/>
      <c r="BX22" s="65"/>
      <c r="BY22" s="65"/>
      <c r="BZ22" s="6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4"/>
      <c r="BM23" s="65"/>
      <c r="BN23" s="65"/>
      <c r="BO23" s="65"/>
      <c r="BP23" s="65"/>
      <c r="BQ23" s="65"/>
      <c r="BR23" s="65"/>
      <c r="BS23" s="65"/>
      <c r="BT23" s="65"/>
      <c r="BU23" s="65"/>
      <c r="BV23" s="65"/>
      <c r="BW23" s="65"/>
      <c r="BX23" s="65"/>
      <c r="BY23" s="65"/>
      <c r="BZ23" s="6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4"/>
      <c r="BM24" s="65"/>
      <c r="BN24" s="65"/>
      <c r="BO24" s="65"/>
      <c r="BP24" s="65"/>
      <c r="BQ24" s="65"/>
      <c r="BR24" s="65"/>
      <c r="BS24" s="65"/>
      <c r="BT24" s="65"/>
      <c r="BU24" s="65"/>
      <c r="BV24" s="65"/>
      <c r="BW24" s="65"/>
      <c r="BX24" s="65"/>
      <c r="BY24" s="65"/>
      <c r="BZ24" s="6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4"/>
      <c r="BM25" s="65"/>
      <c r="BN25" s="65"/>
      <c r="BO25" s="65"/>
      <c r="BP25" s="65"/>
      <c r="BQ25" s="65"/>
      <c r="BR25" s="65"/>
      <c r="BS25" s="65"/>
      <c r="BT25" s="65"/>
      <c r="BU25" s="65"/>
      <c r="BV25" s="65"/>
      <c r="BW25" s="65"/>
      <c r="BX25" s="65"/>
      <c r="BY25" s="65"/>
      <c r="BZ25" s="6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4"/>
      <c r="BM26" s="65"/>
      <c r="BN26" s="65"/>
      <c r="BO26" s="65"/>
      <c r="BP26" s="65"/>
      <c r="BQ26" s="65"/>
      <c r="BR26" s="65"/>
      <c r="BS26" s="65"/>
      <c r="BT26" s="65"/>
      <c r="BU26" s="65"/>
      <c r="BV26" s="65"/>
      <c r="BW26" s="65"/>
      <c r="BX26" s="65"/>
      <c r="BY26" s="65"/>
      <c r="BZ26" s="6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4"/>
      <c r="BM27" s="65"/>
      <c r="BN27" s="65"/>
      <c r="BO27" s="65"/>
      <c r="BP27" s="65"/>
      <c r="BQ27" s="65"/>
      <c r="BR27" s="65"/>
      <c r="BS27" s="65"/>
      <c r="BT27" s="65"/>
      <c r="BU27" s="65"/>
      <c r="BV27" s="65"/>
      <c r="BW27" s="65"/>
      <c r="BX27" s="65"/>
      <c r="BY27" s="65"/>
      <c r="BZ27" s="6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4"/>
      <c r="BM28" s="65"/>
      <c r="BN28" s="65"/>
      <c r="BO28" s="65"/>
      <c r="BP28" s="65"/>
      <c r="BQ28" s="65"/>
      <c r="BR28" s="65"/>
      <c r="BS28" s="65"/>
      <c r="BT28" s="65"/>
      <c r="BU28" s="65"/>
      <c r="BV28" s="65"/>
      <c r="BW28" s="65"/>
      <c r="BX28" s="65"/>
      <c r="BY28" s="65"/>
      <c r="BZ28" s="6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4"/>
      <c r="BM29" s="65"/>
      <c r="BN29" s="65"/>
      <c r="BO29" s="65"/>
      <c r="BP29" s="65"/>
      <c r="BQ29" s="65"/>
      <c r="BR29" s="65"/>
      <c r="BS29" s="65"/>
      <c r="BT29" s="65"/>
      <c r="BU29" s="65"/>
      <c r="BV29" s="65"/>
      <c r="BW29" s="65"/>
      <c r="BX29" s="65"/>
      <c r="BY29" s="65"/>
      <c r="BZ29" s="6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4"/>
      <c r="BM30" s="65"/>
      <c r="BN30" s="65"/>
      <c r="BO30" s="65"/>
      <c r="BP30" s="65"/>
      <c r="BQ30" s="65"/>
      <c r="BR30" s="65"/>
      <c r="BS30" s="65"/>
      <c r="BT30" s="65"/>
      <c r="BU30" s="65"/>
      <c r="BV30" s="65"/>
      <c r="BW30" s="65"/>
      <c r="BX30" s="65"/>
      <c r="BY30" s="65"/>
      <c r="BZ30" s="6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4"/>
      <c r="BM31" s="65"/>
      <c r="BN31" s="65"/>
      <c r="BO31" s="65"/>
      <c r="BP31" s="65"/>
      <c r="BQ31" s="65"/>
      <c r="BR31" s="65"/>
      <c r="BS31" s="65"/>
      <c r="BT31" s="65"/>
      <c r="BU31" s="65"/>
      <c r="BV31" s="65"/>
      <c r="BW31" s="65"/>
      <c r="BX31" s="65"/>
      <c r="BY31" s="65"/>
      <c r="BZ31" s="6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4"/>
      <c r="BM32" s="65"/>
      <c r="BN32" s="65"/>
      <c r="BO32" s="65"/>
      <c r="BP32" s="65"/>
      <c r="BQ32" s="65"/>
      <c r="BR32" s="65"/>
      <c r="BS32" s="65"/>
      <c r="BT32" s="65"/>
      <c r="BU32" s="65"/>
      <c r="BV32" s="65"/>
      <c r="BW32" s="65"/>
      <c r="BX32" s="65"/>
      <c r="BY32" s="65"/>
      <c r="BZ32" s="6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4"/>
      <c r="BM33" s="65"/>
      <c r="BN33" s="65"/>
      <c r="BO33" s="65"/>
      <c r="BP33" s="65"/>
      <c r="BQ33" s="65"/>
      <c r="BR33" s="65"/>
      <c r="BS33" s="65"/>
      <c r="BT33" s="65"/>
      <c r="BU33" s="65"/>
      <c r="BV33" s="65"/>
      <c r="BW33" s="65"/>
      <c r="BX33" s="65"/>
      <c r="BY33" s="65"/>
      <c r="BZ33" s="6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64"/>
      <c r="BM34" s="65"/>
      <c r="BN34" s="65"/>
      <c r="BO34" s="65"/>
      <c r="BP34" s="65"/>
      <c r="BQ34" s="65"/>
      <c r="BR34" s="65"/>
      <c r="BS34" s="65"/>
      <c r="BT34" s="65"/>
      <c r="BU34" s="65"/>
      <c r="BV34" s="65"/>
      <c r="BW34" s="65"/>
      <c r="BX34" s="65"/>
      <c r="BY34" s="65"/>
      <c r="BZ34" s="6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64"/>
      <c r="BM35" s="65"/>
      <c r="BN35" s="65"/>
      <c r="BO35" s="65"/>
      <c r="BP35" s="65"/>
      <c r="BQ35" s="65"/>
      <c r="BR35" s="65"/>
      <c r="BS35" s="65"/>
      <c r="BT35" s="65"/>
      <c r="BU35" s="65"/>
      <c r="BV35" s="65"/>
      <c r="BW35" s="65"/>
      <c r="BX35" s="65"/>
      <c r="BY35" s="65"/>
      <c r="BZ35" s="6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4"/>
      <c r="BM36" s="65"/>
      <c r="BN36" s="65"/>
      <c r="BO36" s="65"/>
      <c r="BP36" s="65"/>
      <c r="BQ36" s="65"/>
      <c r="BR36" s="65"/>
      <c r="BS36" s="65"/>
      <c r="BT36" s="65"/>
      <c r="BU36" s="65"/>
      <c r="BV36" s="65"/>
      <c r="BW36" s="65"/>
      <c r="BX36" s="65"/>
      <c r="BY36" s="65"/>
      <c r="BZ36" s="6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4"/>
      <c r="BM37" s="65"/>
      <c r="BN37" s="65"/>
      <c r="BO37" s="65"/>
      <c r="BP37" s="65"/>
      <c r="BQ37" s="65"/>
      <c r="BR37" s="65"/>
      <c r="BS37" s="65"/>
      <c r="BT37" s="65"/>
      <c r="BU37" s="65"/>
      <c r="BV37" s="65"/>
      <c r="BW37" s="65"/>
      <c r="BX37" s="65"/>
      <c r="BY37" s="65"/>
      <c r="BZ37" s="6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4"/>
      <c r="BM38" s="65"/>
      <c r="BN38" s="65"/>
      <c r="BO38" s="65"/>
      <c r="BP38" s="65"/>
      <c r="BQ38" s="65"/>
      <c r="BR38" s="65"/>
      <c r="BS38" s="65"/>
      <c r="BT38" s="65"/>
      <c r="BU38" s="65"/>
      <c r="BV38" s="65"/>
      <c r="BW38" s="65"/>
      <c r="BX38" s="65"/>
      <c r="BY38" s="65"/>
      <c r="BZ38" s="6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4"/>
      <c r="BM39" s="65"/>
      <c r="BN39" s="65"/>
      <c r="BO39" s="65"/>
      <c r="BP39" s="65"/>
      <c r="BQ39" s="65"/>
      <c r="BR39" s="65"/>
      <c r="BS39" s="65"/>
      <c r="BT39" s="65"/>
      <c r="BU39" s="65"/>
      <c r="BV39" s="65"/>
      <c r="BW39" s="65"/>
      <c r="BX39" s="65"/>
      <c r="BY39" s="65"/>
      <c r="BZ39" s="6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4"/>
      <c r="BM40" s="65"/>
      <c r="BN40" s="65"/>
      <c r="BO40" s="65"/>
      <c r="BP40" s="65"/>
      <c r="BQ40" s="65"/>
      <c r="BR40" s="65"/>
      <c r="BS40" s="65"/>
      <c r="BT40" s="65"/>
      <c r="BU40" s="65"/>
      <c r="BV40" s="65"/>
      <c r="BW40" s="65"/>
      <c r="BX40" s="65"/>
      <c r="BY40" s="65"/>
      <c r="BZ40" s="6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4"/>
      <c r="BM41" s="65"/>
      <c r="BN41" s="65"/>
      <c r="BO41" s="65"/>
      <c r="BP41" s="65"/>
      <c r="BQ41" s="65"/>
      <c r="BR41" s="65"/>
      <c r="BS41" s="65"/>
      <c r="BT41" s="65"/>
      <c r="BU41" s="65"/>
      <c r="BV41" s="65"/>
      <c r="BW41" s="65"/>
      <c r="BX41" s="65"/>
      <c r="BY41" s="65"/>
      <c r="BZ41" s="6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4"/>
      <c r="BM42" s="65"/>
      <c r="BN42" s="65"/>
      <c r="BO42" s="65"/>
      <c r="BP42" s="65"/>
      <c r="BQ42" s="65"/>
      <c r="BR42" s="65"/>
      <c r="BS42" s="65"/>
      <c r="BT42" s="65"/>
      <c r="BU42" s="65"/>
      <c r="BV42" s="65"/>
      <c r="BW42" s="65"/>
      <c r="BX42" s="65"/>
      <c r="BY42" s="65"/>
      <c r="BZ42" s="6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4"/>
      <c r="BM43" s="65"/>
      <c r="BN43" s="65"/>
      <c r="BO43" s="65"/>
      <c r="BP43" s="65"/>
      <c r="BQ43" s="65"/>
      <c r="BR43" s="65"/>
      <c r="BS43" s="65"/>
      <c r="BT43" s="65"/>
      <c r="BU43" s="65"/>
      <c r="BV43" s="65"/>
      <c r="BW43" s="65"/>
      <c r="BX43" s="65"/>
      <c r="BY43" s="65"/>
      <c r="BZ43" s="6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7"/>
      <c r="BM44" s="68"/>
      <c r="BN44" s="68"/>
      <c r="BO44" s="68"/>
      <c r="BP44" s="68"/>
      <c r="BQ44" s="68"/>
      <c r="BR44" s="68"/>
      <c r="BS44" s="68"/>
      <c r="BT44" s="68"/>
      <c r="BU44" s="68"/>
      <c r="BV44" s="68"/>
      <c r="BW44" s="68"/>
      <c r="BX44" s="68"/>
      <c r="BY44" s="68"/>
      <c r="BZ44" s="6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1" t="s">
        <v>27</v>
      </c>
      <c r="BM45" s="52"/>
      <c r="BN45" s="52"/>
      <c r="BO45" s="52"/>
      <c r="BP45" s="52"/>
      <c r="BQ45" s="52"/>
      <c r="BR45" s="52"/>
      <c r="BS45" s="52"/>
      <c r="BT45" s="52"/>
      <c r="BU45" s="52"/>
      <c r="BV45" s="52"/>
      <c r="BW45" s="52"/>
      <c r="BX45" s="52"/>
      <c r="BY45" s="52"/>
      <c r="BZ45" s="5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4"/>
      <c r="BM46" s="55"/>
      <c r="BN46" s="55"/>
      <c r="BO46" s="55"/>
      <c r="BP46" s="55"/>
      <c r="BQ46" s="55"/>
      <c r="BR46" s="55"/>
      <c r="BS46" s="55"/>
      <c r="BT46" s="55"/>
      <c r="BU46" s="55"/>
      <c r="BV46" s="55"/>
      <c r="BW46" s="55"/>
      <c r="BX46" s="55"/>
      <c r="BY46" s="55"/>
      <c r="BZ46" s="5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2" t="s">
        <v>109</v>
      </c>
      <c r="BM47" s="43"/>
      <c r="BN47" s="43"/>
      <c r="BO47" s="43"/>
      <c r="BP47" s="43"/>
      <c r="BQ47" s="43"/>
      <c r="BR47" s="43"/>
      <c r="BS47" s="43"/>
      <c r="BT47" s="43"/>
      <c r="BU47" s="43"/>
      <c r="BV47" s="43"/>
      <c r="BW47" s="43"/>
      <c r="BX47" s="43"/>
      <c r="BY47" s="43"/>
      <c r="BZ47" s="44"/>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2"/>
      <c r="BM48" s="43"/>
      <c r="BN48" s="43"/>
      <c r="BO48" s="43"/>
      <c r="BP48" s="43"/>
      <c r="BQ48" s="43"/>
      <c r="BR48" s="43"/>
      <c r="BS48" s="43"/>
      <c r="BT48" s="43"/>
      <c r="BU48" s="43"/>
      <c r="BV48" s="43"/>
      <c r="BW48" s="43"/>
      <c r="BX48" s="43"/>
      <c r="BY48" s="43"/>
      <c r="BZ48" s="44"/>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2"/>
      <c r="BM49" s="43"/>
      <c r="BN49" s="43"/>
      <c r="BO49" s="43"/>
      <c r="BP49" s="43"/>
      <c r="BQ49" s="43"/>
      <c r="BR49" s="43"/>
      <c r="BS49" s="43"/>
      <c r="BT49" s="43"/>
      <c r="BU49" s="43"/>
      <c r="BV49" s="43"/>
      <c r="BW49" s="43"/>
      <c r="BX49" s="43"/>
      <c r="BY49" s="43"/>
      <c r="BZ49" s="44"/>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2"/>
      <c r="BM50" s="43"/>
      <c r="BN50" s="43"/>
      <c r="BO50" s="43"/>
      <c r="BP50" s="43"/>
      <c r="BQ50" s="43"/>
      <c r="BR50" s="43"/>
      <c r="BS50" s="43"/>
      <c r="BT50" s="43"/>
      <c r="BU50" s="43"/>
      <c r="BV50" s="43"/>
      <c r="BW50" s="43"/>
      <c r="BX50" s="43"/>
      <c r="BY50" s="43"/>
      <c r="BZ50" s="44"/>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2"/>
      <c r="BM51" s="43"/>
      <c r="BN51" s="43"/>
      <c r="BO51" s="43"/>
      <c r="BP51" s="43"/>
      <c r="BQ51" s="43"/>
      <c r="BR51" s="43"/>
      <c r="BS51" s="43"/>
      <c r="BT51" s="43"/>
      <c r="BU51" s="43"/>
      <c r="BV51" s="43"/>
      <c r="BW51" s="43"/>
      <c r="BX51" s="43"/>
      <c r="BY51" s="43"/>
      <c r="BZ51" s="44"/>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2"/>
      <c r="BM52" s="43"/>
      <c r="BN52" s="43"/>
      <c r="BO52" s="43"/>
      <c r="BP52" s="43"/>
      <c r="BQ52" s="43"/>
      <c r="BR52" s="43"/>
      <c r="BS52" s="43"/>
      <c r="BT52" s="43"/>
      <c r="BU52" s="43"/>
      <c r="BV52" s="43"/>
      <c r="BW52" s="43"/>
      <c r="BX52" s="43"/>
      <c r="BY52" s="43"/>
      <c r="BZ52" s="44"/>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2"/>
      <c r="BM53" s="43"/>
      <c r="BN53" s="43"/>
      <c r="BO53" s="43"/>
      <c r="BP53" s="43"/>
      <c r="BQ53" s="43"/>
      <c r="BR53" s="43"/>
      <c r="BS53" s="43"/>
      <c r="BT53" s="43"/>
      <c r="BU53" s="43"/>
      <c r="BV53" s="43"/>
      <c r="BW53" s="43"/>
      <c r="BX53" s="43"/>
      <c r="BY53" s="43"/>
      <c r="BZ53" s="44"/>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2"/>
      <c r="BM54" s="43"/>
      <c r="BN54" s="43"/>
      <c r="BO54" s="43"/>
      <c r="BP54" s="43"/>
      <c r="BQ54" s="43"/>
      <c r="BR54" s="43"/>
      <c r="BS54" s="43"/>
      <c r="BT54" s="43"/>
      <c r="BU54" s="43"/>
      <c r="BV54" s="43"/>
      <c r="BW54" s="43"/>
      <c r="BX54" s="43"/>
      <c r="BY54" s="43"/>
      <c r="BZ54" s="44"/>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2"/>
      <c r="BM55" s="43"/>
      <c r="BN55" s="43"/>
      <c r="BO55" s="43"/>
      <c r="BP55" s="43"/>
      <c r="BQ55" s="43"/>
      <c r="BR55" s="43"/>
      <c r="BS55" s="43"/>
      <c r="BT55" s="43"/>
      <c r="BU55" s="43"/>
      <c r="BV55" s="43"/>
      <c r="BW55" s="43"/>
      <c r="BX55" s="43"/>
      <c r="BY55" s="43"/>
      <c r="BZ55" s="44"/>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2"/>
      <c r="BM56" s="43"/>
      <c r="BN56" s="43"/>
      <c r="BO56" s="43"/>
      <c r="BP56" s="43"/>
      <c r="BQ56" s="43"/>
      <c r="BR56" s="43"/>
      <c r="BS56" s="43"/>
      <c r="BT56" s="43"/>
      <c r="BU56" s="43"/>
      <c r="BV56" s="43"/>
      <c r="BW56" s="43"/>
      <c r="BX56" s="43"/>
      <c r="BY56" s="43"/>
      <c r="BZ56" s="44"/>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2"/>
      <c r="BM57" s="43"/>
      <c r="BN57" s="43"/>
      <c r="BO57" s="43"/>
      <c r="BP57" s="43"/>
      <c r="BQ57" s="43"/>
      <c r="BR57" s="43"/>
      <c r="BS57" s="43"/>
      <c r="BT57" s="43"/>
      <c r="BU57" s="43"/>
      <c r="BV57" s="43"/>
      <c r="BW57" s="43"/>
      <c r="BX57" s="43"/>
      <c r="BY57" s="43"/>
      <c r="BZ57" s="44"/>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2"/>
      <c r="BM58" s="43"/>
      <c r="BN58" s="43"/>
      <c r="BO58" s="43"/>
      <c r="BP58" s="43"/>
      <c r="BQ58" s="43"/>
      <c r="BR58" s="43"/>
      <c r="BS58" s="43"/>
      <c r="BT58" s="43"/>
      <c r="BU58" s="43"/>
      <c r="BV58" s="43"/>
      <c r="BW58" s="43"/>
      <c r="BX58" s="43"/>
      <c r="BY58" s="43"/>
      <c r="BZ58" s="4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2"/>
      <c r="BM59" s="43"/>
      <c r="BN59" s="43"/>
      <c r="BO59" s="43"/>
      <c r="BP59" s="43"/>
      <c r="BQ59" s="43"/>
      <c r="BR59" s="43"/>
      <c r="BS59" s="43"/>
      <c r="BT59" s="43"/>
      <c r="BU59" s="43"/>
      <c r="BV59" s="43"/>
      <c r="BW59" s="43"/>
      <c r="BX59" s="43"/>
      <c r="BY59" s="43"/>
      <c r="BZ59" s="44"/>
    </row>
    <row r="60" spans="1:78" ht="13.5" customHeight="1" x14ac:dyDescent="0.15">
      <c r="A60" s="2"/>
      <c r="B60" s="48" t="s">
        <v>28</v>
      </c>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50"/>
      <c r="BK60" s="2"/>
      <c r="BL60" s="42"/>
      <c r="BM60" s="43"/>
      <c r="BN60" s="43"/>
      <c r="BO60" s="43"/>
      <c r="BP60" s="43"/>
      <c r="BQ60" s="43"/>
      <c r="BR60" s="43"/>
      <c r="BS60" s="43"/>
      <c r="BT60" s="43"/>
      <c r="BU60" s="43"/>
      <c r="BV60" s="43"/>
      <c r="BW60" s="43"/>
      <c r="BX60" s="43"/>
      <c r="BY60" s="43"/>
      <c r="BZ60" s="44"/>
    </row>
    <row r="61" spans="1:78" ht="13.5" customHeight="1" x14ac:dyDescent="0.15">
      <c r="A61" s="2"/>
      <c r="B61" s="48"/>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50"/>
      <c r="BK61" s="2"/>
      <c r="BL61" s="42"/>
      <c r="BM61" s="43"/>
      <c r="BN61" s="43"/>
      <c r="BO61" s="43"/>
      <c r="BP61" s="43"/>
      <c r="BQ61" s="43"/>
      <c r="BR61" s="43"/>
      <c r="BS61" s="43"/>
      <c r="BT61" s="43"/>
      <c r="BU61" s="43"/>
      <c r="BV61" s="43"/>
      <c r="BW61" s="43"/>
      <c r="BX61" s="43"/>
      <c r="BY61" s="43"/>
      <c r="BZ61" s="44"/>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2"/>
      <c r="BM62" s="43"/>
      <c r="BN62" s="43"/>
      <c r="BO62" s="43"/>
      <c r="BP62" s="43"/>
      <c r="BQ62" s="43"/>
      <c r="BR62" s="43"/>
      <c r="BS62" s="43"/>
      <c r="BT62" s="43"/>
      <c r="BU62" s="43"/>
      <c r="BV62" s="43"/>
      <c r="BW62" s="43"/>
      <c r="BX62" s="43"/>
      <c r="BY62" s="43"/>
      <c r="BZ62" s="44"/>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5"/>
      <c r="BM63" s="46"/>
      <c r="BN63" s="46"/>
      <c r="BO63" s="46"/>
      <c r="BP63" s="46"/>
      <c r="BQ63" s="46"/>
      <c r="BR63" s="46"/>
      <c r="BS63" s="46"/>
      <c r="BT63" s="46"/>
      <c r="BU63" s="46"/>
      <c r="BV63" s="46"/>
      <c r="BW63" s="46"/>
      <c r="BX63" s="46"/>
      <c r="BY63" s="46"/>
      <c r="BZ63" s="47"/>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1" t="s">
        <v>29</v>
      </c>
      <c r="BM64" s="52"/>
      <c r="BN64" s="52"/>
      <c r="BO64" s="52"/>
      <c r="BP64" s="52"/>
      <c r="BQ64" s="52"/>
      <c r="BR64" s="52"/>
      <c r="BS64" s="52"/>
      <c r="BT64" s="52"/>
      <c r="BU64" s="52"/>
      <c r="BV64" s="52"/>
      <c r="BW64" s="52"/>
      <c r="BX64" s="52"/>
      <c r="BY64" s="52"/>
      <c r="BZ64" s="5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4"/>
      <c r="BM65" s="55"/>
      <c r="BN65" s="55"/>
      <c r="BO65" s="55"/>
      <c r="BP65" s="55"/>
      <c r="BQ65" s="55"/>
      <c r="BR65" s="55"/>
      <c r="BS65" s="55"/>
      <c r="BT65" s="55"/>
      <c r="BU65" s="55"/>
      <c r="BV65" s="55"/>
      <c r="BW65" s="55"/>
      <c r="BX65" s="55"/>
      <c r="BY65" s="55"/>
      <c r="BZ65" s="5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2" t="s">
        <v>110</v>
      </c>
      <c r="BM66" s="43"/>
      <c r="BN66" s="43"/>
      <c r="BO66" s="43"/>
      <c r="BP66" s="43"/>
      <c r="BQ66" s="43"/>
      <c r="BR66" s="43"/>
      <c r="BS66" s="43"/>
      <c r="BT66" s="43"/>
      <c r="BU66" s="43"/>
      <c r="BV66" s="43"/>
      <c r="BW66" s="43"/>
      <c r="BX66" s="43"/>
      <c r="BY66" s="43"/>
      <c r="BZ66" s="44"/>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2"/>
      <c r="BM67" s="43"/>
      <c r="BN67" s="43"/>
      <c r="BO67" s="43"/>
      <c r="BP67" s="43"/>
      <c r="BQ67" s="43"/>
      <c r="BR67" s="43"/>
      <c r="BS67" s="43"/>
      <c r="BT67" s="43"/>
      <c r="BU67" s="43"/>
      <c r="BV67" s="43"/>
      <c r="BW67" s="43"/>
      <c r="BX67" s="43"/>
      <c r="BY67" s="43"/>
      <c r="BZ67" s="44"/>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2"/>
      <c r="BM68" s="43"/>
      <c r="BN68" s="43"/>
      <c r="BO68" s="43"/>
      <c r="BP68" s="43"/>
      <c r="BQ68" s="43"/>
      <c r="BR68" s="43"/>
      <c r="BS68" s="43"/>
      <c r="BT68" s="43"/>
      <c r="BU68" s="43"/>
      <c r="BV68" s="43"/>
      <c r="BW68" s="43"/>
      <c r="BX68" s="43"/>
      <c r="BY68" s="43"/>
      <c r="BZ68" s="44"/>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2"/>
      <c r="BM69" s="43"/>
      <c r="BN69" s="43"/>
      <c r="BO69" s="43"/>
      <c r="BP69" s="43"/>
      <c r="BQ69" s="43"/>
      <c r="BR69" s="43"/>
      <c r="BS69" s="43"/>
      <c r="BT69" s="43"/>
      <c r="BU69" s="43"/>
      <c r="BV69" s="43"/>
      <c r="BW69" s="43"/>
      <c r="BX69" s="43"/>
      <c r="BY69" s="43"/>
      <c r="BZ69" s="44"/>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2"/>
      <c r="BM70" s="43"/>
      <c r="BN70" s="43"/>
      <c r="BO70" s="43"/>
      <c r="BP70" s="43"/>
      <c r="BQ70" s="43"/>
      <c r="BR70" s="43"/>
      <c r="BS70" s="43"/>
      <c r="BT70" s="43"/>
      <c r="BU70" s="43"/>
      <c r="BV70" s="43"/>
      <c r="BW70" s="43"/>
      <c r="BX70" s="43"/>
      <c r="BY70" s="43"/>
      <c r="BZ70" s="44"/>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2"/>
      <c r="BM71" s="43"/>
      <c r="BN71" s="43"/>
      <c r="BO71" s="43"/>
      <c r="BP71" s="43"/>
      <c r="BQ71" s="43"/>
      <c r="BR71" s="43"/>
      <c r="BS71" s="43"/>
      <c r="BT71" s="43"/>
      <c r="BU71" s="43"/>
      <c r="BV71" s="43"/>
      <c r="BW71" s="43"/>
      <c r="BX71" s="43"/>
      <c r="BY71" s="43"/>
      <c r="BZ71" s="44"/>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2"/>
      <c r="BM72" s="43"/>
      <c r="BN72" s="43"/>
      <c r="BO72" s="43"/>
      <c r="BP72" s="43"/>
      <c r="BQ72" s="43"/>
      <c r="BR72" s="43"/>
      <c r="BS72" s="43"/>
      <c r="BT72" s="43"/>
      <c r="BU72" s="43"/>
      <c r="BV72" s="43"/>
      <c r="BW72" s="43"/>
      <c r="BX72" s="43"/>
      <c r="BY72" s="43"/>
      <c r="BZ72" s="44"/>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2"/>
      <c r="BM73" s="43"/>
      <c r="BN73" s="43"/>
      <c r="BO73" s="43"/>
      <c r="BP73" s="43"/>
      <c r="BQ73" s="43"/>
      <c r="BR73" s="43"/>
      <c r="BS73" s="43"/>
      <c r="BT73" s="43"/>
      <c r="BU73" s="43"/>
      <c r="BV73" s="43"/>
      <c r="BW73" s="43"/>
      <c r="BX73" s="43"/>
      <c r="BY73" s="43"/>
      <c r="BZ73" s="44"/>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2"/>
      <c r="BM74" s="43"/>
      <c r="BN74" s="43"/>
      <c r="BO74" s="43"/>
      <c r="BP74" s="43"/>
      <c r="BQ74" s="43"/>
      <c r="BR74" s="43"/>
      <c r="BS74" s="43"/>
      <c r="BT74" s="43"/>
      <c r="BU74" s="43"/>
      <c r="BV74" s="43"/>
      <c r="BW74" s="43"/>
      <c r="BX74" s="43"/>
      <c r="BY74" s="43"/>
      <c r="BZ74" s="44"/>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2"/>
      <c r="BM75" s="43"/>
      <c r="BN75" s="43"/>
      <c r="BO75" s="43"/>
      <c r="BP75" s="43"/>
      <c r="BQ75" s="43"/>
      <c r="BR75" s="43"/>
      <c r="BS75" s="43"/>
      <c r="BT75" s="43"/>
      <c r="BU75" s="43"/>
      <c r="BV75" s="43"/>
      <c r="BW75" s="43"/>
      <c r="BX75" s="43"/>
      <c r="BY75" s="43"/>
      <c r="BZ75" s="44"/>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2"/>
      <c r="BM76" s="43"/>
      <c r="BN76" s="43"/>
      <c r="BO76" s="43"/>
      <c r="BP76" s="43"/>
      <c r="BQ76" s="43"/>
      <c r="BR76" s="43"/>
      <c r="BS76" s="43"/>
      <c r="BT76" s="43"/>
      <c r="BU76" s="43"/>
      <c r="BV76" s="43"/>
      <c r="BW76" s="43"/>
      <c r="BX76" s="43"/>
      <c r="BY76" s="43"/>
      <c r="BZ76" s="44"/>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2"/>
      <c r="BM77" s="43"/>
      <c r="BN77" s="43"/>
      <c r="BO77" s="43"/>
      <c r="BP77" s="43"/>
      <c r="BQ77" s="43"/>
      <c r="BR77" s="43"/>
      <c r="BS77" s="43"/>
      <c r="BT77" s="43"/>
      <c r="BU77" s="43"/>
      <c r="BV77" s="43"/>
      <c r="BW77" s="43"/>
      <c r="BX77" s="43"/>
      <c r="BY77" s="43"/>
      <c r="BZ77" s="44"/>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2"/>
      <c r="BM78" s="43"/>
      <c r="BN78" s="43"/>
      <c r="BO78" s="43"/>
      <c r="BP78" s="43"/>
      <c r="BQ78" s="43"/>
      <c r="BR78" s="43"/>
      <c r="BS78" s="43"/>
      <c r="BT78" s="43"/>
      <c r="BU78" s="43"/>
      <c r="BV78" s="43"/>
      <c r="BW78" s="43"/>
      <c r="BX78" s="43"/>
      <c r="BY78" s="43"/>
      <c r="BZ78" s="44"/>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2"/>
      <c r="BM79" s="43"/>
      <c r="BN79" s="43"/>
      <c r="BO79" s="43"/>
      <c r="BP79" s="43"/>
      <c r="BQ79" s="43"/>
      <c r="BR79" s="43"/>
      <c r="BS79" s="43"/>
      <c r="BT79" s="43"/>
      <c r="BU79" s="43"/>
      <c r="BV79" s="43"/>
      <c r="BW79" s="43"/>
      <c r="BX79" s="43"/>
      <c r="BY79" s="43"/>
      <c r="BZ79" s="44"/>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2"/>
      <c r="BM80" s="43"/>
      <c r="BN80" s="43"/>
      <c r="BO80" s="43"/>
      <c r="BP80" s="43"/>
      <c r="BQ80" s="43"/>
      <c r="BR80" s="43"/>
      <c r="BS80" s="43"/>
      <c r="BT80" s="43"/>
      <c r="BU80" s="43"/>
      <c r="BV80" s="43"/>
      <c r="BW80" s="43"/>
      <c r="BX80" s="43"/>
      <c r="BY80" s="43"/>
      <c r="BZ80" s="44"/>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2"/>
      <c r="BM81" s="43"/>
      <c r="BN81" s="43"/>
      <c r="BO81" s="43"/>
      <c r="BP81" s="43"/>
      <c r="BQ81" s="43"/>
      <c r="BR81" s="43"/>
      <c r="BS81" s="43"/>
      <c r="BT81" s="43"/>
      <c r="BU81" s="43"/>
      <c r="BV81" s="43"/>
      <c r="BW81" s="43"/>
      <c r="BX81" s="43"/>
      <c r="BY81" s="43"/>
      <c r="BZ81" s="4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5"/>
      <c r="BM82" s="46"/>
      <c r="BN82" s="46"/>
      <c r="BO82" s="46"/>
      <c r="BP82" s="46"/>
      <c r="BQ82" s="46"/>
      <c r="BR82" s="46"/>
      <c r="BS82" s="46"/>
      <c r="BT82" s="46"/>
      <c r="BU82" s="46"/>
      <c r="BV82" s="46"/>
      <c r="BW82" s="46"/>
      <c r="BX82" s="46"/>
      <c r="BY82" s="46"/>
      <c r="BZ82" s="47"/>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【101.92】</v>
      </c>
      <c r="F85" s="26" t="str">
        <f>データ!AT6</f>
        <v>【88.06】</v>
      </c>
      <c r="G85" s="26" t="str">
        <f>データ!BE6</f>
        <v>【54.23】</v>
      </c>
      <c r="H85" s="26" t="str">
        <f>データ!BP6</f>
        <v>【1,209.40】</v>
      </c>
      <c r="I85" s="26" t="str">
        <f>データ!CA6</f>
        <v>【74.48】</v>
      </c>
      <c r="J85" s="26" t="str">
        <f>データ!CL6</f>
        <v>【219.46】</v>
      </c>
      <c r="K85" s="26" t="str">
        <f>データ!CW6</f>
        <v>【42.82】</v>
      </c>
      <c r="L85" s="26" t="str">
        <f>データ!DH6</f>
        <v>【83.36】</v>
      </c>
      <c r="M85" s="26" t="str">
        <f>データ!DS6</f>
        <v>【24.88】</v>
      </c>
      <c r="N85" s="26" t="str">
        <f>データ!ED6</f>
        <v>【0.01】</v>
      </c>
      <c r="O85" s="26" t="str">
        <f>データ!EO6</f>
        <v>【0.12】</v>
      </c>
    </row>
  </sheetData>
  <sheetProtection algorithmName="SHA-512" hashValue="5/qShgHtQKD3YrB1aS+zTJqKHYyAsLM1sQAFyNfkBEmf61wMNQJBHFbWEo+ygluGNL4pap9icGXX0mO5e3vX7w==" saltValue="i5OadAZRAqD3CwDMseiaKA=="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82" t="s">
        <v>52</v>
      </c>
      <c r="I3" s="83"/>
      <c r="J3" s="83"/>
      <c r="K3" s="83"/>
      <c r="L3" s="83"/>
      <c r="M3" s="83"/>
      <c r="N3" s="83"/>
      <c r="O3" s="83"/>
      <c r="P3" s="83"/>
      <c r="Q3" s="83"/>
      <c r="R3" s="83"/>
      <c r="S3" s="83"/>
      <c r="T3" s="83"/>
      <c r="U3" s="83"/>
      <c r="V3" s="83"/>
      <c r="W3" s="83"/>
      <c r="X3" s="84"/>
      <c r="Y3" s="88" t="s">
        <v>53</v>
      </c>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t="s">
        <v>54</v>
      </c>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row>
    <row r="4" spans="1:148" x14ac:dyDescent="0.15">
      <c r="A4" s="28" t="s">
        <v>55</v>
      </c>
      <c r="B4" s="30"/>
      <c r="C4" s="30"/>
      <c r="D4" s="30"/>
      <c r="E4" s="30"/>
      <c r="F4" s="30"/>
      <c r="G4" s="30"/>
      <c r="H4" s="85"/>
      <c r="I4" s="86"/>
      <c r="J4" s="86"/>
      <c r="K4" s="86"/>
      <c r="L4" s="86"/>
      <c r="M4" s="86"/>
      <c r="N4" s="86"/>
      <c r="O4" s="86"/>
      <c r="P4" s="86"/>
      <c r="Q4" s="86"/>
      <c r="R4" s="86"/>
      <c r="S4" s="86"/>
      <c r="T4" s="86"/>
      <c r="U4" s="86"/>
      <c r="V4" s="86"/>
      <c r="W4" s="86"/>
      <c r="X4" s="87"/>
      <c r="Y4" s="81" t="s">
        <v>56</v>
      </c>
      <c r="Z4" s="81"/>
      <c r="AA4" s="81"/>
      <c r="AB4" s="81"/>
      <c r="AC4" s="81"/>
      <c r="AD4" s="81"/>
      <c r="AE4" s="81"/>
      <c r="AF4" s="81"/>
      <c r="AG4" s="81"/>
      <c r="AH4" s="81"/>
      <c r="AI4" s="81"/>
      <c r="AJ4" s="81" t="s">
        <v>57</v>
      </c>
      <c r="AK4" s="81"/>
      <c r="AL4" s="81"/>
      <c r="AM4" s="81"/>
      <c r="AN4" s="81"/>
      <c r="AO4" s="81"/>
      <c r="AP4" s="81"/>
      <c r="AQ4" s="81"/>
      <c r="AR4" s="81"/>
      <c r="AS4" s="81"/>
      <c r="AT4" s="81"/>
      <c r="AU4" s="81" t="s">
        <v>58</v>
      </c>
      <c r="AV4" s="81"/>
      <c r="AW4" s="81"/>
      <c r="AX4" s="81"/>
      <c r="AY4" s="81"/>
      <c r="AZ4" s="81"/>
      <c r="BA4" s="81"/>
      <c r="BB4" s="81"/>
      <c r="BC4" s="81"/>
      <c r="BD4" s="81"/>
      <c r="BE4" s="81"/>
      <c r="BF4" s="81" t="s">
        <v>59</v>
      </c>
      <c r="BG4" s="81"/>
      <c r="BH4" s="81"/>
      <c r="BI4" s="81"/>
      <c r="BJ4" s="81"/>
      <c r="BK4" s="81"/>
      <c r="BL4" s="81"/>
      <c r="BM4" s="81"/>
      <c r="BN4" s="81"/>
      <c r="BO4" s="81"/>
      <c r="BP4" s="81"/>
      <c r="BQ4" s="81" t="s">
        <v>60</v>
      </c>
      <c r="BR4" s="81"/>
      <c r="BS4" s="81"/>
      <c r="BT4" s="81"/>
      <c r="BU4" s="81"/>
      <c r="BV4" s="81"/>
      <c r="BW4" s="81"/>
      <c r="BX4" s="81"/>
      <c r="BY4" s="81"/>
      <c r="BZ4" s="81"/>
      <c r="CA4" s="81"/>
      <c r="CB4" s="81" t="s">
        <v>61</v>
      </c>
      <c r="CC4" s="81"/>
      <c r="CD4" s="81"/>
      <c r="CE4" s="81"/>
      <c r="CF4" s="81"/>
      <c r="CG4" s="81"/>
      <c r="CH4" s="81"/>
      <c r="CI4" s="81"/>
      <c r="CJ4" s="81"/>
      <c r="CK4" s="81"/>
      <c r="CL4" s="81"/>
      <c r="CM4" s="81" t="s">
        <v>62</v>
      </c>
      <c r="CN4" s="81"/>
      <c r="CO4" s="81"/>
      <c r="CP4" s="81"/>
      <c r="CQ4" s="81"/>
      <c r="CR4" s="81"/>
      <c r="CS4" s="81"/>
      <c r="CT4" s="81"/>
      <c r="CU4" s="81"/>
      <c r="CV4" s="81"/>
      <c r="CW4" s="81"/>
      <c r="CX4" s="81" t="s">
        <v>63</v>
      </c>
      <c r="CY4" s="81"/>
      <c r="CZ4" s="81"/>
      <c r="DA4" s="81"/>
      <c r="DB4" s="81"/>
      <c r="DC4" s="81"/>
      <c r="DD4" s="81"/>
      <c r="DE4" s="81"/>
      <c r="DF4" s="81"/>
      <c r="DG4" s="81"/>
      <c r="DH4" s="81"/>
      <c r="DI4" s="81" t="s">
        <v>64</v>
      </c>
      <c r="DJ4" s="81"/>
      <c r="DK4" s="81"/>
      <c r="DL4" s="81"/>
      <c r="DM4" s="81"/>
      <c r="DN4" s="81"/>
      <c r="DO4" s="81"/>
      <c r="DP4" s="81"/>
      <c r="DQ4" s="81"/>
      <c r="DR4" s="81"/>
      <c r="DS4" s="81"/>
      <c r="DT4" s="81" t="s">
        <v>65</v>
      </c>
      <c r="DU4" s="81"/>
      <c r="DV4" s="81"/>
      <c r="DW4" s="81"/>
      <c r="DX4" s="81"/>
      <c r="DY4" s="81"/>
      <c r="DZ4" s="81"/>
      <c r="EA4" s="81"/>
      <c r="EB4" s="81"/>
      <c r="EC4" s="81"/>
      <c r="ED4" s="81"/>
      <c r="EE4" s="81" t="s">
        <v>66</v>
      </c>
      <c r="EF4" s="81"/>
      <c r="EG4" s="81"/>
      <c r="EH4" s="81"/>
      <c r="EI4" s="81"/>
      <c r="EJ4" s="81"/>
      <c r="EK4" s="81"/>
      <c r="EL4" s="81"/>
      <c r="EM4" s="81"/>
      <c r="EN4" s="81"/>
      <c r="EO4" s="81"/>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2018</v>
      </c>
      <c r="C6" s="33">
        <f t="shared" ref="C6:X6" si="3">C7</f>
        <v>252077</v>
      </c>
      <c r="D6" s="33">
        <f t="shared" si="3"/>
        <v>46</v>
      </c>
      <c r="E6" s="33">
        <f t="shared" si="3"/>
        <v>17</v>
      </c>
      <c r="F6" s="33">
        <f t="shared" si="3"/>
        <v>4</v>
      </c>
      <c r="G6" s="33">
        <f t="shared" si="3"/>
        <v>0</v>
      </c>
      <c r="H6" s="33" t="str">
        <f t="shared" si="3"/>
        <v>滋賀県　守山市</v>
      </c>
      <c r="I6" s="33" t="str">
        <f t="shared" si="3"/>
        <v>法適用</v>
      </c>
      <c r="J6" s="33" t="str">
        <f t="shared" si="3"/>
        <v>下水道事業</v>
      </c>
      <c r="K6" s="33" t="str">
        <f t="shared" si="3"/>
        <v>特定環境保全公共下水道</v>
      </c>
      <c r="L6" s="33" t="str">
        <f t="shared" si="3"/>
        <v>D2</v>
      </c>
      <c r="M6" s="33" t="str">
        <f t="shared" si="3"/>
        <v>非設置</v>
      </c>
      <c r="N6" s="34" t="str">
        <f t="shared" si="3"/>
        <v>-</v>
      </c>
      <c r="O6" s="34">
        <f t="shared" si="3"/>
        <v>57.3</v>
      </c>
      <c r="P6" s="34">
        <f t="shared" si="3"/>
        <v>6.43</v>
      </c>
      <c r="Q6" s="34">
        <f t="shared" si="3"/>
        <v>84.4</v>
      </c>
      <c r="R6" s="34">
        <f t="shared" si="3"/>
        <v>2595</v>
      </c>
      <c r="S6" s="34">
        <f t="shared" si="3"/>
        <v>83151</v>
      </c>
      <c r="T6" s="34">
        <f t="shared" si="3"/>
        <v>55.74</v>
      </c>
      <c r="U6" s="34">
        <f t="shared" si="3"/>
        <v>1491.77</v>
      </c>
      <c r="V6" s="34">
        <f t="shared" si="3"/>
        <v>5358</v>
      </c>
      <c r="W6" s="34">
        <f t="shared" si="3"/>
        <v>2.11</v>
      </c>
      <c r="X6" s="34">
        <f t="shared" si="3"/>
        <v>2539.34</v>
      </c>
      <c r="Y6" s="35" t="str">
        <f>IF(Y7="",NA(),Y7)</f>
        <v>-</v>
      </c>
      <c r="Z6" s="35" t="str">
        <f t="shared" ref="Z6:AH6" si="4">IF(Z7="",NA(),Z7)</f>
        <v>-</v>
      </c>
      <c r="AA6" s="35">
        <f t="shared" si="4"/>
        <v>100.83</v>
      </c>
      <c r="AB6" s="35">
        <f t="shared" si="4"/>
        <v>100.6</v>
      </c>
      <c r="AC6" s="35">
        <f t="shared" si="4"/>
        <v>100.4</v>
      </c>
      <c r="AD6" s="35" t="str">
        <f t="shared" si="4"/>
        <v>-</v>
      </c>
      <c r="AE6" s="35" t="str">
        <f t="shared" si="4"/>
        <v>-</v>
      </c>
      <c r="AF6" s="35">
        <f t="shared" si="4"/>
        <v>100.85</v>
      </c>
      <c r="AG6" s="35">
        <f t="shared" si="4"/>
        <v>102.13</v>
      </c>
      <c r="AH6" s="35">
        <f t="shared" si="4"/>
        <v>101.72</v>
      </c>
      <c r="AI6" s="34" t="str">
        <f>IF(AI7="","",IF(AI7="-","【-】","【"&amp;SUBSTITUTE(TEXT(AI7,"#,##0.00"),"-","△")&amp;"】"))</f>
        <v>【101.92】</v>
      </c>
      <c r="AJ6" s="35" t="str">
        <f>IF(AJ7="",NA(),AJ7)</f>
        <v>-</v>
      </c>
      <c r="AK6" s="35" t="str">
        <f t="shared" ref="AK6:AS6" si="5">IF(AK7="",NA(),AK7)</f>
        <v>-</v>
      </c>
      <c r="AL6" s="34">
        <f t="shared" si="5"/>
        <v>0</v>
      </c>
      <c r="AM6" s="34">
        <f t="shared" si="5"/>
        <v>0</v>
      </c>
      <c r="AN6" s="34">
        <f t="shared" si="5"/>
        <v>0</v>
      </c>
      <c r="AO6" s="35" t="str">
        <f t="shared" si="5"/>
        <v>-</v>
      </c>
      <c r="AP6" s="35" t="str">
        <f t="shared" si="5"/>
        <v>-</v>
      </c>
      <c r="AQ6" s="35">
        <f t="shared" si="5"/>
        <v>110.77</v>
      </c>
      <c r="AR6" s="35">
        <f t="shared" si="5"/>
        <v>109.51</v>
      </c>
      <c r="AS6" s="35">
        <f t="shared" si="5"/>
        <v>112.88</v>
      </c>
      <c r="AT6" s="34" t="str">
        <f>IF(AT7="","",IF(AT7="-","【-】","【"&amp;SUBSTITUTE(TEXT(AT7,"#,##0.00"),"-","△")&amp;"】"))</f>
        <v>【88.06】</v>
      </c>
      <c r="AU6" s="35" t="str">
        <f>IF(AU7="",NA(),AU7)</f>
        <v>-</v>
      </c>
      <c r="AV6" s="35" t="str">
        <f t="shared" ref="AV6:BD6" si="6">IF(AV7="",NA(),AV7)</f>
        <v>-</v>
      </c>
      <c r="AW6" s="35">
        <f t="shared" si="6"/>
        <v>23.9</v>
      </c>
      <c r="AX6" s="35">
        <f t="shared" si="6"/>
        <v>37.24</v>
      </c>
      <c r="AY6" s="35">
        <f t="shared" si="6"/>
        <v>55.17</v>
      </c>
      <c r="AZ6" s="35" t="str">
        <f t="shared" si="6"/>
        <v>-</v>
      </c>
      <c r="BA6" s="35" t="str">
        <f t="shared" si="6"/>
        <v>-</v>
      </c>
      <c r="BB6" s="35">
        <f t="shared" si="6"/>
        <v>46.78</v>
      </c>
      <c r="BC6" s="35">
        <f t="shared" si="6"/>
        <v>47.44</v>
      </c>
      <c r="BD6" s="35">
        <f t="shared" si="6"/>
        <v>49.18</v>
      </c>
      <c r="BE6" s="34" t="str">
        <f>IF(BE7="","",IF(BE7="-","【-】","【"&amp;SUBSTITUTE(TEXT(BE7,"#,##0.00"),"-","△")&amp;"】"))</f>
        <v>【54.23】</v>
      </c>
      <c r="BF6" s="35" t="str">
        <f>IF(BF7="",NA(),BF7)</f>
        <v>-</v>
      </c>
      <c r="BG6" s="35" t="str">
        <f t="shared" ref="BG6:BO6" si="7">IF(BG7="",NA(),BG7)</f>
        <v>-</v>
      </c>
      <c r="BH6" s="35">
        <f t="shared" si="7"/>
        <v>832.1</v>
      </c>
      <c r="BI6" s="35">
        <f t="shared" si="7"/>
        <v>708.46</v>
      </c>
      <c r="BJ6" s="35">
        <f t="shared" si="7"/>
        <v>592.41</v>
      </c>
      <c r="BK6" s="35" t="str">
        <f t="shared" si="7"/>
        <v>-</v>
      </c>
      <c r="BL6" s="35" t="str">
        <f t="shared" si="7"/>
        <v>-</v>
      </c>
      <c r="BM6" s="35">
        <f t="shared" si="7"/>
        <v>1298.9100000000001</v>
      </c>
      <c r="BN6" s="35">
        <f t="shared" si="7"/>
        <v>1243.71</v>
      </c>
      <c r="BO6" s="35">
        <f t="shared" si="7"/>
        <v>1194.1500000000001</v>
      </c>
      <c r="BP6" s="34" t="str">
        <f>IF(BP7="","",IF(BP7="-","【-】","【"&amp;SUBSTITUTE(TEXT(BP7,"#,##0.00"),"-","△")&amp;"】"))</f>
        <v>【1,209.40】</v>
      </c>
      <c r="BQ6" s="35" t="str">
        <f>IF(BQ7="",NA(),BQ7)</f>
        <v>-</v>
      </c>
      <c r="BR6" s="35" t="str">
        <f t="shared" ref="BR6:BZ6" si="8">IF(BR7="",NA(),BR7)</f>
        <v>-</v>
      </c>
      <c r="BS6" s="35">
        <f t="shared" si="8"/>
        <v>67.760000000000005</v>
      </c>
      <c r="BT6" s="35">
        <f t="shared" si="8"/>
        <v>72.959999999999994</v>
      </c>
      <c r="BU6" s="35">
        <f t="shared" si="8"/>
        <v>76.760000000000005</v>
      </c>
      <c r="BV6" s="35" t="str">
        <f t="shared" si="8"/>
        <v>-</v>
      </c>
      <c r="BW6" s="35" t="str">
        <f t="shared" si="8"/>
        <v>-</v>
      </c>
      <c r="BX6" s="35">
        <f t="shared" si="8"/>
        <v>69.87</v>
      </c>
      <c r="BY6" s="35">
        <f t="shared" si="8"/>
        <v>74.3</v>
      </c>
      <c r="BZ6" s="35">
        <f t="shared" si="8"/>
        <v>72.260000000000005</v>
      </c>
      <c r="CA6" s="34" t="str">
        <f>IF(CA7="","",IF(CA7="-","【-】","【"&amp;SUBSTITUTE(TEXT(CA7,"#,##0.00"),"-","△")&amp;"】"))</f>
        <v>【74.48】</v>
      </c>
      <c r="CB6" s="35" t="str">
        <f>IF(CB7="",NA(),CB7)</f>
        <v>-</v>
      </c>
      <c r="CC6" s="35" t="str">
        <f t="shared" ref="CC6:CK6" si="9">IF(CC7="",NA(),CC7)</f>
        <v>-</v>
      </c>
      <c r="CD6" s="35">
        <f t="shared" si="9"/>
        <v>219.13</v>
      </c>
      <c r="CE6" s="35">
        <f t="shared" si="9"/>
        <v>215.93</v>
      </c>
      <c r="CF6" s="35">
        <f t="shared" si="9"/>
        <v>201.33</v>
      </c>
      <c r="CG6" s="35" t="str">
        <f t="shared" si="9"/>
        <v>-</v>
      </c>
      <c r="CH6" s="35" t="str">
        <f t="shared" si="9"/>
        <v>-</v>
      </c>
      <c r="CI6" s="35">
        <f t="shared" si="9"/>
        <v>234.96</v>
      </c>
      <c r="CJ6" s="35">
        <f t="shared" si="9"/>
        <v>221.81</v>
      </c>
      <c r="CK6" s="35">
        <f t="shared" si="9"/>
        <v>230.02</v>
      </c>
      <c r="CL6" s="34" t="str">
        <f>IF(CL7="","",IF(CL7="-","【-】","【"&amp;SUBSTITUTE(TEXT(CL7,"#,##0.00"),"-","△")&amp;"】"))</f>
        <v>【219.46】</v>
      </c>
      <c r="CM6" s="35" t="str">
        <f>IF(CM7="",NA(),CM7)</f>
        <v>-</v>
      </c>
      <c r="CN6" s="35" t="str">
        <f t="shared" ref="CN6:CV6" si="10">IF(CN7="",NA(),CN7)</f>
        <v>-</v>
      </c>
      <c r="CO6" s="35">
        <f t="shared" si="10"/>
        <v>91.53</v>
      </c>
      <c r="CP6" s="35">
        <f t="shared" si="10"/>
        <v>95.55</v>
      </c>
      <c r="CQ6" s="35" t="str">
        <f t="shared" si="10"/>
        <v>-</v>
      </c>
      <c r="CR6" s="35" t="str">
        <f t="shared" si="10"/>
        <v>-</v>
      </c>
      <c r="CS6" s="35" t="str">
        <f t="shared" si="10"/>
        <v>-</v>
      </c>
      <c r="CT6" s="35">
        <f t="shared" si="10"/>
        <v>42.9</v>
      </c>
      <c r="CU6" s="35">
        <f t="shared" si="10"/>
        <v>43.36</v>
      </c>
      <c r="CV6" s="35">
        <f t="shared" si="10"/>
        <v>42.56</v>
      </c>
      <c r="CW6" s="34" t="str">
        <f>IF(CW7="","",IF(CW7="-","【-】","【"&amp;SUBSTITUTE(TEXT(CW7,"#,##0.00"),"-","△")&amp;"】"))</f>
        <v>【42.82】</v>
      </c>
      <c r="CX6" s="35" t="str">
        <f>IF(CX7="",NA(),CX7)</f>
        <v>-</v>
      </c>
      <c r="CY6" s="35" t="str">
        <f t="shared" ref="CY6:DG6" si="11">IF(CY7="",NA(),CY7)</f>
        <v>-</v>
      </c>
      <c r="CZ6" s="35">
        <f t="shared" si="11"/>
        <v>87.66</v>
      </c>
      <c r="DA6" s="35">
        <f t="shared" si="11"/>
        <v>87.94</v>
      </c>
      <c r="DB6" s="35">
        <f t="shared" si="11"/>
        <v>88.32</v>
      </c>
      <c r="DC6" s="35" t="str">
        <f t="shared" si="11"/>
        <v>-</v>
      </c>
      <c r="DD6" s="35" t="str">
        <f t="shared" si="11"/>
        <v>-</v>
      </c>
      <c r="DE6" s="35">
        <f t="shared" si="11"/>
        <v>83.5</v>
      </c>
      <c r="DF6" s="35">
        <f t="shared" si="11"/>
        <v>83.06</v>
      </c>
      <c r="DG6" s="35">
        <f t="shared" si="11"/>
        <v>83.32</v>
      </c>
      <c r="DH6" s="34" t="str">
        <f>IF(DH7="","",IF(DH7="-","【-】","【"&amp;SUBSTITUTE(TEXT(DH7,"#,##0.00"),"-","△")&amp;"】"))</f>
        <v>【83.36】</v>
      </c>
      <c r="DI6" s="35" t="str">
        <f>IF(DI7="",NA(),DI7)</f>
        <v>-</v>
      </c>
      <c r="DJ6" s="35" t="str">
        <f t="shared" ref="DJ6:DR6" si="12">IF(DJ7="",NA(),DJ7)</f>
        <v>-</v>
      </c>
      <c r="DK6" s="35">
        <f t="shared" si="12"/>
        <v>3.11</v>
      </c>
      <c r="DL6" s="35">
        <f t="shared" si="12"/>
        <v>6.18</v>
      </c>
      <c r="DM6" s="35">
        <f t="shared" si="12"/>
        <v>9.16</v>
      </c>
      <c r="DN6" s="35" t="str">
        <f t="shared" si="12"/>
        <v>-</v>
      </c>
      <c r="DO6" s="35" t="str">
        <f t="shared" si="12"/>
        <v>-</v>
      </c>
      <c r="DP6" s="35">
        <f t="shared" si="12"/>
        <v>22.77</v>
      </c>
      <c r="DQ6" s="35">
        <f t="shared" si="12"/>
        <v>23.93</v>
      </c>
      <c r="DR6" s="35">
        <f t="shared" si="12"/>
        <v>24.68</v>
      </c>
      <c r="DS6" s="34" t="str">
        <f>IF(DS7="","",IF(DS7="-","【-】","【"&amp;SUBSTITUTE(TEXT(DS7,"#,##0.00"),"-","△")&amp;"】"))</f>
        <v>【24.88】</v>
      </c>
      <c r="DT6" s="35" t="str">
        <f>IF(DT7="",NA(),DT7)</f>
        <v>-</v>
      </c>
      <c r="DU6" s="35" t="str">
        <f t="shared" ref="DU6:EC6" si="13">IF(DU7="",NA(),DU7)</f>
        <v>-</v>
      </c>
      <c r="DV6" s="34">
        <f t="shared" si="13"/>
        <v>0</v>
      </c>
      <c r="DW6" s="34">
        <f t="shared" si="13"/>
        <v>0</v>
      </c>
      <c r="DX6" s="34">
        <f t="shared" si="13"/>
        <v>0</v>
      </c>
      <c r="DY6" s="35" t="str">
        <f t="shared" si="13"/>
        <v>-</v>
      </c>
      <c r="DZ6" s="35" t="str">
        <f t="shared" si="13"/>
        <v>-</v>
      </c>
      <c r="EA6" s="34">
        <f t="shared" si="13"/>
        <v>0</v>
      </c>
      <c r="EB6" s="34">
        <f t="shared" si="13"/>
        <v>0</v>
      </c>
      <c r="EC6" s="35">
        <f t="shared" si="13"/>
        <v>0.01</v>
      </c>
      <c r="ED6" s="34" t="str">
        <f>IF(ED7="","",IF(ED7="-","【-】","【"&amp;SUBSTITUTE(TEXT(ED7,"#,##0.00"),"-","△")&amp;"】"))</f>
        <v>【0.01】</v>
      </c>
      <c r="EE6" s="35" t="str">
        <f>IF(EE7="",NA(),EE7)</f>
        <v>-</v>
      </c>
      <c r="EF6" s="35" t="str">
        <f t="shared" ref="EF6:EN6" si="14">IF(EF7="",NA(),EF7)</f>
        <v>-</v>
      </c>
      <c r="EG6" s="34">
        <f t="shared" si="14"/>
        <v>0</v>
      </c>
      <c r="EH6" s="34">
        <f t="shared" si="14"/>
        <v>0</v>
      </c>
      <c r="EI6" s="34">
        <f t="shared" si="14"/>
        <v>0</v>
      </c>
      <c r="EJ6" s="35" t="str">
        <f t="shared" si="14"/>
        <v>-</v>
      </c>
      <c r="EK6" s="35" t="str">
        <f t="shared" si="14"/>
        <v>-</v>
      </c>
      <c r="EL6" s="35">
        <f t="shared" si="14"/>
        <v>0.09</v>
      </c>
      <c r="EM6" s="35">
        <f t="shared" si="14"/>
        <v>0.09</v>
      </c>
      <c r="EN6" s="35">
        <f t="shared" si="14"/>
        <v>0.13</v>
      </c>
      <c r="EO6" s="34" t="str">
        <f>IF(EO7="","",IF(EO7="-","【-】","【"&amp;SUBSTITUTE(TEXT(EO7,"#,##0.00"),"-","△")&amp;"】"))</f>
        <v>【0.12】</v>
      </c>
    </row>
    <row r="7" spans="1:148" s="36" customFormat="1" x14ac:dyDescent="0.15">
      <c r="A7" s="28"/>
      <c r="B7" s="37">
        <v>2018</v>
      </c>
      <c r="C7" s="37">
        <v>252077</v>
      </c>
      <c r="D7" s="37">
        <v>46</v>
      </c>
      <c r="E7" s="37">
        <v>17</v>
      </c>
      <c r="F7" s="37">
        <v>4</v>
      </c>
      <c r="G7" s="37">
        <v>0</v>
      </c>
      <c r="H7" s="37" t="s">
        <v>96</v>
      </c>
      <c r="I7" s="37" t="s">
        <v>97</v>
      </c>
      <c r="J7" s="37" t="s">
        <v>98</v>
      </c>
      <c r="K7" s="37" t="s">
        <v>99</v>
      </c>
      <c r="L7" s="37" t="s">
        <v>100</v>
      </c>
      <c r="M7" s="37" t="s">
        <v>101</v>
      </c>
      <c r="N7" s="38" t="s">
        <v>102</v>
      </c>
      <c r="O7" s="38">
        <v>57.3</v>
      </c>
      <c r="P7" s="38">
        <v>6.43</v>
      </c>
      <c r="Q7" s="38">
        <v>84.4</v>
      </c>
      <c r="R7" s="38">
        <v>2595</v>
      </c>
      <c r="S7" s="38">
        <v>83151</v>
      </c>
      <c r="T7" s="38">
        <v>55.74</v>
      </c>
      <c r="U7" s="38">
        <v>1491.77</v>
      </c>
      <c r="V7" s="38">
        <v>5358</v>
      </c>
      <c r="W7" s="38">
        <v>2.11</v>
      </c>
      <c r="X7" s="38">
        <v>2539.34</v>
      </c>
      <c r="Y7" s="38" t="s">
        <v>102</v>
      </c>
      <c r="Z7" s="38" t="s">
        <v>102</v>
      </c>
      <c r="AA7" s="38">
        <v>100.83</v>
      </c>
      <c r="AB7" s="38">
        <v>100.6</v>
      </c>
      <c r="AC7" s="38">
        <v>100.4</v>
      </c>
      <c r="AD7" s="38" t="s">
        <v>102</v>
      </c>
      <c r="AE7" s="38" t="s">
        <v>102</v>
      </c>
      <c r="AF7" s="38">
        <v>100.85</v>
      </c>
      <c r="AG7" s="38">
        <v>102.13</v>
      </c>
      <c r="AH7" s="38">
        <v>101.72</v>
      </c>
      <c r="AI7" s="38">
        <v>101.92</v>
      </c>
      <c r="AJ7" s="38" t="s">
        <v>102</v>
      </c>
      <c r="AK7" s="38" t="s">
        <v>102</v>
      </c>
      <c r="AL7" s="38">
        <v>0</v>
      </c>
      <c r="AM7" s="38">
        <v>0</v>
      </c>
      <c r="AN7" s="38">
        <v>0</v>
      </c>
      <c r="AO7" s="38" t="s">
        <v>102</v>
      </c>
      <c r="AP7" s="38" t="s">
        <v>102</v>
      </c>
      <c r="AQ7" s="38">
        <v>110.77</v>
      </c>
      <c r="AR7" s="38">
        <v>109.51</v>
      </c>
      <c r="AS7" s="38">
        <v>112.88</v>
      </c>
      <c r="AT7" s="38">
        <v>88.06</v>
      </c>
      <c r="AU7" s="38" t="s">
        <v>102</v>
      </c>
      <c r="AV7" s="38" t="s">
        <v>102</v>
      </c>
      <c r="AW7" s="38">
        <v>23.9</v>
      </c>
      <c r="AX7" s="38">
        <v>37.24</v>
      </c>
      <c r="AY7" s="38">
        <v>55.17</v>
      </c>
      <c r="AZ7" s="38" t="s">
        <v>102</v>
      </c>
      <c r="BA7" s="38" t="s">
        <v>102</v>
      </c>
      <c r="BB7" s="38">
        <v>46.78</v>
      </c>
      <c r="BC7" s="38">
        <v>47.44</v>
      </c>
      <c r="BD7" s="38">
        <v>49.18</v>
      </c>
      <c r="BE7" s="38">
        <v>54.23</v>
      </c>
      <c r="BF7" s="38" t="s">
        <v>102</v>
      </c>
      <c r="BG7" s="38" t="s">
        <v>102</v>
      </c>
      <c r="BH7" s="38">
        <v>832.1</v>
      </c>
      <c r="BI7" s="38">
        <v>708.46</v>
      </c>
      <c r="BJ7" s="38">
        <v>592.41</v>
      </c>
      <c r="BK7" s="38" t="s">
        <v>102</v>
      </c>
      <c r="BL7" s="38" t="s">
        <v>102</v>
      </c>
      <c r="BM7" s="38">
        <v>1298.9100000000001</v>
      </c>
      <c r="BN7" s="38">
        <v>1243.71</v>
      </c>
      <c r="BO7" s="38">
        <v>1194.1500000000001</v>
      </c>
      <c r="BP7" s="38">
        <v>1209.4000000000001</v>
      </c>
      <c r="BQ7" s="38" t="s">
        <v>102</v>
      </c>
      <c r="BR7" s="38" t="s">
        <v>102</v>
      </c>
      <c r="BS7" s="38">
        <v>67.760000000000005</v>
      </c>
      <c r="BT7" s="38">
        <v>72.959999999999994</v>
      </c>
      <c r="BU7" s="38">
        <v>76.760000000000005</v>
      </c>
      <c r="BV7" s="38" t="s">
        <v>102</v>
      </c>
      <c r="BW7" s="38" t="s">
        <v>102</v>
      </c>
      <c r="BX7" s="38">
        <v>69.87</v>
      </c>
      <c r="BY7" s="38">
        <v>74.3</v>
      </c>
      <c r="BZ7" s="38">
        <v>72.260000000000005</v>
      </c>
      <c r="CA7" s="38">
        <v>74.48</v>
      </c>
      <c r="CB7" s="38" t="s">
        <v>102</v>
      </c>
      <c r="CC7" s="38" t="s">
        <v>102</v>
      </c>
      <c r="CD7" s="38">
        <v>219.13</v>
      </c>
      <c r="CE7" s="38">
        <v>215.93</v>
      </c>
      <c r="CF7" s="38">
        <v>201.33</v>
      </c>
      <c r="CG7" s="38" t="s">
        <v>102</v>
      </c>
      <c r="CH7" s="38" t="s">
        <v>102</v>
      </c>
      <c r="CI7" s="38">
        <v>234.96</v>
      </c>
      <c r="CJ7" s="38">
        <v>221.81</v>
      </c>
      <c r="CK7" s="38">
        <v>230.02</v>
      </c>
      <c r="CL7" s="38">
        <v>219.46</v>
      </c>
      <c r="CM7" s="38" t="s">
        <v>102</v>
      </c>
      <c r="CN7" s="38" t="s">
        <v>102</v>
      </c>
      <c r="CO7" s="38">
        <v>91.53</v>
      </c>
      <c r="CP7" s="38">
        <v>95.55</v>
      </c>
      <c r="CQ7" s="38" t="s">
        <v>102</v>
      </c>
      <c r="CR7" s="38" t="s">
        <v>102</v>
      </c>
      <c r="CS7" s="38" t="s">
        <v>102</v>
      </c>
      <c r="CT7" s="38">
        <v>42.9</v>
      </c>
      <c r="CU7" s="38">
        <v>43.36</v>
      </c>
      <c r="CV7" s="38">
        <v>42.56</v>
      </c>
      <c r="CW7" s="38">
        <v>42.82</v>
      </c>
      <c r="CX7" s="38" t="s">
        <v>102</v>
      </c>
      <c r="CY7" s="38" t="s">
        <v>102</v>
      </c>
      <c r="CZ7" s="38">
        <v>87.66</v>
      </c>
      <c r="DA7" s="38">
        <v>87.94</v>
      </c>
      <c r="DB7" s="38">
        <v>88.32</v>
      </c>
      <c r="DC7" s="38" t="s">
        <v>102</v>
      </c>
      <c r="DD7" s="38" t="s">
        <v>102</v>
      </c>
      <c r="DE7" s="38">
        <v>83.5</v>
      </c>
      <c r="DF7" s="38">
        <v>83.06</v>
      </c>
      <c r="DG7" s="38">
        <v>83.32</v>
      </c>
      <c r="DH7" s="38">
        <v>83.36</v>
      </c>
      <c r="DI7" s="38" t="s">
        <v>102</v>
      </c>
      <c r="DJ7" s="38" t="s">
        <v>102</v>
      </c>
      <c r="DK7" s="38">
        <v>3.11</v>
      </c>
      <c r="DL7" s="38">
        <v>6.18</v>
      </c>
      <c r="DM7" s="38">
        <v>9.16</v>
      </c>
      <c r="DN7" s="38" t="s">
        <v>102</v>
      </c>
      <c r="DO7" s="38" t="s">
        <v>102</v>
      </c>
      <c r="DP7" s="38">
        <v>22.77</v>
      </c>
      <c r="DQ7" s="38">
        <v>23.93</v>
      </c>
      <c r="DR7" s="38">
        <v>24.68</v>
      </c>
      <c r="DS7" s="38">
        <v>24.88</v>
      </c>
      <c r="DT7" s="38" t="s">
        <v>102</v>
      </c>
      <c r="DU7" s="38" t="s">
        <v>102</v>
      </c>
      <c r="DV7" s="38">
        <v>0</v>
      </c>
      <c r="DW7" s="38">
        <v>0</v>
      </c>
      <c r="DX7" s="38">
        <v>0</v>
      </c>
      <c r="DY7" s="38" t="s">
        <v>102</v>
      </c>
      <c r="DZ7" s="38" t="s">
        <v>102</v>
      </c>
      <c r="EA7" s="38">
        <v>0</v>
      </c>
      <c r="EB7" s="38">
        <v>0</v>
      </c>
      <c r="EC7" s="38">
        <v>0.01</v>
      </c>
      <c r="ED7" s="38">
        <v>0.01</v>
      </c>
      <c r="EE7" s="38" t="s">
        <v>102</v>
      </c>
      <c r="EF7" s="38" t="s">
        <v>102</v>
      </c>
      <c r="EG7" s="38">
        <v>0</v>
      </c>
      <c r="EH7" s="38">
        <v>0</v>
      </c>
      <c r="EI7" s="38">
        <v>0</v>
      </c>
      <c r="EJ7" s="38" t="s">
        <v>102</v>
      </c>
      <c r="EK7" s="38" t="s">
        <v>102</v>
      </c>
      <c r="EL7" s="38">
        <v>0.09</v>
      </c>
      <c r="EM7" s="38">
        <v>0.09</v>
      </c>
      <c r="EN7" s="38">
        <v>0.13</v>
      </c>
      <c r="EO7" s="38">
        <v>0.12</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2020-02-21T13:12:31Z</cp:lastPrinted>
  <dcterms:created xsi:type="dcterms:W3CDTF">2019-12-05T04:50:30Z</dcterms:created>
  <dcterms:modified xsi:type="dcterms:W3CDTF">2020-02-21T13:14:16Z</dcterms:modified>
  <cp:category/>
</cp:coreProperties>
</file>