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5_理財係\11 公営企業\H31公営企業\03  経営比較分析表\20200109 経営比較分析表（H30決算）\3 市→県\05 草津市(〇）\"/>
    </mc:Choice>
  </mc:AlternateContent>
  <workbookProtection workbookAlgorithmName="SHA-512" workbookHashValue="9Rf1VlmGii34UNKL9egLUJbREc9PoZcICwiEkFaPlQ85MpYIAvpgmivLW2vRy5g6lWNIovFTcIMzpBjx9CieDA==" workbookSaltValue="jzPc62XSNIZbgYrf2pXclw==" workbookSpinCount="100000" lockStructure="1"/>
  <bookViews>
    <workbookView xWindow="0" yWindow="0" windowWidth="15345" windowHeight="4650"/>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AT10" i="4" s="1"/>
  <c r="V6" i="5"/>
  <c r="AL10" i="4" s="1"/>
  <c r="U6" i="5"/>
  <c r="T6" i="5"/>
  <c r="S6" i="5"/>
  <c r="AL8" i="4" s="1"/>
  <c r="R6" i="5"/>
  <c r="Q6" i="5"/>
  <c r="P6" i="5"/>
  <c r="O6" i="5"/>
  <c r="I10" i="4" s="1"/>
  <c r="N6" i="5"/>
  <c r="M6" i="5"/>
  <c r="L6" i="5"/>
  <c r="K6" i="5"/>
  <c r="P8" i="4" s="1"/>
  <c r="J6" i="5"/>
  <c r="I8" i="4" s="1"/>
  <c r="I6" i="5"/>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D10" i="4"/>
  <c r="W10" i="4"/>
  <c r="P10" i="4"/>
  <c r="B10" i="4"/>
  <c r="BB8" i="4"/>
  <c r="AT8" i="4"/>
  <c r="AD8" i="4"/>
  <c r="W8" i="4"/>
  <c r="B8" i="4"/>
  <c r="B6" i="4"/>
  <c r="C10" i="5" l="1"/>
  <c r="D10" i="5"/>
  <c r="E10" i="5"/>
  <c r="B10" i="5"/>
</calcChain>
</file>

<file path=xl/sharedStrings.xml><?xml version="1.0" encoding="utf-8"?>
<sst xmlns="http://schemas.openxmlformats.org/spreadsheetml/2006/main" count="224" uniqueCount="111">
  <si>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</si>
  <si>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</si>
  <si>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</si>
  <si>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</si>
  <si>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</si>
  <si>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</si>
  <si>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</si>
  <si>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</si>
  <si>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</si>
  <si>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</si>
  <si>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</si>
  <si>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</si>
  <si>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</si>
  <si>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</si>
  <si>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</si>
  <si>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</si>
  <si>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</si>
  <si>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</si>
  <si>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</si>
  <si>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</si>
  <si>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</si>
  <si>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</si>
  <si>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</si>
  <si>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</si>
  <si>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</si>
  <si>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</si>
  <si>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</si>
  <si>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</si>
  <si>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</si>
  <si>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</si>
  <si>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</si>
  <si>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</si>
  <si>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</si>
  <si>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</si>
  <si>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</si>
  <si>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</si>
  <si>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</si>
  <si>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</si>
  <si>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</si>
  <si>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</si>
  <si>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</si>
  <si>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</si>
  <si>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</si>
  <si>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</si>
  <si>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</si>
  <si>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</si>
  <si>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</si>
  <si>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</si>
  <si>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</si>
  <si>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</si>
  <si>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</si>
  <si>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</si>
  <si>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</si>
  <si>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</si>
  <si>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</si>
  <si>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</si>
  <si>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</si>
  <si>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</si>
  <si>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</si>
  <si>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</si>
  <si>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</si>
  <si>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</si>
  <si>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</si>
  <si>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</si>
  <si>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</si>
  <si>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</si>
  <si>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</si>
  <si>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</si>
  <si>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</si>
  <si>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</si>
  <si>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</si>
  <si>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</si>
  <si>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</si>
  <si>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</si>
  <si>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</si>
  <si>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</si>
  <si>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</si>
  <si>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</si>
  <si>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</si>
  <si>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</si>
  <si>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</si>
  <si>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</si>
  <si>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</si>
  <si>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</si>
  <si>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</si>
  <si>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</si>
  <si>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</si>
  <si>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</si>
  <si>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</si>
  <si>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</si>
  <si>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</si>
  <si>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</si>
  <si>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</si>
  <si>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</si>
  <si>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</si>
  <si>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</si>
  <si>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草津市</t>
  </si>
  <si>
    <t>法適用</t>
  </si>
  <si>
    <t>下水道事業</t>
  </si>
  <si>
    <t>公共下水道</t>
  </si>
  <si>
    <t>Ac1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</si>
  <si>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</si>
  <si>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</si>
  <si>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</si>
  <si>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</si>
  <si>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</si>
  <si>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</si>
  <si>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</si>
  <si>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①単年度の経常的な収支の比率を表す経常収支比率は、100％を超え、黒字となっています。
③短期的な債務に対する支払い能力を表す流動比率は、100％を下回っていますが、企業債の支払いが多いためです。
④企業債残高対事業規模比率は、類似団体平均を下回るものの、建設投資を行った企業債残高が多いことから、高い値となっていますが、今後は減少していく見込みです。
⑤費用に対する下水道使用料収入の割合を示す経費回収率は100％を超え、適切な使用料が確保できている状況です。
⑥有収水量１㎥あたりの費用を表す汚水処理原価は、類似団体平均を下回っており、効率的な運営が行えていると言えます。
⑦汚水処理を行う流域下水道の施設利用率は、平成30年度から滋賀県で算出されているため、平成30年度分の記載はありません。
⑧水洗化率は、類似団体平均を上回っており、管渠を含めた施設の効率的な利用が出来ている状況です。</t>
    <rPh sb="1" eb="4">
      <t>タンネンド</t>
    </rPh>
    <rPh sb="5" eb="8">
      <t>ケイジョウテキ</t>
    </rPh>
    <rPh sb="9" eb="11">
      <t>シュウシ</t>
    </rPh>
    <rPh sb="12" eb="14">
      <t>ヒリツ</t>
    </rPh>
    <rPh sb="15" eb="16">
      <t>アラワ</t>
    </rPh>
    <rPh sb="17" eb="19">
      <t>ケイジョウ</t>
    </rPh>
    <rPh sb="19" eb="21">
      <t>シュウシ</t>
    </rPh>
    <rPh sb="21" eb="23">
      <t>ヒリツ</t>
    </rPh>
    <rPh sb="30" eb="31">
      <t>コ</t>
    </rPh>
    <rPh sb="33" eb="35">
      <t>クロジ</t>
    </rPh>
    <rPh sb="45" eb="48">
      <t>タンキテキ</t>
    </rPh>
    <rPh sb="49" eb="51">
      <t>サイム</t>
    </rPh>
    <rPh sb="52" eb="53">
      <t>タイ</t>
    </rPh>
    <rPh sb="55" eb="57">
      <t>シハラ</t>
    </rPh>
    <rPh sb="58" eb="60">
      <t>ノウリョク</t>
    </rPh>
    <rPh sb="61" eb="62">
      <t>アラワ</t>
    </rPh>
    <rPh sb="63" eb="65">
      <t>リュウドウ</t>
    </rPh>
    <rPh sb="65" eb="67">
      <t>ヒリツ</t>
    </rPh>
    <rPh sb="74" eb="76">
      <t>シタマワ</t>
    </rPh>
    <rPh sb="83" eb="85">
      <t>キギョウ</t>
    </rPh>
    <rPh sb="85" eb="86">
      <t>サイ</t>
    </rPh>
    <rPh sb="87" eb="89">
      <t>シハラ</t>
    </rPh>
    <rPh sb="91" eb="92">
      <t>オオ</t>
    </rPh>
    <rPh sb="105" eb="106">
      <t>タイ</t>
    </rPh>
    <rPh sb="106" eb="108">
      <t>ジギョウ</t>
    </rPh>
    <rPh sb="108" eb="110">
      <t>キボ</t>
    </rPh>
    <rPh sb="110" eb="112">
      <t>ヒリツ</t>
    </rPh>
    <rPh sb="142" eb="143">
      <t>オオ</t>
    </rPh>
    <rPh sb="161" eb="163">
      <t>コンゴ</t>
    </rPh>
    <rPh sb="164" eb="166">
      <t>ゲンショウ</t>
    </rPh>
    <rPh sb="170" eb="172">
      <t>ミコ</t>
    </rPh>
    <rPh sb="190" eb="192">
      <t>シュウニュウ</t>
    </rPh>
    <rPh sb="209" eb="210">
      <t>コ</t>
    </rPh>
    <rPh sb="212" eb="214">
      <t>テキセツ</t>
    </rPh>
    <rPh sb="215" eb="217">
      <t>シヨウ</t>
    </rPh>
    <rPh sb="217" eb="218">
      <t>リョウ</t>
    </rPh>
    <rPh sb="226" eb="228">
      <t>ジョウキョウ</t>
    </rPh>
    <rPh sb="233" eb="234">
      <t>ユウ</t>
    </rPh>
    <rPh sb="234" eb="235">
      <t>シュウ</t>
    </rPh>
    <rPh sb="235" eb="237">
      <t>スイリョウ</t>
    </rPh>
    <rPh sb="243" eb="245">
      <t>ヒヨウ</t>
    </rPh>
    <rPh sb="246" eb="247">
      <t>アラワ</t>
    </rPh>
    <rPh sb="248" eb="250">
      <t>オスイ</t>
    </rPh>
    <rPh sb="250" eb="252">
      <t>ショリ</t>
    </rPh>
    <rPh sb="252" eb="254">
      <t>ゲンカ</t>
    </rPh>
    <rPh sb="256" eb="258">
      <t>ルイジ</t>
    </rPh>
    <rPh sb="258" eb="260">
      <t>ダンタイ</t>
    </rPh>
    <rPh sb="260" eb="262">
      <t>ヘイキン</t>
    </rPh>
    <rPh sb="263" eb="265">
      <t>シタマワ</t>
    </rPh>
    <rPh sb="270" eb="273">
      <t>コウリツテキ</t>
    </rPh>
    <rPh sb="274" eb="276">
      <t>ウンエイ</t>
    </rPh>
    <rPh sb="277" eb="278">
      <t>オコナ</t>
    </rPh>
    <rPh sb="283" eb="284">
      <t>イ</t>
    </rPh>
    <rPh sb="290" eb="292">
      <t>オスイ</t>
    </rPh>
    <rPh sb="292" eb="294">
      <t>ショリ</t>
    </rPh>
    <rPh sb="295" eb="296">
      <t>オコナ</t>
    </rPh>
    <rPh sb="297" eb="299">
      <t>リュウイキ</t>
    </rPh>
    <rPh sb="299" eb="301">
      <t>ゲスイ</t>
    </rPh>
    <rPh sb="301" eb="302">
      <t>ドウ</t>
    </rPh>
    <rPh sb="303" eb="304">
      <t>シ</t>
    </rPh>
    <rPh sb="304" eb="305">
      <t>セツ</t>
    </rPh>
    <rPh sb="305" eb="308">
      <t>リヨウリツ</t>
    </rPh>
    <rPh sb="310" eb="312">
      <t>ヘイセイ</t>
    </rPh>
    <rPh sb="314" eb="316">
      <t>ネンド</t>
    </rPh>
    <rPh sb="318" eb="321">
      <t>シガケン</t>
    </rPh>
    <rPh sb="322" eb="324">
      <t>サンシュツ</t>
    </rPh>
    <rPh sb="332" eb="334">
      <t>ヘイセイ</t>
    </rPh>
    <rPh sb="336" eb="338">
      <t>ネンド</t>
    </rPh>
    <rPh sb="338" eb="339">
      <t>ブン</t>
    </rPh>
    <rPh sb="340" eb="342">
      <t>キサイ</t>
    </rPh>
    <rPh sb="351" eb="354">
      <t>スイセンカ</t>
    </rPh>
    <rPh sb="354" eb="355">
      <t>リツ</t>
    </rPh>
    <rPh sb="364" eb="366">
      <t>ウワマワ</t>
    </rPh>
    <rPh sb="371" eb="372">
      <t>カン</t>
    </rPh>
    <rPh sb="372" eb="373">
      <t>キョ</t>
    </rPh>
    <rPh sb="374" eb="375">
      <t>フク</t>
    </rPh>
    <rPh sb="377" eb="379">
      <t>シセツ</t>
    </rPh>
    <rPh sb="380" eb="383">
      <t>コウリツテキ</t>
    </rPh>
    <rPh sb="384" eb="386">
      <t>リヨウ</t>
    </rPh>
    <rPh sb="387" eb="389">
      <t>デキ</t>
    </rPh>
    <rPh sb="392" eb="394">
      <t>ジョウキョウ</t>
    </rPh>
    <phoneticPr fontId="4"/>
  </si>
  <si>
    <t xml:space="preserve">①施設全体の減価償却の状況が、平均を大きく下回っているのは、平成26年度より法適用へ移行した際に、資産価値を経過年数分減じて評価し計上し直したうえで減価償却を行ったことが要因と考えられます。
②③本市で最も古い管渠の経過年数は48年であり、標準的耐用年数である50年には達しておらず、当該年度で更新改善を実施した管はありません。今後は老朽化の進行にあわせて対応していく予定です。
</t>
    <rPh sb="1" eb="3">
      <t>シセツ</t>
    </rPh>
    <rPh sb="3" eb="5">
      <t>ゼンタイ</t>
    </rPh>
    <rPh sb="6" eb="8">
      <t>ゲンカ</t>
    </rPh>
    <rPh sb="8" eb="10">
      <t>ショウキャク</t>
    </rPh>
    <rPh sb="11" eb="13">
      <t>ジョウキョウ</t>
    </rPh>
    <rPh sb="15" eb="17">
      <t>ヘイキン</t>
    </rPh>
    <rPh sb="18" eb="19">
      <t>オオ</t>
    </rPh>
    <rPh sb="21" eb="23">
      <t>シタマワ</t>
    </rPh>
    <rPh sb="30" eb="32">
      <t>ヘイセイ</t>
    </rPh>
    <rPh sb="34" eb="36">
      <t>ネンド</t>
    </rPh>
    <rPh sb="68" eb="69">
      <t>ナオ</t>
    </rPh>
    <rPh sb="74" eb="76">
      <t>ゲンカ</t>
    </rPh>
    <rPh sb="76" eb="78">
      <t>ショウキャク</t>
    </rPh>
    <rPh sb="79" eb="80">
      <t>オコナ</t>
    </rPh>
    <rPh sb="98" eb="100">
      <t>ホンシ</t>
    </rPh>
    <rPh sb="101" eb="102">
      <t>モット</t>
    </rPh>
    <rPh sb="103" eb="104">
      <t>フル</t>
    </rPh>
    <rPh sb="105" eb="106">
      <t>カン</t>
    </rPh>
    <rPh sb="106" eb="107">
      <t>キョ</t>
    </rPh>
    <rPh sb="108" eb="110">
      <t>ケイカ</t>
    </rPh>
    <rPh sb="110" eb="112">
      <t>ネンスウ</t>
    </rPh>
    <rPh sb="115" eb="116">
      <t>ネン</t>
    </rPh>
    <rPh sb="120" eb="122">
      <t>ヒョウジュン</t>
    </rPh>
    <rPh sb="122" eb="123">
      <t>テキ</t>
    </rPh>
    <rPh sb="123" eb="125">
      <t>タイヨウ</t>
    </rPh>
    <rPh sb="125" eb="127">
      <t>ネンスウ</t>
    </rPh>
    <rPh sb="132" eb="133">
      <t>ネン</t>
    </rPh>
    <rPh sb="135" eb="136">
      <t>タッ</t>
    </rPh>
    <rPh sb="142" eb="144">
      <t>トウガイ</t>
    </rPh>
    <rPh sb="144" eb="146">
      <t>ネンド</t>
    </rPh>
    <rPh sb="156" eb="157">
      <t>カン</t>
    </rPh>
    <rPh sb="164" eb="166">
      <t>コンゴ</t>
    </rPh>
    <rPh sb="167" eb="170">
      <t>ロウキュウカ</t>
    </rPh>
    <rPh sb="171" eb="173">
      <t>シンコウ</t>
    </rPh>
    <rPh sb="178" eb="180">
      <t>タイオウ</t>
    </rPh>
    <rPh sb="184" eb="186">
      <t>ヨテイ</t>
    </rPh>
    <phoneticPr fontId="4"/>
  </si>
  <si>
    <t>　本市の下水道事業は、昭和57年度に流域下水道湖南中部浄化センターの運転開始を受け、一部で供用を開始し、順次整備拡大を行ってきました。
　近年では、人口は増加しているものの、節水意識の浸透や節水機器の普及により、使用料収入は伸び悩んでいる傾向にあります。
　今後も、計画的な更新および耐震化をはじめとする災害に強いライフラインの確保に努めるとともに適切な維持管理を行い、汚水処理を行う流域下水道と連携しながら、より一層の経営の健全化に努める必要があります。</t>
    <rPh sb="1" eb="2">
      <t>ホン</t>
    </rPh>
    <rPh sb="2" eb="3">
      <t>シ</t>
    </rPh>
    <rPh sb="4" eb="6">
      <t>ゲスイ</t>
    </rPh>
    <rPh sb="6" eb="7">
      <t>ドウ</t>
    </rPh>
    <rPh sb="7" eb="9">
      <t>ジギョウ</t>
    </rPh>
    <rPh sb="11" eb="13">
      <t>ショウワ</t>
    </rPh>
    <rPh sb="15" eb="17">
      <t>ネンド</t>
    </rPh>
    <rPh sb="18" eb="20">
      <t>リュウイキ</t>
    </rPh>
    <rPh sb="20" eb="22">
      <t>ゲスイ</t>
    </rPh>
    <rPh sb="22" eb="23">
      <t>ドウ</t>
    </rPh>
    <rPh sb="23" eb="25">
      <t>コナン</t>
    </rPh>
    <rPh sb="25" eb="27">
      <t>チュウブ</t>
    </rPh>
    <rPh sb="27" eb="29">
      <t>ジョウカ</t>
    </rPh>
    <rPh sb="34" eb="36">
      <t>ウンテン</t>
    </rPh>
    <rPh sb="36" eb="38">
      <t>カイシ</t>
    </rPh>
    <rPh sb="42" eb="44">
      <t>イチブ</t>
    </rPh>
    <rPh sb="45" eb="47">
      <t>キョウヨウ</t>
    </rPh>
    <rPh sb="48" eb="50">
      <t>カイシ</t>
    </rPh>
    <rPh sb="52" eb="54">
      <t>ジュンジ</t>
    </rPh>
    <rPh sb="54" eb="56">
      <t>セイビ</t>
    </rPh>
    <rPh sb="56" eb="58">
      <t>カクダイ</t>
    </rPh>
    <rPh sb="59" eb="60">
      <t>オコナ</t>
    </rPh>
    <rPh sb="69" eb="71">
      <t>キンネン</t>
    </rPh>
    <rPh sb="74" eb="76">
      <t>ジンコウ</t>
    </rPh>
    <rPh sb="77" eb="79">
      <t>ゾウカ</t>
    </rPh>
    <rPh sb="87" eb="89">
      <t>セッスイ</t>
    </rPh>
    <rPh sb="89" eb="91">
      <t>イシキ</t>
    </rPh>
    <rPh sb="92" eb="94">
      <t>シントウ</t>
    </rPh>
    <rPh sb="95" eb="97">
      <t>セッスイ</t>
    </rPh>
    <rPh sb="97" eb="99">
      <t>キキ</t>
    </rPh>
    <rPh sb="100" eb="102">
      <t>フキュウ</t>
    </rPh>
    <rPh sb="106" eb="108">
      <t>シヨウ</t>
    </rPh>
    <rPh sb="108" eb="109">
      <t>リョウ</t>
    </rPh>
    <rPh sb="109" eb="111">
      <t>シュウニュウ</t>
    </rPh>
    <rPh sb="112" eb="113">
      <t>ノ</t>
    </rPh>
    <rPh sb="114" eb="115">
      <t>ナヤ</t>
    </rPh>
    <rPh sb="119" eb="121">
      <t>ケイコウ</t>
    </rPh>
    <rPh sb="129" eb="131">
      <t>コンゴ</t>
    </rPh>
    <rPh sb="133" eb="136">
      <t>ケイカクテキ</t>
    </rPh>
    <rPh sb="137" eb="139">
      <t>コウシン</t>
    </rPh>
    <rPh sb="142" eb="145">
      <t>タイシンカ</t>
    </rPh>
    <rPh sb="152" eb="154">
      <t>サイガイ</t>
    </rPh>
    <rPh sb="155" eb="156">
      <t>ツヨ</t>
    </rPh>
    <rPh sb="164" eb="166">
      <t>カクホ</t>
    </rPh>
    <rPh sb="167" eb="168">
      <t>ツト</t>
    </rPh>
    <rPh sb="174" eb="176">
      <t>テキセツ</t>
    </rPh>
    <rPh sb="177" eb="179">
      <t>イジ</t>
    </rPh>
    <rPh sb="179" eb="181">
      <t>カンリ</t>
    </rPh>
    <rPh sb="182" eb="183">
      <t>オコナ</t>
    </rPh>
    <rPh sb="185" eb="187">
      <t>オスイ</t>
    </rPh>
    <rPh sb="187" eb="189">
      <t>ショリ</t>
    </rPh>
    <rPh sb="190" eb="191">
      <t>オコナ</t>
    </rPh>
    <rPh sb="192" eb="194">
      <t>リュウイキ</t>
    </rPh>
    <rPh sb="194" eb="196">
      <t>ゲスイ</t>
    </rPh>
    <rPh sb="196" eb="197">
      <t>ドウ</t>
    </rPh>
    <rPh sb="198" eb="200">
      <t>レンケイ</t>
    </rPh>
    <rPh sb="207" eb="209">
      <t>イッソウ</t>
    </rPh>
    <rPh sb="210" eb="212">
      <t>ケイエイ</t>
    </rPh>
    <rPh sb="213" eb="216">
      <t>ケンゼンカ</t>
    </rPh>
    <rPh sb="217" eb="218">
      <t>ツト</t>
    </rPh>
    <rPh sb="220" eb="222">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</si>
</sst>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CAF9-4329-B565-E7ECA4D813DE}"/>
            </c:ext>
          </c:extLst>
        </c:ser>
        <c:dLbls>
          <c:showLegendKey val="0"/>
          <c:showVal val="0"/>
          <c:showCatName val="0"/>
          <c:showSerName val="0"/>
          <c:showPercent val="0"/>
          <c:showBubbleSize val="0"/>
        </c:dLbls>
        <c:gapWidth val="150"/>
        <c:axId val="615239440"/>
        <c:axId val="6152476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0.11</c:v>
                </c:pt>
                <c:pt idx="1">
                  <c:v>0.12</c:v>
                </c:pt>
                <c:pt idx="2">
                  <c:v>0.13</c:v>
                </c:pt>
                <c:pt idx="3">
                  <c:v>0.17</c:v>
                </c:pt>
                <c:pt idx="4">
                  <c:v>0.21</c:v>
                </c:pt>
              </c:numCache>
            </c:numRef>
          </c:val>
          <c:smooth val="0"/>
          <c:extLst xmlns:c16r2="http://schemas.microsoft.com/office/drawing/2015/06/chart">
            <c:ext xmlns:c16="http://schemas.microsoft.com/office/drawing/2014/chart" uri="{C3380CC4-5D6E-409C-BE32-E72D297353CC}">
              <c16:uniqueId val="{00000001-CAF9-4329-B565-E7ECA4D813DE}"/>
            </c:ext>
          </c:extLst>
        </c:ser>
        <c:dLbls>
          <c:showLegendKey val="0"/>
          <c:showVal val="0"/>
          <c:showCatName val="0"/>
          <c:showSerName val="0"/>
          <c:showPercent val="0"/>
          <c:showBubbleSize val="0"/>
        </c:dLbls>
        <c:marker val="1"/>
        <c:smooth val="0"/>
        <c:axId val="615239440"/>
        <c:axId val="615247600"/>
      </c:lineChart>
      <c:dateAx>
        <c:axId val="615239440"/>
        <c:scaling>
          <c:orientation val="minMax"/>
        </c:scaling>
        <c:delete val="1"/>
        <c:axPos val="b"/>
        <c:numFmt formatCode="ge" sourceLinked="1"/>
        <c:majorTickMark val="none"/>
        <c:minorTickMark val="none"/>
        <c:tickLblPos val="none"/>
        <c:crossAx val="615247600"/>
        <c:crosses val="autoZero"/>
        <c:auto val="1"/>
        <c:lblOffset val="100"/>
        <c:baseTimeUnit val="years"/>
      </c:dateAx>
      <c:valAx>
        <c:axId val="615247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15239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87.99</c:v>
                </c:pt>
                <c:pt idx="1">
                  <c:v>97.31</c:v>
                </c:pt>
                <c:pt idx="2">
                  <c:v>91.53</c:v>
                </c:pt>
                <c:pt idx="3">
                  <c:v>91.44</c:v>
                </c:pt>
                <c:pt idx="4">
                  <c:v>0</c:v>
                </c:pt>
              </c:numCache>
            </c:numRef>
          </c:val>
          <c:extLst xmlns:c16r2="http://schemas.microsoft.com/office/drawing/2015/06/chart">
            <c:ext xmlns:c16="http://schemas.microsoft.com/office/drawing/2014/chart" uri="{C3380CC4-5D6E-409C-BE32-E72D297353CC}">
              <c16:uniqueId val="{00000000-049E-4625-BC07-979135F2179F}"/>
            </c:ext>
          </c:extLst>
        </c:ser>
        <c:dLbls>
          <c:showLegendKey val="0"/>
          <c:showVal val="0"/>
          <c:showCatName val="0"/>
          <c:showSerName val="0"/>
          <c:showPercent val="0"/>
          <c:showBubbleSize val="0"/>
        </c:dLbls>
        <c:gapWidth val="150"/>
        <c:axId val="688348048"/>
        <c:axId val="68835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61.03</c:v>
                </c:pt>
                <c:pt idx="1">
                  <c:v>62.5</c:v>
                </c:pt>
                <c:pt idx="2">
                  <c:v>63.26</c:v>
                </c:pt>
                <c:pt idx="3">
                  <c:v>61.54</c:v>
                </c:pt>
                <c:pt idx="4">
                  <c:v>61.93</c:v>
                </c:pt>
              </c:numCache>
            </c:numRef>
          </c:val>
          <c:smooth val="0"/>
          <c:extLst xmlns:c16r2="http://schemas.microsoft.com/office/drawing/2015/06/chart">
            <c:ext xmlns:c16="http://schemas.microsoft.com/office/drawing/2014/chart" uri="{C3380CC4-5D6E-409C-BE32-E72D297353CC}">
              <c16:uniqueId val="{00000001-049E-4625-BC07-979135F2179F}"/>
            </c:ext>
          </c:extLst>
        </c:ser>
        <c:dLbls>
          <c:showLegendKey val="0"/>
          <c:showVal val="0"/>
          <c:showCatName val="0"/>
          <c:showSerName val="0"/>
          <c:showPercent val="0"/>
          <c:showBubbleSize val="0"/>
        </c:dLbls>
        <c:marker val="1"/>
        <c:smooth val="0"/>
        <c:axId val="688348048"/>
        <c:axId val="688355664"/>
      </c:lineChart>
      <c:dateAx>
        <c:axId val="688348048"/>
        <c:scaling>
          <c:orientation val="minMax"/>
        </c:scaling>
        <c:delete val="1"/>
        <c:axPos val="b"/>
        <c:numFmt formatCode="ge" sourceLinked="1"/>
        <c:majorTickMark val="none"/>
        <c:minorTickMark val="none"/>
        <c:tickLblPos val="none"/>
        <c:crossAx val="688355664"/>
        <c:crosses val="autoZero"/>
        <c:auto val="1"/>
        <c:lblOffset val="100"/>
        <c:baseTimeUnit val="years"/>
      </c:dateAx>
      <c:valAx>
        <c:axId val="688355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8348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96.65</c:v>
                </c:pt>
                <c:pt idx="1">
                  <c:v>96.99</c:v>
                </c:pt>
                <c:pt idx="2">
                  <c:v>97</c:v>
                </c:pt>
                <c:pt idx="3">
                  <c:v>97.32</c:v>
                </c:pt>
                <c:pt idx="4">
                  <c:v>98.21</c:v>
                </c:pt>
              </c:numCache>
            </c:numRef>
          </c:val>
          <c:extLst xmlns:c16r2="http://schemas.microsoft.com/office/drawing/2015/06/chart">
            <c:ext xmlns:c16="http://schemas.microsoft.com/office/drawing/2014/chart" uri="{C3380CC4-5D6E-409C-BE32-E72D297353CC}">
              <c16:uniqueId val="{00000000-CB30-4F3A-B7DD-12F094C3A213}"/>
            </c:ext>
          </c:extLst>
        </c:ser>
        <c:dLbls>
          <c:showLegendKey val="0"/>
          <c:showVal val="0"/>
          <c:showCatName val="0"/>
          <c:showSerName val="0"/>
          <c:showPercent val="0"/>
          <c:showBubbleSize val="0"/>
        </c:dLbls>
        <c:gapWidth val="150"/>
        <c:axId val="688350768"/>
        <c:axId val="6883562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93.83</c:v>
                </c:pt>
                <c:pt idx="1">
                  <c:v>93.88</c:v>
                </c:pt>
                <c:pt idx="2">
                  <c:v>94.07</c:v>
                </c:pt>
                <c:pt idx="3">
                  <c:v>94.13</c:v>
                </c:pt>
                <c:pt idx="4">
                  <c:v>94.45</c:v>
                </c:pt>
              </c:numCache>
            </c:numRef>
          </c:val>
          <c:smooth val="0"/>
          <c:extLst xmlns:c16r2="http://schemas.microsoft.com/office/drawing/2015/06/chart">
            <c:ext xmlns:c16="http://schemas.microsoft.com/office/drawing/2014/chart" uri="{C3380CC4-5D6E-409C-BE32-E72D297353CC}">
              <c16:uniqueId val="{00000001-CB30-4F3A-B7DD-12F094C3A213}"/>
            </c:ext>
          </c:extLst>
        </c:ser>
        <c:dLbls>
          <c:showLegendKey val="0"/>
          <c:showVal val="0"/>
          <c:showCatName val="0"/>
          <c:showSerName val="0"/>
          <c:showPercent val="0"/>
          <c:showBubbleSize val="0"/>
        </c:dLbls>
        <c:marker val="1"/>
        <c:smooth val="0"/>
        <c:axId val="688350768"/>
        <c:axId val="688356208"/>
      </c:lineChart>
      <c:dateAx>
        <c:axId val="688350768"/>
        <c:scaling>
          <c:orientation val="minMax"/>
        </c:scaling>
        <c:delete val="1"/>
        <c:axPos val="b"/>
        <c:numFmt formatCode="ge" sourceLinked="1"/>
        <c:majorTickMark val="none"/>
        <c:minorTickMark val="none"/>
        <c:tickLblPos val="none"/>
        <c:crossAx val="688356208"/>
        <c:crosses val="autoZero"/>
        <c:auto val="1"/>
        <c:lblOffset val="100"/>
        <c:baseTimeUnit val="years"/>
      </c:dateAx>
      <c:valAx>
        <c:axId val="688356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8350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107.7</c:v>
                </c:pt>
                <c:pt idx="1">
                  <c:v>109.03</c:v>
                </c:pt>
                <c:pt idx="2">
                  <c:v>111.14</c:v>
                </c:pt>
                <c:pt idx="3">
                  <c:v>113.52</c:v>
                </c:pt>
                <c:pt idx="4">
                  <c:v>116.03</c:v>
                </c:pt>
              </c:numCache>
            </c:numRef>
          </c:val>
          <c:extLst xmlns:c16r2="http://schemas.microsoft.com/office/drawing/2015/06/chart">
            <c:ext xmlns:c16="http://schemas.microsoft.com/office/drawing/2014/chart" uri="{C3380CC4-5D6E-409C-BE32-E72D297353CC}">
              <c16:uniqueId val="{00000000-27B6-4822-ADE4-DF01850C3526}"/>
            </c:ext>
          </c:extLst>
        </c:ser>
        <c:dLbls>
          <c:showLegendKey val="0"/>
          <c:showVal val="0"/>
          <c:showCatName val="0"/>
          <c:showSerName val="0"/>
          <c:showPercent val="0"/>
          <c:showBubbleSize val="0"/>
        </c:dLbls>
        <c:gapWidth val="150"/>
        <c:axId val="615241072"/>
        <c:axId val="6152367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105.47</c:v>
                </c:pt>
                <c:pt idx="1">
                  <c:v>106.67</c:v>
                </c:pt>
                <c:pt idx="2">
                  <c:v>107.45</c:v>
                </c:pt>
                <c:pt idx="3">
                  <c:v>107.43</c:v>
                </c:pt>
                <c:pt idx="4">
                  <c:v>107.64</c:v>
                </c:pt>
              </c:numCache>
            </c:numRef>
          </c:val>
          <c:smooth val="0"/>
          <c:extLst xmlns:c16r2="http://schemas.microsoft.com/office/drawing/2015/06/chart">
            <c:ext xmlns:c16="http://schemas.microsoft.com/office/drawing/2014/chart" uri="{C3380CC4-5D6E-409C-BE32-E72D297353CC}">
              <c16:uniqueId val="{00000001-27B6-4822-ADE4-DF01850C3526}"/>
            </c:ext>
          </c:extLst>
        </c:ser>
        <c:dLbls>
          <c:showLegendKey val="0"/>
          <c:showVal val="0"/>
          <c:showCatName val="0"/>
          <c:showSerName val="0"/>
          <c:showPercent val="0"/>
          <c:showBubbleSize val="0"/>
        </c:dLbls>
        <c:marker val="1"/>
        <c:smooth val="0"/>
        <c:axId val="615241072"/>
        <c:axId val="615236720"/>
      </c:lineChart>
      <c:dateAx>
        <c:axId val="615241072"/>
        <c:scaling>
          <c:orientation val="minMax"/>
        </c:scaling>
        <c:delete val="1"/>
        <c:axPos val="b"/>
        <c:numFmt formatCode="ge" sourceLinked="1"/>
        <c:majorTickMark val="none"/>
        <c:minorTickMark val="none"/>
        <c:tickLblPos val="none"/>
        <c:crossAx val="615236720"/>
        <c:crosses val="autoZero"/>
        <c:auto val="1"/>
        <c:lblOffset val="100"/>
        <c:baseTimeUnit val="years"/>
      </c:dateAx>
      <c:valAx>
        <c:axId val="615236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15241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2.82</c:v>
                </c:pt>
                <c:pt idx="1">
                  <c:v>5.76</c:v>
                </c:pt>
                <c:pt idx="2">
                  <c:v>8.57</c:v>
                </c:pt>
                <c:pt idx="3">
                  <c:v>11.33</c:v>
                </c:pt>
                <c:pt idx="4">
                  <c:v>13.95</c:v>
                </c:pt>
              </c:numCache>
            </c:numRef>
          </c:val>
          <c:extLst xmlns:c16r2="http://schemas.microsoft.com/office/drawing/2015/06/chart">
            <c:ext xmlns:c16="http://schemas.microsoft.com/office/drawing/2014/chart" uri="{C3380CC4-5D6E-409C-BE32-E72D297353CC}">
              <c16:uniqueId val="{00000000-E395-4490-8945-BDC1EB879B14}"/>
            </c:ext>
          </c:extLst>
        </c:ser>
        <c:dLbls>
          <c:showLegendKey val="0"/>
          <c:showVal val="0"/>
          <c:showCatName val="0"/>
          <c:showSerName val="0"/>
          <c:showPercent val="0"/>
          <c:showBubbleSize val="0"/>
        </c:dLbls>
        <c:gapWidth val="150"/>
        <c:axId val="615234544"/>
        <c:axId val="6152372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28.06</c:v>
                </c:pt>
                <c:pt idx="1">
                  <c:v>29.48</c:v>
                </c:pt>
                <c:pt idx="2">
                  <c:v>28.95</c:v>
                </c:pt>
                <c:pt idx="3">
                  <c:v>30.11</c:v>
                </c:pt>
                <c:pt idx="4">
                  <c:v>30.45</c:v>
                </c:pt>
              </c:numCache>
            </c:numRef>
          </c:val>
          <c:smooth val="0"/>
          <c:extLst xmlns:c16r2="http://schemas.microsoft.com/office/drawing/2015/06/chart">
            <c:ext xmlns:c16="http://schemas.microsoft.com/office/drawing/2014/chart" uri="{C3380CC4-5D6E-409C-BE32-E72D297353CC}">
              <c16:uniqueId val="{00000001-E395-4490-8945-BDC1EB879B14}"/>
            </c:ext>
          </c:extLst>
        </c:ser>
        <c:dLbls>
          <c:showLegendKey val="0"/>
          <c:showVal val="0"/>
          <c:showCatName val="0"/>
          <c:showSerName val="0"/>
          <c:showPercent val="0"/>
          <c:showBubbleSize val="0"/>
        </c:dLbls>
        <c:marker val="1"/>
        <c:smooth val="0"/>
        <c:axId val="615234544"/>
        <c:axId val="615237264"/>
      </c:lineChart>
      <c:dateAx>
        <c:axId val="615234544"/>
        <c:scaling>
          <c:orientation val="minMax"/>
        </c:scaling>
        <c:delete val="1"/>
        <c:axPos val="b"/>
        <c:numFmt formatCode="ge" sourceLinked="1"/>
        <c:majorTickMark val="none"/>
        <c:minorTickMark val="none"/>
        <c:tickLblPos val="none"/>
        <c:crossAx val="615237264"/>
        <c:crosses val="autoZero"/>
        <c:auto val="1"/>
        <c:lblOffset val="100"/>
        <c:baseTimeUnit val="years"/>
      </c:dateAx>
      <c:valAx>
        <c:axId val="615237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15234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217E-4BAD-A26F-F7773A3036B9}"/>
            </c:ext>
          </c:extLst>
        </c:ser>
        <c:dLbls>
          <c:showLegendKey val="0"/>
          <c:showVal val="0"/>
          <c:showCatName val="0"/>
          <c:showSerName val="0"/>
          <c:showPercent val="0"/>
          <c:showBubbleSize val="0"/>
        </c:dLbls>
        <c:gapWidth val="150"/>
        <c:axId val="615242704"/>
        <c:axId val="6152383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3.32</c:v>
                </c:pt>
                <c:pt idx="1">
                  <c:v>3.89</c:v>
                </c:pt>
                <c:pt idx="2">
                  <c:v>4.07</c:v>
                </c:pt>
                <c:pt idx="3">
                  <c:v>4.54</c:v>
                </c:pt>
                <c:pt idx="4">
                  <c:v>4.8499999999999996</c:v>
                </c:pt>
              </c:numCache>
            </c:numRef>
          </c:val>
          <c:smooth val="0"/>
          <c:extLst xmlns:c16r2="http://schemas.microsoft.com/office/drawing/2015/06/chart">
            <c:ext xmlns:c16="http://schemas.microsoft.com/office/drawing/2014/chart" uri="{C3380CC4-5D6E-409C-BE32-E72D297353CC}">
              <c16:uniqueId val="{00000001-217E-4BAD-A26F-F7773A3036B9}"/>
            </c:ext>
          </c:extLst>
        </c:ser>
        <c:dLbls>
          <c:showLegendKey val="0"/>
          <c:showVal val="0"/>
          <c:showCatName val="0"/>
          <c:showSerName val="0"/>
          <c:showPercent val="0"/>
          <c:showBubbleSize val="0"/>
        </c:dLbls>
        <c:marker val="1"/>
        <c:smooth val="0"/>
        <c:axId val="615242704"/>
        <c:axId val="615238352"/>
      </c:lineChart>
      <c:dateAx>
        <c:axId val="615242704"/>
        <c:scaling>
          <c:orientation val="minMax"/>
        </c:scaling>
        <c:delete val="1"/>
        <c:axPos val="b"/>
        <c:numFmt formatCode="ge" sourceLinked="1"/>
        <c:majorTickMark val="none"/>
        <c:minorTickMark val="none"/>
        <c:tickLblPos val="none"/>
        <c:crossAx val="615238352"/>
        <c:crosses val="autoZero"/>
        <c:auto val="1"/>
        <c:lblOffset val="100"/>
        <c:baseTimeUnit val="years"/>
      </c:dateAx>
      <c:valAx>
        <c:axId val="615238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15242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5058-45A7-89B7-3FC4DABE8014}"/>
            </c:ext>
          </c:extLst>
        </c:ser>
        <c:dLbls>
          <c:showLegendKey val="0"/>
          <c:showVal val="0"/>
          <c:showCatName val="0"/>
          <c:showSerName val="0"/>
          <c:showPercent val="0"/>
          <c:showBubbleSize val="0"/>
        </c:dLbls>
        <c:gapWidth val="150"/>
        <c:axId val="615248688"/>
        <c:axId val="615243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13.3</c:v>
                </c:pt>
                <c:pt idx="1">
                  <c:v>12.51</c:v>
                </c:pt>
                <c:pt idx="2">
                  <c:v>11.01</c:v>
                </c:pt>
                <c:pt idx="3">
                  <c:v>10.199999999999999</c:v>
                </c:pt>
                <c:pt idx="4">
                  <c:v>9.1999999999999993</c:v>
                </c:pt>
              </c:numCache>
            </c:numRef>
          </c:val>
          <c:smooth val="0"/>
          <c:extLst xmlns:c16r2="http://schemas.microsoft.com/office/drawing/2015/06/chart">
            <c:ext xmlns:c16="http://schemas.microsoft.com/office/drawing/2014/chart" uri="{C3380CC4-5D6E-409C-BE32-E72D297353CC}">
              <c16:uniqueId val="{00000001-5058-45A7-89B7-3FC4DABE8014}"/>
            </c:ext>
          </c:extLst>
        </c:ser>
        <c:dLbls>
          <c:showLegendKey val="0"/>
          <c:showVal val="0"/>
          <c:showCatName val="0"/>
          <c:showSerName val="0"/>
          <c:showPercent val="0"/>
          <c:showBubbleSize val="0"/>
        </c:dLbls>
        <c:marker val="1"/>
        <c:smooth val="0"/>
        <c:axId val="615248688"/>
        <c:axId val="615243792"/>
      </c:lineChart>
      <c:dateAx>
        <c:axId val="615248688"/>
        <c:scaling>
          <c:orientation val="minMax"/>
        </c:scaling>
        <c:delete val="1"/>
        <c:axPos val="b"/>
        <c:numFmt formatCode="ge" sourceLinked="1"/>
        <c:majorTickMark val="none"/>
        <c:minorTickMark val="none"/>
        <c:tickLblPos val="none"/>
        <c:crossAx val="615243792"/>
        <c:crosses val="autoZero"/>
        <c:auto val="1"/>
        <c:lblOffset val="100"/>
        <c:baseTimeUnit val="years"/>
      </c:dateAx>
      <c:valAx>
        <c:axId val="615243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15248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27.16</c:v>
                </c:pt>
                <c:pt idx="1">
                  <c:v>9.9700000000000006</c:v>
                </c:pt>
                <c:pt idx="2">
                  <c:v>16.73</c:v>
                </c:pt>
                <c:pt idx="3">
                  <c:v>32.93</c:v>
                </c:pt>
                <c:pt idx="4">
                  <c:v>61.6</c:v>
                </c:pt>
              </c:numCache>
            </c:numRef>
          </c:val>
          <c:extLst xmlns:c16r2="http://schemas.microsoft.com/office/drawing/2015/06/chart">
            <c:ext xmlns:c16="http://schemas.microsoft.com/office/drawing/2014/chart" uri="{C3380CC4-5D6E-409C-BE32-E72D297353CC}">
              <c16:uniqueId val="{00000000-94AE-49EA-80D7-44071FB0C85A}"/>
            </c:ext>
          </c:extLst>
        </c:ser>
        <c:dLbls>
          <c:showLegendKey val="0"/>
          <c:showVal val="0"/>
          <c:showCatName val="0"/>
          <c:showSerName val="0"/>
          <c:showPercent val="0"/>
          <c:showBubbleSize val="0"/>
        </c:dLbls>
        <c:gapWidth val="150"/>
        <c:axId val="615237808"/>
        <c:axId val="615245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52.63</c:v>
                </c:pt>
                <c:pt idx="1">
                  <c:v>54.09</c:v>
                </c:pt>
                <c:pt idx="2">
                  <c:v>54.03</c:v>
                </c:pt>
                <c:pt idx="3">
                  <c:v>65.83</c:v>
                </c:pt>
                <c:pt idx="4">
                  <c:v>72.22</c:v>
                </c:pt>
              </c:numCache>
            </c:numRef>
          </c:val>
          <c:smooth val="0"/>
          <c:extLst xmlns:c16r2="http://schemas.microsoft.com/office/drawing/2015/06/chart">
            <c:ext xmlns:c16="http://schemas.microsoft.com/office/drawing/2014/chart" uri="{C3380CC4-5D6E-409C-BE32-E72D297353CC}">
              <c16:uniqueId val="{00000001-94AE-49EA-80D7-44071FB0C85A}"/>
            </c:ext>
          </c:extLst>
        </c:ser>
        <c:dLbls>
          <c:showLegendKey val="0"/>
          <c:showVal val="0"/>
          <c:showCatName val="0"/>
          <c:showSerName val="0"/>
          <c:showPercent val="0"/>
          <c:showBubbleSize val="0"/>
        </c:dLbls>
        <c:marker val="1"/>
        <c:smooth val="0"/>
        <c:axId val="615237808"/>
        <c:axId val="615245424"/>
      </c:lineChart>
      <c:dateAx>
        <c:axId val="615237808"/>
        <c:scaling>
          <c:orientation val="minMax"/>
        </c:scaling>
        <c:delete val="1"/>
        <c:axPos val="b"/>
        <c:numFmt formatCode="ge" sourceLinked="1"/>
        <c:majorTickMark val="none"/>
        <c:minorTickMark val="none"/>
        <c:tickLblPos val="none"/>
        <c:crossAx val="615245424"/>
        <c:crosses val="autoZero"/>
        <c:auto val="1"/>
        <c:lblOffset val="100"/>
        <c:baseTimeUnit val="years"/>
      </c:dateAx>
      <c:valAx>
        <c:axId val="615245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15237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455.34</c:v>
                </c:pt>
                <c:pt idx="1">
                  <c:v>453.35</c:v>
                </c:pt>
                <c:pt idx="2">
                  <c:v>423.44</c:v>
                </c:pt>
                <c:pt idx="3">
                  <c:v>381.02</c:v>
                </c:pt>
                <c:pt idx="4">
                  <c:v>339.13</c:v>
                </c:pt>
              </c:numCache>
            </c:numRef>
          </c:val>
          <c:extLst xmlns:c16r2="http://schemas.microsoft.com/office/drawing/2015/06/chart">
            <c:ext xmlns:c16="http://schemas.microsoft.com/office/drawing/2014/chart" uri="{C3380CC4-5D6E-409C-BE32-E72D297353CC}">
              <c16:uniqueId val="{00000000-D38B-44A8-B261-687562A993AE}"/>
            </c:ext>
          </c:extLst>
        </c:ser>
        <c:dLbls>
          <c:showLegendKey val="0"/>
          <c:showVal val="0"/>
          <c:showCatName val="0"/>
          <c:showSerName val="0"/>
          <c:showPercent val="0"/>
          <c:showBubbleSize val="0"/>
        </c:dLbls>
        <c:gapWidth val="150"/>
        <c:axId val="615238896"/>
        <c:axId val="6152356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843.57</c:v>
                </c:pt>
                <c:pt idx="1">
                  <c:v>845.86</c:v>
                </c:pt>
                <c:pt idx="2">
                  <c:v>802.49</c:v>
                </c:pt>
                <c:pt idx="3">
                  <c:v>805.14</c:v>
                </c:pt>
                <c:pt idx="4">
                  <c:v>730.93</c:v>
                </c:pt>
              </c:numCache>
            </c:numRef>
          </c:val>
          <c:smooth val="0"/>
          <c:extLst xmlns:c16r2="http://schemas.microsoft.com/office/drawing/2015/06/chart">
            <c:ext xmlns:c16="http://schemas.microsoft.com/office/drawing/2014/chart" uri="{C3380CC4-5D6E-409C-BE32-E72D297353CC}">
              <c16:uniqueId val="{00000001-D38B-44A8-B261-687562A993AE}"/>
            </c:ext>
          </c:extLst>
        </c:ser>
        <c:dLbls>
          <c:showLegendKey val="0"/>
          <c:showVal val="0"/>
          <c:showCatName val="0"/>
          <c:showSerName val="0"/>
          <c:showPercent val="0"/>
          <c:showBubbleSize val="0"/>
        </c:dLbls>
        <c:marker val="1"/>
        <c:smooth val="0"/>
        <c:axId val="615238896"/>
        <c:axId val="615235632"/>
      </c:lineChart>
      <c:dateAx>
        <c:axId val="615238896"/>
        <c:scaling>
          <c:orientation val="minMax"/>
        </c:scaling>
        <c:delete val="1"/>
        <c:axPos val="b"/>
        <c:numFmt formatCode="ge" sourceLinked="1"/>
        <c:majorTickMark val="none"/>
        <c:minorTickMark val="none"/>
        <c:tickLblPos val="none"/>
        <c:crossAx val="615235632"/>
        <c:crosses val="autoZero"/>
        <c:auto val="1"/>
        <c:lblOffset val="100"/>
        <c:baseTimeUnit val="years"/>
      </c:dateAx>
      <c:valAx>
        <c:axId val="615235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15238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108.92</c:v>
                </c:pt>
                <c:pt idx="1">
                  <c:v>109.36</c:v>
                </c:pt>
                <c:pt idx="2">
                  <c:v>115.56</c:v>
                </c:pt>
                <c:pt idx="3">
                  <c:v>119.09</c:v>
                </c:pt>
                <c:pt idx="4">
                  <c:v>121.67</c:v>
                </c:pt>
              </c:numCache>
            </c:numRef>
          </c:val>
          <c:extLst xmlns:c16r2="http://schemas.microsoft.com/office/drawing/2015/06/chart">
            <c:ext xmlns:c16="http://schemas.microsoft.com/office/drawing/2014/chart" uri="{C3380CC4-5D6E-409C-BE32-E72D297353CC}">
              <c16:uniqueId val="{00000000-358B-45E7-8A30-BD4288280D13}"/>
            </c:ext>
          </c:extLst>
        </c:ser>
        <c:dLbls>
          <c:showLegendKey val="0"/>
          <c:showVal val="0"/>
          <c:showCatName val="0"/>
          <c:showSerName val="0"/>
          <c:showPercent val="0"/>
          <c:showBubbleSize val="0"/>
        </c:dLbls>
        <c:gapWidth val="150"/>
        <c:axId val="615246512"/>
        <c:axId val="615249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99.86</c:v>
                </c:pt>
                <c:pt idx="1">
                  <c:v>101.88</c:v>
                </c:pt>
                <c:pt idx="2">
                  <c:v>103.18</c:v>
                </c:pt>
                <c:pt idx="3">
                  <c:v>100.22</c:v>
                </c:pt>
                <c:pt idx="4">
                  <c:v>98.09</c:v>
                </c:pt>
              </c:numCache>
            </c:numRef>
          </c:val>
          <c:smooth val="0"/>
          <c:extLst xmlns:c16r2="http://schemas.microsoft.com/office/drawing/2015/06/chart">
            <c:ext xmlns:c16="http://schemas.microsoft.com/office/drawing/2014/chart" uri="{C3380CC4-5D6E-409C-BE32-E72D297353CC}">
              <c16:uniqueId val="{00000001-358B-45E7-8A30-BD4288280D13}"/>
            </c:ext>
          </c:extLst>
        </c:ser>
        <c:dLbls>
          <c:showLegendKey val="0"/>
          <c:showVal val="0"/>
          <c:showCatName val="0"/>
          <c:showSerName val="0"/>
          <c:showPercent val="0"/>
          <c:showBubbleSize val="0"/>
        </c:dLbls>
        <c:marker val="1"/>
        <c:smooth val="0"/>
        <c:axId val="615246512"/>
        <c:axId val="615249232"/>
      </c:lineChart>
      <c:dateAx>
        <c:axId val="615246512"/>
        <c:scaling>
          <c:orientation val="minMax"/>
        </c:scaling>
        <c:delete val="1"/>
        <c:axPos val="b"/>
        <c:numFmt formatCode="ge" sourceLinked="1"/>
        <c:majorTickMark val="none"/>
        <c:minorTickMark val="none"/>
        <c:tickLblPos val="none"/>
        <c:crossAx val="615249232"/>
        <c:crosses val="autoZero"/>
        <c:auto val="1"/>
        <c:lblOffset val="100"/>
        <c:baseTimeUnit val="years"/>
      </c:dateAx>
      <c:valAx>
        <c:axId val="615249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15246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123.05</c:v>
                </c:pt>
                <c:pt idx="1">
                  <c:v>121.11</c:v>
                </c:pt>
                <c:pt idx="2">
                  <c:v>114.12</c:v>
                </c:pt>
                <c:pt idx="3">
                  <c:v>110.33</c:v>
                </c:pt>
                <c:pt idx="4">
                  <c:v>108.25</c:v>
                </c:pt>
              </c:numCache>
            </c:numRef>
          </c:val>
          <c:extLst xmlns:c16r2="http://schemas.microsoft.com/office/drawing/2015/06/chart">
            <c:ext xmlns:c16="http://schemas.microsoft.com/office/drawing/2014/chart" uri="{C3380CC4-5D6E-409C-BE32-E72D297353CC}">
              <c16:uniqueId val="{00000000-58AE-404B-84EA-341FC709F6FA}"/>
            </c:ext>
          </c:extLst>
        </c:ser>
        <c:dLbls>
          <c:showLegendKey val="0"/>
          <c:showVal val="0"/>
          <c:showCatName val="0"/>
          <c:showSerName val="0"/>
          <c:showPercent val="0"/>
          <c:showBubbleSize val="0"/>
        </c:dLbls>
        <c:gapWidth val="150"/>
        <c:axId val="615235088"/>
        <c:axId val="613264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147.29</c:v>
                </c:pt>
                <c:pt idx="1">
                  <c:v>143.15</c:v>
                </c:pt>
                <c:pt idx="2">
                  <c:v>141.11000000000001</c:v>
                </c:pt>
                <c:pt idx="3">
                  <c:v>144.79</c:v>
                </c:pt>
                <c:pt idx="4">
                  <c:v>146.08000000000001</c:v>
                </c:pt>
              </c:numCache>
            </c:numRef>
          </c:val>
          <c:smooth val="0"/>
          <c:extLst xmlns:c16r2="http://schemas.microsoft.com/office/drawing/2015/06/chart">
            <c:ext xmlns:c16="http://schemas.microsoft.com/office/drawing/2014/chart" uri="{C3380CC4-5D6E-409C-BE32-E72D297353CC}">
              <c16:uniqueId val="{00000001-58AE-404B-84EA-341FC709F6FA}"/>
            </c:ext>
          </c:extLst>
        </c:ser>
        <c:dLbls>
          <c:showLegendKey val="0"/>
          <c:showVal val="0"/>
          <c:showCatName val="0"/>
          <c:showSerName val="0"/>
          <c:showPercent val="0"/>
          <c:showBubbleSize val="0"/>
        </c:dLbls>
        <c:marker val="1"/>
        <c:smooth val="0"/>
        <c:axId val="615235088"/>
        <c:axId val="613264592"/>
      </c:lineChart>
      <c:dateAx>
        <c:axId val="615235088"/>
        <c:scaling>
          <c:orientation val="minMax"/>
        </c:scaling>
        <c:delete val="1"/>
        <c:axPos val="b"/>
        <c:numFmt formatCode="ge" sourceLinked="1"/>
        <c:majorTickMark val="none"/>
        <c:minorTickMark val="none"/>
        <c:tickLblPos val="none"/>
        <c:crossAx val="613264592"/>
        <c:crosses val="autoZero"/>
        <c:auto val="1"/>
        <c:lblOffset val="100"/>
        <c:baseTimeUnit val="years"/>
      </c:dateAx>
      <c:valAx>
        <c:axId val="613264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15235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【69.49】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【682.78】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【38.60】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O1" zoomScaleNormal="100" workbookViewId="0">
      <selection activeCell="BL6" sqref="BL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滋賀県　草津市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4" t="s">
        <v>1</v>
      </c>
      <c r="C7" s="64"/>
      <c r="D7" s="64"/>
      <c r="E7" s="64"/>
      <c r="F7" s="64"/>
      <c r="G7" s="64"/>
      <c r="H7" s="64"/>
      <c r="I7" s="64" t="s">
        <v>2</v>
      </c>
      <c r="J7" s="64"/>
      <c r="K7" s="64"/>
      <c r="L7" s="64"/>
      <c r="M7" s="64"/>
      <c r="N7" s="64"/>
      <c r="O7" s="64"/>
      <c r="P7" s="64" t="s">
        <v>3</v>
      </c>
      <c r="Q7" s="64"/>
      <c r="R7" s="64"/>
      <c r="S7" s="64"/>
      <c r="T7" s="64"/>
      <c r="U7" s="64"/>
      <c r="V7" s="64"/>
      <c r="W7" s="64" t="s">
        <v>4</v>
      </c>
      <c r="X7" s="64"/>
      <c r="Y7" s="64"/>
      <c r="Z7" s="64"/>
      <c r="AA7" s="64"/>
      <c r="AB7" s="64"/>
      <c r="AC7" s="64"/>
      <c r="AD7" s="64" t="s">
        <v>5</v>
      </c>
      <c r="AE7" s="64"/>
      <c r="AF7" s="64"/>
      <c r="AG7" s="64"/>
      <c r="AH7" s="64"/>
      <c r="AI7" s="64"/>
      <c r="AJ7" s="64"/>
      <c r="AK7" s="3"/>
      <c r="AL7" s="64" t="s">
        <v>6</v>
      </c>
      <c r="AM7" s="64"/>
      <c r="AN7" s="64"/>
      <c r="AO7" s="64"/>
      <c r="AP7" s="64"/>
      <c r="AQ7" s="64"/>
      <c r="AR7" s="64"/>
      <c r="AS7" s="64"/>
      <c r="AT7" s="64" t="s">
        <v>7</v>
      </c>
      <c r="AU7" s="64"/>
      <c r="AV7" s="64"/>
      <c r="AW7" s="64"/>
      <c r="AX7" s="64"/>
      <c r="AY7" s="64"/>
      <c r="AZ7" s="64"/>
      <c r="BA7" s="64"/>
      <c r="BB7" s="64" t="s">
        <v>8</v>
      </c>
      <c r="BC7" s="64"/>
      <c r="BD7" s="64"/>
      <c r="BE7" s="64"/>
      <c r="BF7" s="64"/>
      <c r="BG7" s="64"/>
      <c r="BH7" s="64"/>
      <c r="BI7" s="64"/>
      <c r="BJ7" s="3"/>
      <c r="BK7" s="3"/>
      <c r="BL7" s="4" t="s">
        <v>9</v>
      </c>
      <c r="BM7" s="5"/>
      <c r="BN7" s="5"/>
      <c r="BO7" s="5"/>
      <c r="BP7" s="5"/>
      <c r="BQ7" s="5"/>
      <c r="BR7" s="5"/>
      <c r="BS7" s="5"/>
      <c r="BT7" s="5"/>
      <c r="BU7" s="5"/>
      <c r="BV7" s="5"/>
      <c r="BW7" s="5"/>
      <c r="BX7" s="5"/>
      <c r="BY7" s="6"/>
    </row>
    <row r="8" spans="1:78" ht="18.75" customHeight="1" x14ac:dyDescent="0.15">
      <c r="A8" s="2"/>
      <c r="B8" s="71" t="str">
        <f>データ!I6</f>
        <v>法適用</v>
      </c>
      <c r="C8" s="71"/>
      <c r="D8" s="71"/>
      <c r="E8" s="71"/>
      <c r="F8" s="71"/>
      <c r="G8" s="71"/>
      <c r="H8" s="71"/>
      <c r="I8" s="71" t="str">
        <f>データ!J6</f>
        <v>下水道事業</v>
      </c>
      <c r="J8" s="71"/>
      <c r="K8" s="71"/>
      <c r="L8" s="71"/>
      <c r="M8" s="71"/>
      <c r="N8" s="71"/>
      <c r="O8" s="71"/>
      <c r="P8" s="71" t="str">
        <f>データ!K6</f>
        <v>公共下水道</v>
      </c>
      <c r="Q8" s="71"/>
      <c r="R8" s="71"/>
      <c r="S8" s="71"/>
      <c r="T8" s="71"/>
      <c r="U8" s="71"/>
      <c r="V8" s="71"/>
      <c r="W8" s="71" t="str">
        <f>データ!L6</f>
        <v>Ac1</v>
      </c>
      <c r="X8" s="71"/>
      <c r="Y8" s="71"/>
      <c r="Z8" s="71"/>
      <c r="AA8" s="71"/>
      <c r="AB8" s="71"/>
      <c r="AC8" s="71"/>
      <c r="AD8" s="72" t="str">
        <f>データ!$M$6</f>
        <v>非設置</v>
      </c>
      <c r="AE8" s="72"/>
      <c r="AF8" s="72"/>
      <c r="AG8" s="72"/>
      <c r="AH8" s="72"/>
      <c r="AI8" s="72"/>
      <c r="AJ8" s="72"/>
      <c r="AK8" s="3"/>
      <c r="AL8" s="68">
        <f>データ!S6</f>
        <v>133975</v>
      </c>
      <c r="AM8" s="68"/>
      <c r="AN8" s="68"/>
      <c r="AO8" s="68"/>
      <c r="AP8" s="68"/>
      <c r="AQ8" s="68"/>
      <c r="AR8" s="68"/>
      <c r="AS8" s="68"/>
      <c r="AT8" s="67">
        <f>データ!T6</f>
        <v>67.819999999999993</v>
      </c>
      <c r="AU8" s="67"/>
      <c r="AV8" s="67"/>
      <c r="AW8" s="67"/>
      <c r="AX8" s="67"/>
      <c r="AY8" s="67"/>
      <c r="AZ8" s="67"/>
      <c r="BA8" s="67"/>
      <c r="BB8" s="67">
        <f>データ!U6</f>
        <v>1975.45</v>
      </c>
      <c r="BC8" s="67"/>
      <c r="BD8" s="67"/>
      <c r="BE8" s="67"/>
      <c r="BF8" s="67"/>
      <c r="BG8" s="67"/>
      <c r="BH8" s="67"/>
      <c r="BI8" s="67"/>
      <c r="BJ8" s="3"/>
      <c r="BK8" s="3"/>
      <c r="BL8" s="69" t="s">
        <v>10</v>
      </c>
      <c r="BM8" s="70"/>
      <c r="BN8" s="7" t="s">
        <v>11</v>
      </c>
      <c r="BO8" s="8"/>
      <c r="BP8" s="8"/>
      <c r="BQ8" s="8"/>
      <c r="BR8" s="8"/>
      <c r="BS8" s="8"/>
      <c r="BT8" s="8"/>
      <c r="BU8" s="8"/>
      <c r="BV8" s="8"/>
      <c r="BW8" s="8"/>
      <c r="BX8" s="8"/>
      <c r="BY8" s="9"/>
    </row>
    <row r="9" spans="1:78" ht="18.75" customHeight="1" x14ac:dyDescent="0.15">
      <c r="A9" s="2"/>
      <c r="B9" s="64" t="s">
        <v>12</v>
      </c>
      <c r="C9" s="64"/>
      <c r="D9" s="64"/>
      <c r="E9" s="64"/>
      <c r="F9" s="64"/>
      <c r="G9" s="64"/>
      <c r="H9" s="64"/>
      <c r="I9" s="64" t="s">
        <v>13</v>
      </c>
      <c r="J9" s="64"/>
      <c r="K9" s="64"/>
      <c r="L9" s="64"/>
      <c r="M9" s="64"/>
      <c r="N9" s="64"/>
      <c r="O9" s="64"/>
      <c r="P9" s="64" t="s">
        <v>14</v>
      </c>
      <c r="Q9" s="64"/>
      <c r="R9" s="64"/>
      <c r="S9" s="64"/>
      <c r="T9" s="64"/>
      <c r="U9" s="64"/>
      <c r="V9" s="64"/>
      <c r="W9" s="64" t="s">
        <v>15</v>
      </c>
      <c r="X9" s="64"/>
      <c r="Y9" s="64"/>
      <c r="Z9" s="64"/>
      <c r="AA9" s="64"/>
      <c r="AB9" s="64"/>
      <c r="AC9" s="64"/>
      <c r="AD9" s="64" t="s">
        <v>16</v>
      </c>
      <c r="AE9" s="64"/>
      <c r="AF9" s="64"/>
      <c r="AG9" s="64"/>
      <c r="AH9" s="64"/>
      <c r="AI9" s="64"/>
      <c r="AJ9" s="64"/>
      <c r="AK9" s="3"/>
      <c r="AL9" s="64" t="s">
        <v>17</v>
      </c>
      <c r="AM9" s="64"/>
      <c r="AN9" s="64"/>
      <c r="AO9" s="64"/>
      <c r="AP9" s="64"/>
      <c r="AQ9" s="64"/>
      <c r="AR9" s="64"/>
      <c r="AS9" s="64"/>
      <c r="AT9" s="64" t="s">
        <v>18</v>
      </c>
      <c r="AU9" s="64"/>
      <c r="AV9" s="64"/>
      <c r="AW9" s="64"/>
      <c r="AX9" s="64"/>
      <c r="AY9" s="64"/>
      <c r="AZ9" s="64"/>
      <c r="BA9" s="64"/>
      <c r="BB9" s="64" t="s">
        <v>19</v>
      </c>
      <c r="BC9" s="64"/>
      <c r="BD9" s="64"/>
      <c r="BE9" s="64"/>
      <c r="BF9" s="64"/>
      <c r="BG9" s="64"/>
      <c r="BH9" s="64"/>
      <c r="BI9" s="64"/>
      <c r="BJ9" s="3"/>
      <c r="BK9" s="3"/>
      <c r="BL9" s="65" t="s">
        <v>20</v>
      </c>
      <c r="BM9" s="66"/>
      <c r="BN9" s="10" t="s">
        <v>21</v>
      </c>
      <c r="BO9" s="11"/>
      <c r="BP9" s="11"/>
      <c r="BQ9" s="11"/>
      <c r="BR9" s="11"/>
      <c r="BS9" s="11"/>
      <c r="BT9" s="11"/>
      <c r="BU9" s="11"/>
      <c r="BV9" s="11"/>
      <c r="BW9" s="11"/>
      <c r="BX9" s="11"/>
      <c r="BY9" s="12"/>
    </row>
    <row r="10" spans="1:78" ht="18.75" customHeight="1" x14ac:dyDescent="0.15">
      <c r="A10" s="2"/>
      <c r="B10" s="67" t="str">
        <f>データ!N6</f>
        <v>-</v>
      </c>
      <c r="C10" s="67"/>
      <c r="D10" s="67"/>
      <c r="E10" s="67"/>
      <c r="F10" s="67"/>
      <c r="G10" s="67"/>
      <c r="H10" s="67"/>
      <c r="I10" s="67">
        <f>データ!O6</f>
        <v>64.12</v>
      </c>
      <c r="J10" s="67"/>
      <c r="K10" s="67"/>
      <c r="L10" s="67"/>
      <c r="M10" s="67"/>
      <c r="N10" s="67"/>
      <c r="O10" s="67"/>
      <c r="P10" s="67">
        <f>データ!P6</f>
        <v>82.67</v>
      </c>
      <c r="Q10" s="67"/>
      <c r="R10" s="67"/>
      <c r="S10" s="67"/>
      <c r="T10" s="67"/>
      <c r="U10" s="67"/>
      <c r="V10" s="67"/>
      <c r="W10" s="67">
        <f>データ!Q6</f>
        <v>84.5</v>
      </c>
      <c r="X10" s="67"/>
      <c r="Y10" s="67"/>
      <c r="Z10" s="67"/>
      <c r="AA10" s="67"/>
      <c r="AB10" s="67"/>
      <c r="AC10" s="67"/>
      <c r="AD10" s="68">
        <f>データ!R6</f>
        <v>2484</v>
      </c>
      <c r="AE10" s="68"/>
      <c r="AF10" s="68"/>
      <c r="AG10" s="68"/>
      <c r="AH10" s="68"/>
      <c r="AI10" s="68"/>
      <c r="AJ10" s="68"/>
      <c r="AK10" s="2"/>
      <c r="AL10" s="68">
        <f>データ!V6</f>
        <v>110964</v>
      </c>
      <c r="AM10" s="68"/>
      <c r="AN10" s="68"/>
      <c r="AO10" s="68"/>
      <c r="AP10" s="68"/>
      <c r="AQ10" s="68"/>
      <c r="AR10" s="68"/>
      <c r="AS10" s="68"/>
      <c r="AT10" s="67">
        <f>データ!W6</f>
        <v>18.190000000000001</v>
      </c>
      <c r="AU10" s="67"/>
      <c r="AV10" s="67"/>
      <c r="AW10" s="67"/>
      <c r="AX10" s="67"/>
      <c r="AY10" s="67"/>
      <c r="AZ10" s="67"/>
      <c r="BA10" s="67"/>
      <c r="BB10" s="67">
        <f>データ!X6</f>
        <v>6100.27</v>
      </c>
      <c r="BC10" s="67"/>
      <c r="BD10" s="67"/>
      <c r="BE10" s="67"/>
      <c r="BF10" s="67"/>
      <c r="BG10" s="67"/>
      <c r="BH10" s="67"/>
      <c r="BI10" s="67"/>
      <c r="BJ10" s="2"/>
      <c r="BK10" s="2"/>
      <c r="BL10" s="57" t="s">
        <v>22</v>
      </c>
      <c r="BM10" s="5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51" t="s">
        <v>26</v>
      </c>
      <c r="BM14" s="52"/>
      <c r="BN14" s="52"/>
      <c r="BO14" s="52"/>
      <c r="BP14" s="52"/>
      <c r="BQ14" s="52"/>
      <c r="BR14" s="52"/>
      <c r="BS14" s="52"/>
      <c r="BT14" s="52"/>
      <c r="BU14" s="52"/>
      <c r="BV14" s="52"/>
      <c r="BW14" s="52"/>
      <c r="BX14" s="52"/>
      <c r="BY14" s="52"/>
      <c r="BZ14" s="53"/>
    </row>
    <row r="15" spans="1:78" ht="13.5" customHeight="1" x14ac:dyDescent="0.15">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54"/>
      <c r="BM15" s="55"/>
      <c r="BN15" s="55"/>
      <c r="BO15" s="55"/>
      <c r="BP15" s="55"/>
      <c r="BQ15" s="55"/>
      <c r="BR15" s="55"/>
      <c r="BS15" s="55"/>
      <c r="BT15" s="55"/>
      <c r="BU15" s="55"/>
      <c r="BV15" s="55"/>
      <c r="BW15" s="55"/>
      <c r="BX15" s="55"/>
      <c r="BY15" s="55"/>
      <c r="BZ15" s="5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2" t="s">
        <v>108</v>
      </c>
      <c r="BM16" s="43"/>
      <c r="BN16" s="43"/>
      <c r="BO16" s="43"/>
      <c r="BP16" s="43"/>
      <c r="BQ16" s="43"/>
      <c r="BR16" s="43"/>
      <c r="BS16" s="43"/>
      <c r="BT16" s="43"/>
      <c r="BU16" s="43"/>
      <c r="BV16" s="43"/>
      <c r="BW16" s="43"/>
      <c r="BX16" s="43"/>
      <c r="BY16" s="43"/>
      <c r="BZ16" s="44"/>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2"/>
      <c r="BM17" s="43"/>
      <c r="BN17" s="43"/>
      <c r="BO17" s="43"/>
      <c r="BP17" s="43"/>
      <c r="BQ17" s="43"/>
      <c r="BR17" s="43"/>
      <c r="BS17" s="43"/>
      <c r="BT17" s="43"/>
      <c r="BU17" s="43"/>
      <c r="BV17" s="43"/>
      <c r="BW17" s="43"/>
      <c r="BX17" s="43"/>
      <c r="BY17" s="43"/>
      <c r="BZ17" s="44"/>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2"/>
      <c r="BM18" s="43"/>
      <c r="BN18" s="43"/>
      <c r="BO18" s="43"/>
      <c r="BP18" s="43"/>
      <c r="BQ18" s="43"/>
      <c r="BR18" s="43"/>
      <c r="BS18" s="43"/>
      <c r="BT18" s="43"/>
      <c r="BU18" s="43"/>
      <c r="BV18" s="43"/>
      <c r="BW18" s="43"/>
      <c r="BX18" s="43"/>
      <c r="BY18" s="43"/>
      <c r="BZ18" s="44"/>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2"/>
      <c r="BM19" s="43"/>
      <c r="BN19" s="43"/>
      <c r="BO19" s="43"/>
      <c r="BP19" s="43"/>
      <c r="BQ19" s="43"/>
      <c r="BR19" s="43"/>
      <c r="BS19" s="43"/>
      <c r="BT19" s="43"/>
      <c r="BU19" s="43"/>
      <c r="BV19" s="43"/>
      <c r="BW19" s="43"/>
      <c r="BX19" s="43"/>
      <c r="BY19" s="43"/>
      <c r="BZ19" s="44"/>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2"/>
      <c r="BM20" s="43"/>
      <c r="BN20" s="43"/>
      <c r="BO20" s="43"/>
      <c r="BP20" s="43"/>
      <c r="BQ20" s="43"/>
      <c r="BR20" s="43"/>
      <c r="BS20" s="43"/>
      <c r="BT20" s="43"/>
      <c r="BU20" s="43"/>
      <c r="BV20" s="43"/>
      <c r="BW20" s="43"/>
      <c r="BX20" s="43"/>
      <c r="BY20" s="43"/>
      <c r="BZ20" s="44"/>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2"/>
      <c r="BM21" s="43"/>
      <c r="BN21" s="43"/>
      <c r="BO21" s="43"/>
      <c r="BP21" s="43"/>
      <c r="BQ21" s="43"/>
      <c r="BR21" s="43"/>
      <c r="BS21" s="43"/>
      <c r="BT21" s="43"/>
      <c r="BU21" s="43"/>
      <c r="BV21" s="43"/>
      <c r="BW21" s="43"/>
      <c r="BX21" s="43"/>
      <c r="BY21" s="43"/>
      <c r="BZ21" s="44"/>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2"/>
      <c r="BM22" s="43"/>
      <c r="BN22" s="43"/>
      <c r="BO22" s="43"/>
      <c r="BP22" s="43"/>
      <c r="BQ22" s="43"/>
      <c r="BR22" s="43"/>
      <c r="BS22" s="43"/>
      <c r="BT22" s="43"/>
      <c r="BU22" s="43"/>
      <c r="BV22" s="43"/>
      <c r="BW22" s="43"/>
      <c r="BX22" s="43"/>
      <c r="BY22" s="43"/>
      <c r="BZ22" s="44"/>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2"/>
      <c r="BM23" s="43"/>
      <c r="BN23" s="43"/>
      <c r="BO23" s="43"/>
      <c r="BP23" s="43"/>
      <c r="BQ23" s="43"/>
      <c r="BR23" s="43"/>
      <c r="BS23" s="43"/>
      <c r="BT23" s="43"/>
      <c r="BU23" s="43"/>
      <c r="BV23" s="43"/>
      <c r="BW23" s="43"/>
      <c r="BX23" s="43"/>
      <c r="BY23" s="43"/>
      <c r="BZ23" s="44"/>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2"/>
      <c r="BM24" s="43"/>
      <c r="BN24" s="43"/>
      <c r="BO24" s="43"/>
      <c r="BP24" s="43"/>
      <c r="BQ24" s="43"/>
      <c r="BR24" s="43"/>
      <c r="BS24" s="43"/>
      <c r="BT24" s="43"/>
      <c r="BU24" s="43"/>
      <c r="BV24" s="43"/>
      <c r="BW24" s="43"/>
      <c r="BX24" s="43"/>
      <c r="BY24" s="43"/>
      <c r="BZ24" s="44"/>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2"/>
      <c r="BM25" s="43"/>
      <c r="BN25" s="43"/>
      <c r="BO25" s="43"/>
      <c r="BP25" s="43"/>
      <c r="BQ25" s="43"/>
      <c r="BR25" s="43"/>
      <c r="BS25" s="43"/>
      <c r="BT25" s="43"/>
      <c r="BU25" s="43"/>
      <c r="BV25" s="43"/>
      <c r="BW25" s="43"/>
      <c r="BX25" s="43"/>
      <c r="BY25" s="43"/>
      <c r="BZ25" s="44"/>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2"/>
      <c r="BM26" s="43"/>
      <c r="BN26" s="43"/>
      <c r="BO26" s="43"/>
      <c r="BP26" s="43"/>
      <c r="BQ26" s="43"/>
      <c r="BR26" s="43"/>
      <c r="BS26" s="43"/>
      <c r="BT26" s="43"/>
      <c r="BU26" s="43"/>
      <c r="BV26" s="43"/>
      <c r="BW26" s="43"/>
      <c r="BX26" s="43"/>
      <c r="BY26" s="43"/>
      <c r="BZ26" s="44"/>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2"/>
      <c r="BM27" s="43"/>
      <c r="BN27" s="43"/>
      <c r="BO27" s="43"/>
      <c r="BP27" s="43"/>
      <c r="BQ27" s="43"/>
      <c r="BR27" s="43"/>
      <c r="BS27" s="43"/>
      <c r="BT27" s="43"/>
      <c r="BU27" s="43"/>
      <c r="BV27" s="43"/>
      <c r="BW27" s="43"/>
      <c r="BX27" s="43"/>
      <c r="BY27" s="43"/>
      <c r="BZ27" s="44"/>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2"/>
      <c r="BM28" s="43"/>
      <c r="BN28" s="43"/>
      <c r="BO28" s="43"/>
      <c r="BP28" s="43"/>
      <c r="BQ28" s="43"/>
      <c r="BR28" s="43"/>
      <c r="BS28" s="43"/>
      <c r="BT28" s="43"/>
      <c r="BU28" s="43"/>
      <c r="BV28" s="43"/>
      <c r="BW28" s="43"/>
      <c r="BX28" s="43"/>
      <c r="BY28" s="43"/>
      <c r="BZ28" s="44"/>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2"/>
      <c r="BM29" s="43"/>
      <c r="BN29" s="43"/>
      <c r="BO29" s="43"/>
      <c r="BP29" s="43"/>
      <c r="BQ29" s="43"/>
      <c r="BR29" s="43"/>
      <c r="BS29" s="43"/>
      <c r="BT29" s="43"/>
      <c r="BU29" s="43"/>
      <c r="BV29" s="43"/>
      <c r="BW29" s="43"/>
      <c r="BX29" s="43"/>
      <c r="BY29" s="43"/>
      <c r="BZ29" s="44"/>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2"/>
      <c r="BM30" s="43"/>
      <c r="BN30" s="43"/>
      <c r="BO30" s="43"/>
      <c r="BP30" s="43"/>
      <c r="BQ30" s="43"/>
      <c r="BR30" s="43"/>
      <c r="BS30" s="43"/>
      <c r="BT30" s="43"/>
      <c r="BU30" s="43"/>
      <c r="BV30" s="43"/>
      <c r="BW30" s="43"/>
      <c r="BX30" s="43"/>
      <c r="BY30" s="43"/>
      <c r="BZ30" s="44"/>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2"/>
      <c r="BM31" s="43"/>
      <c r="BN31" s="43"/>
      <c r="BO31" s="43"/>
      <c r="BP31" s="43"/>
      <c r="BQ31" s="43"/>
      <c r="BR31" s="43"/>
      <c r="BS31" s="43"/>
      <c r="BT31" s="43"/>
      <c r="BU31" s="43"/>
      <c r="BV31" s="43"/>
      <c r="BW31" s="43"/>
      <c r="BX31" s="43"/>
      <c r="BY31" s="43"/>
      <c r="BZ31" s="44"/>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2"/>
      <c r="BM32" s="43"/>
      <c r="BN32" s="43"/>
      <c r="BO32" s="43"/>
      <c r="BP32" s="43"/>
      <c r="BQ32" s="43"/>
      <c r="BR32" s="43"/>
      <c r="BS32" s="43"/>
      <c r="BT32" s="43"/>
      <c r="BU32" s="43"/>
      <c r="BV32" s="43"/>
      <c r="BW32" s="43"/>
      <c r="BX32" s="43"/>
      <c r="BY32" s="43"/>
      <c r="BZ32" s="44"/>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2"/>
      <c r="BM33" s="43"/>
      <c r="BN33" s="43"/>
      <c r="BO33" s="43"/>
      <c r="BP33" s="43"/>
      <c r="BQ33" s="43"/>
      <c r="BR33" s="43"/>
      <c r="BS33" s="43"/>
      <c r="BT33" s="43"/>
      <c r="BU33" s="43"/>
      <c r="BV33" s="43"/>
      <c r="BW33" s="43"/>
      <c r="BX33" s="43"/>
      <c r="BY33" s="43"/>
      <c r="BZ33" s="44"/>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2"/>
      <c r="BM34" s="43"/>
      <c r="BN34" s="43"/>
      <c r="BO34" s="43"/>
      <c r="BP34" s="43"/>
      <c r="BQ34" s="43"/>
      <c r="BR34" s="43"/>
      <c r="BS34" s="43"/>
      <c r="BT34" s="43"/>
      <c r="BU34" s="43"/>
      <c r="BV34" s="43"/>
      <c r="BW34" s="43"/>
      <c r="BX34" s="43"/>
      <c r="BY34" s="43"/>
      <c r="BZ34" s="44"/>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2"/>
      <c r="BM35" s="43"/>
      <c r="BN35" s="43"/>
      <c r="BO35" s="43"/>
      <c r="BP35" s="43"/>
      <c r="BQ35" s="43"/>
      <c r="BR35" s="43"/>
      <c r="BS35" s="43"/>
      <c r="BT35" s="43"/>
      <c r="BU35" s="43"/>
      <c r="BV35" s="43"/>
      <c r="BW35" s="43"/>
      <c r="BX35" s="43"/>
      <c r="BY35" s="43"/>
      <c r="BZ35" s="44"/>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2"/>
      <c r="BM36" s="43"/>
      <c r="BN36" s="43"/>
      <c r="BO36" s="43"/>
      <c r="BP36" s="43"/>
      <c r="BQ36" s="43"/>
      <c r="BR36" s="43"/>
      <c r="BS36" s="43"/>
      <c r="BT36" s="43"/>
      <c r="BU36" s="43"/>
      <c r="BV36" s="43"/>
      <c r="BW36" s="43"/>
      <c r="BX36" s="43"/>
      <c r="BY36" s="43"/>
      <c r="BZ36" s="44"/>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2"/>
      <c r="BM37" s="43"/>
      <c r="BN37" s="43"/>
      <c r="BO37" s="43"/>
      <c r="BP37" s="43"/>
      <c r="BQ37" s="43"/>
      <c r="BR37" s="43"/>
      <c r="BS37" s="43"/>
      <c r="BT37" s="43"/>
      <c r="BU37" s="43"/>
      <c r="BV37" s="43"/>
      <c r="BW37" s="43"/>
      <c r="BX37" s="43"/>
      <c r="BY37" s="43"/>
      <c r="BZ37" s="44"/>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2"/>
      <c r="BM38" s="43"/>
      <c r="BN38" s="43"/>
      <c r="BO38" s="43"/>
      <c r="BP38" s="43"/>
      <c r="BQ38" s="43"/>
      <c r="BR38" s="43"/>
      <c r="BS38" s="43"/>
      <c r="BT38" s="43"/>
      <c r="BU38" s="43"/>
      <c r="BV38" s="43"/>
      <c r="BW38" s="43"/>
      <c r="BX38" s="43"/>
      <c r="BY38" s="43"/>
      <c r="BZ38" s="44"/>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2"/>
      <c r="BM39" s="43"/>
      <c r="BN39" s="43"/>
      <c r="BO39" s="43"/>
      <c r="BP39" s="43"/>
      <c r="BQ39" s="43"/>
      <c r="BR39" s="43"/>
      <c r="BS39" s="43"/>
      <c r="BT39" s="43"/>
      <c r="BU39" s="43"/>
      <c r="BV39" s="43"/>
      <c r="BW39" s="43"/>
      <c r="BX39" s="43"/>
      <c r="BY39" s="43"/>
      <c r="BZ39" s="44"/>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2"/>
      <c r="BM40" s="43"/>
      <c r="BN40" s="43"/>
      <c r="BO40" s="43"/>
      <c r="BP40" s="43"/>
      <c r="BQ40" s="43"/>
      <c r="BR40" s="43"/>
      <c r="BS40" s="43"/>
      <c r="BT40" s="43"/>
      <c r="BU40" s="43"/>
      <c r="BV40" s="43"/>
      <c r="BW40" s="43"/>
      <c r="BX40" s="43"/>
      <c r="BY40" s="43"/>
      <c r="BZ40" s="44"/>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2"/>
      <c r="BM41" s="43"/>
      <c r="BN41" s="43"/>
      <c r="BO41" s="43"/>
      <c r="BP41" s="43"/>
      <c r="BQ41" s="43"/>
      <c r="BR41" s="43"/>
      <c r="BS41" s="43"/>
      <c r="BT41" s="43"/>
      <c r="BU41" s="43"/>
      <c r="BV41" s="43"/>
      <c r="BW41" s="43"/>
      <c r="BX41" s="43"/>
      <c r="BY41" s="43"/>
      <c r="BZ41" s="44"/>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2"/>
      <c r="BM42" s="43"/>
      <c r="BN42" s="43"/>
      <c r="BO42" s="43"/>
      <c r="BP42" s="43"/>
      <c r="BQ42" s="43"/>
      <c r="BR42" s="43"/>
      <c r="BS42" s="43"/>
      <c r="BT42" s="43"/>
      <c r="BU42" s="43"/>
      <c r="BV42" s="43"/>
      <c r="BW42" s="43"/>
      <c r="BX42" s="43"/>
      <c r="BY42" s="43"/>
      <c r="BZ42" s="44"/>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2"/>
      <c r="BM43" s="43"/>
      <c r="BN43" s="43"/>
      <c r="BO43" s="43"/>
      <c r="BP43" s="43"/>
      <c r="BQ43" s="43"/>
      <c r="BR43" s="43"/>
      <c r="BS43" s="43"/>
      <c r="BT43" s="43"/>
      <c r="BU43" s="43"/>
      <c r="BV43" s="43"/>
      <c r="BW43" s="43"/>
      <c r="BX43" s="43"/>
      <c r="BY43" s="43"/>
      <c r="BZ43" s="44"/>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5"/>
      <c r="BM44" s="46"/>
      <c r="BN44" s="46"/>
      <c r="BO44" s="46"/>
      <c r="BP44" s="46"/>
      <c r="BQ44" s="46"/>
      <c r="BR44" s="46"/>
      <c r="BS44" s="46"/>
      <c r="BT44" s="46"/>
      <c r="BU44" s="46"/>
      <c r="BV44" s="46"/>
      <c r="BW44" s="46"/>
      <c r="BX44" s="46"/>
      <c r="BY44" s="46"/>
      <c r="BZ44" s="47"/>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109</v>
      </c>
      <c r="BM47" s="43"/>
      <c r="BN47" s="43"/>
      <c r="BO47" s="43"/>
      <c r="BP47" s="43"/>
      <c r="BQ47" s="43"/>
      <c r="BR47" s="43"/>
      <c r="BS47" s="43"/>
      <c r="BT47" s="43"/>
      <c r="BU47" s="43"/>
      <c r="BV47" s="43"/>
      <c r="BW47" s="43"/>
      <c r="BX47" s="43"/>
      <c r="BY47" s="43"/>
      <c r="BZ47" s="4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15">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15">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2" t="s">
        <v>110</v>
      </c>
      <c r="BM66" s="43"/>
      <c r="BN66" s="43"/>
      <c r="BO66" s="43"/>
      <c r="BP66" s="43"/>
      <c r="BQ66" s="43"/>
      <c r="BR66" s="43"/>
      <c r="BS66" s="43"/>
      <c r="BT66" s="43"/>
      <c r="BU66" s="43"/>
      <c r="BV66" s="43"/>
      <c r="BW66" s="43"/>
      <c r="BX66" s="43"/>
      <c r="BY66" s="43"/>
      <c r="BZ66" s="44"/>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2"/>
      <c r="BM67" s="43"/>
      <c r="BN67" s="43"/>
      <c r="BO67" s="43"/>
      <c r="BP67" s="43"/>
      <c r="BQ67" s="43"/>
      <c r="BR67" s="43"/>
      <c r="BS67" s="43"/>
      <c r="BT67" s="43"/>
      <c r="BU67" s="43"/>
      <c r="BV67" s="43"/>
      <c r="BW67" s="43"/>
      <c r="BX67" s="43"/>
      <c r="BY67" s="43"/>
      <c r="BZ67" s="44"/>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2"/>
      <c r="BM68" s="43"/>
      <c r="BN68" s="43"/>
      <c r="BO68" s="43"/>
      <c r="BP68" s="43"/>
      <c r="BQ68" s="43"/>
      <c r="BR68" s="43"/>
      <c r="BS68" s="43"/>
      <c r="BT68" s="43"/>
      <c r="BU68" s="43"/>
      <c r="BV68" s="43"/>
      <c r="BW68" s="43"/>
      <c r="BX68" s="43"/>
      <c r="BY68" s="43"/>
      <c r="BZ68" s="44"/>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2"/>
      <c r="BM69" s="43"/>
      <c r="BN69" s="43"/>
      <c r="BO69" s="43"/>
      <c r="BP69" s="43"/>
      <c r="BQ69" s="43"/>
      <c r="BR69" s="43"/>
      <c r="BS69" s="43"/>
      <c r="BT69" s="43"/>
      <c r="BU69" s="43"/>
      <c r="BV69" s="43"/>
      <c r="BW69" s="43"/>
      <c r="BX69" s="43"/>
      <c r="BY69" s="43"/>
      <c r="BZ69" s="44"/>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2"/>
      <c r="BM70" s="43"/>
      <c r="BN70" s="43"/>
      <c r="BO70" s="43"/>
      <c r="BP70" s="43"/>
      <c r="BQ70" s="43"/>
      <c r="BR70" s="43"/>
      <c r="BS70" s="43"/>
      <c r="BT70" s="43"/>
      <c r="BU70" s="43"/>
      <c r="BV70" s="43"/>
      <c r="BW70" s="43"/>
      <c r="BX70" s="43"/>
      <c r="BY70" s="43"/>
      <c r="BZ70" s="44"/>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2"/>
      <c r="BM71" s="43"/>
      <c r="BN71" s="43"/>
      <c r="BO71" s="43"/>
      <c r="BP71" s="43"/>
      <c r="BQ71" s="43"/>
      <c r="BR71" s="43"/>
      <c r="BS71" s="43"/>
      <c r="BT71" s="43"/>
      <c r="BU71" s="43"/>
      <c r="BV71" s="43"/>
      <c r="BW71" s="43"/>
      <c r="BX71" s="43"/>
      <c r="BY71" s="43"/>
      <c r="BZ71" s="44"/>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2"/>
      <c r="BM72" s="43"/>
      <c r="BN72" s="43"/>
      <c r="BO72" s="43"/>
      <c r="BP72" s="43"/>
      <c r="BQ72" s="43"/>
      <c r="BR72" s="43"/>
      <c r="BS72" s="43"/>
      <c r="BT72" s="43"/>
      <c r="BU72" s="43"/>
      <c r="BV72" s="43"/>
      <c r="BW72" s="43"/>
      <c r="BX72" s="43"/>
      <c r="BY72" s="43"/>
      <c r="BZ72" s="44"/>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2"/>
      <c r="BM73" s="43"/>
      <c r="BN73" s="43"/>
      <c r="BO73" s="43"/>
      <c r="BP73" s="43"/>
      <c r="BQ73" s="43"/>
      <c r="BR73" s="43"/>
      <c r="BS73" s="43"/>
      <c r="BT73" s="43"/>
      <c r="BU73" s="43"/>
      <c r="BV73" s="43"/>
      <c r="BW73" s="43"/>
      <c r="BX73" s="43"/>
      <c r="BY73" s="43"/>
      <c r="BZ73" s="44"/>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2"/>
      <c r="BM74" s="43"/>
      <c r="BN74" s="43"/>
      <c r="BO74" s="43"/>
      <c r="BP74" s="43"/>
      <c r="BQ74" s="43"/>
      <c r="BR74" s="43"/>
      <c r="BS74" s="43"/>
      <c r="BT74" s="43"/>
      <c r="BU74" s="43"/>
      <c r="BV74" s="43"/>
      <c r="BW74" s="43"/>
      <c r="BX74" s="43"/>
      <c r="BY74" s="43"/>
      <c r="BZ74" s="44"/>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2"/>
      <c r="BM75" s="43"/>
      <c r="BN75" s="43"/>
      <c r="BO75" s="43"/>
      <c r="BP75" s="43"/>
      <c r="BQ75" s="43"/>
      <c r="BR75" s="43"/>
      <c r="BS75" s="43"/>
      <c r="BT75" s="43"/>
      <c r="BU75" s="43"/>
      <c r="BV75" s="43"/>
      <c r="BW75" s="43"/>
      <c r="BX75" s="43"/>
      <c r="BY75" s="43"/>
      <c r="BZ75" s="44"/>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2"/>
      <c r="BM76" s="43"/>
      <c r="BN76" s="43"/>
      <c r="BO76" s="43"/>
      <c r="BP76" s="43"/>
      <c r="BQ76" s="43"/>
      <c r="BR76" s="43"/>
      <c r="BS76" s="43"/>
      <c r="BT76" s="43"/>
      <c r="BU76" s="43"/>
      <c r="BV76" s="43"/>
      <c r="BW76" s="43"/>
      <c r="BX76" s="43"/>
      <c r="BY76" s="43"/>
      <c r="BZ76" s="44"/>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2"/>
      <c r="BM77" s="43"/>
      <c r="BN77" s="43"/>
      <c r="BO77" s="43"/>
      <c r="BP77" s="43"/>
      <c r="BQ77" s="43"/>
      <c r="BR77" s="43"/>
      <c r="BS77" s="43"/>
      <c r="BT77" s="43"/>
      <c r="BU77" s="43"/>
      <c r="BV77" s="43"/>
      <c r="BW77" s="43"/>
      <c r="BX77" s="43"/>
      <c r="BY77" s="43"/>
      <c r="BZ77" s="44"/>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2"/>
      <c r="BM78" s="43"/>
      <c r="BN78" s="43"/>
      <c r="BO78" s="43"/>
      <c r="BP78" s="43"/>
      <c r="BQ78" s="43"/>
      <c r="BR78" s="43"/>
      <c r="BS78" s="43"/>
      <c r="BT78" s="43"/>
      <c r="BU78" s="43"/>
      <c r="BV78" s="43"/>
      <c r="BW78" s="43"/>
      <c r="BX78" s="43"/>
      <c r="BY78" s="43"/>
      <c r="BZ78" s="44"/>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2"/>
      <c r="BM79" s="43"/>
      <c r="BN79" s="43"/>
      <c r="BO79" s="43"/>
      <c r="BP79" s="43"/>
      <c r="BQ79" s="43"/>
      <c r="BR79" s="43"/>
      <c r="BS79" s="43"/>
      <c r="BT79" s="43"/>
      <c r="BU79" s="43"/>
      <c r="BV79" s="43"/>
      <c r="BW79" s="43"/>
      <c r="BX79" s="43"/>
      <c r="BY79" s="43"/>
      <c r="BZ79" s="44"/>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2"/>
      <c r="BM80" s="43"/>
      <c r="BN80" s="43"/>
      <c r="BO80" s="43"/>
      <c r="BP80" s="43"/>
      <c r="BQ80" s="43"/>
      <c r="BR80" s="43"/>
      <c r="BS80" s="43"/>
      <c r="BT80" s="43"/>
      <c r="BU80" s="43"/>
      <c r="BV80" s="43"/>
      <c r="BW80" s="43"/>
      <c r="BX80" s="43"/>
      <c r="BY80" s="43"/>
      <c r="BZ80" s="44"/>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2"/>
      <c r="BM81" s="43"/>
      <c r="BN81" s="43"/>
      <c r="BO81" s="43"/>
      <c r="BP81" s="43"/>
      <c r="BQ81" s="43"/>
      <c r="BR81" s="43"/>
      <c r="BS81" s="43"/>
      <c r="BT81" s="43"/>
      <c r="BU81" s="43"/>
      <c r="BV81" s="43"/>
      <c r="BW81" s="43"/>
      <c r="BX81" s="43"/>
      <c r="BY81" s="43"/>
      <c r="BZ81" s="4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5"/>
      <c r="BM82" s="46"/>
      <c r="BN82" s="46"/>
      <c r="BO82" s="46"/>
      <c r="BP82" s="46"/>
      <c r="BQ82" s="46"/>
      <c r="BR82" s="46"/>
      <c r="BS82" s="46"/>
      <c r="BT82" s="46"/>
      <c r="BU82" s="46"/>
      <c r="BV82" s="46"/>
      <c r="BW82" s="46"/>
      <c r="BX82" s="46"/>
      <c r="BY82" s="46"/>
      <c r="BZ82" s="47"/>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【108.69】</v>
      </c>
      <c r="F85" s="26" t="str">
        <f>データ!AT6</f>
        <v>【3.28】</v>
      </c>
      <c r="G85" s="26" t="str">
        <f>データ!BE6</f>
        <v>【69.49】</v>
      </c>
      <c r="H85" s="26" t="str">
        <f>データ!BP6</f>
        <v>【682.78】</v>
      </c>
      <c r="I85" s="26" t="str">
        <f>データ!CA6</f>
        <v>【100.91】</v>
      </c>
      <c r="J85" s="26" t="str">
        <f>データ!CL6</f>
        <v>【136.86】</v>
      </c>
      <c r="K85" s="26" t="str">
        <f>データ!CW6</f>
        <v>【58.98】</v>
      </c>
      <c r="L85" s="26" t="str">
        <f>データ!DH6</f>
        <v>【95.20】</v>
      </c>
      <c r="M85" s="26" t="str">
        <f>データ!DS6</f>
        <v>【38.60】</v>
      </c>
      <c r="N85" s="26" t="str">
        <f>データ!ED6</f>
        <v>【5.64】</v>
      </c>
      <c r="O85" s="26" t="str">
        <f>データ!EO6</f>
        <v>【0.23】</v>
      </c>
    </row>
  </sheetData>
  <sheetProtection algorithmName="SHA-512" hashValue="eiTM/n9qieS+EKY5APr0/4eBFBPFXo8D/cDKd12GzDOcNi7azxhVnbzMnS+VlWC86c8L6XOz53mddRpHr7UnTg==" saltValue="e4OSy/Lvwy74/Jg2/e7sCw=="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6" t="s">
        <v>52</v>
      </c>
      <c r="I3" s="77"/>
      <c r="J3" s="77"/>
      <c r="K3" s="77"/>
      <c r="L3" s="77"/>
      <c r="M3" s="77"/>
      <c r="N3" s="77"/>
      <c r="O3" s="77"/>
      <c r="P3" s="77"/>
      <c r="Q3" s="77"/>
      <c r="R3" s="77"/>
      <c r="S3" s="77"/>
      <c r="T3" s="77"/>
      <c r="U3" s="77"/>
      <c r="V3" s="77"/>
      <c r="W3" s="77"/>
      <c r="X3" s="78"/>
      <c r="Y3" s="82" t="s">
        <v>53</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54</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8" x14ac:dyDescent="0.15">
      <c r="A4" s="28" t="s">
        <v>55</v>
      </c>
      <c r="B4" s="30"/>
      <c r="C4" s="30"/>
      <c r="D4" s="30"/>
      <c r="E4" s="30"/>
      <c r="F4" s="30"/>
      <c r="G4" s="30"/>
      <c r="H4" s="79"/>
      <c r="I4" s="80"/>
      <c r="J4" s="80"/>
      <c r="K4" s="80"/>
      <c r="L4" s="80"/>
      <c r="M4" s="80"/>
      <c r="N4" s="80"/>
      <c r="O4" s="80"/>
      <c r="P4" s="80"/>
      <c r="Q4" s="80"/>
      <c r="R4" s="80"/>
      <c r="S4" s="80"/>
      <c r="T4" s="80"/>
      <c r="U4" s="80"/>
      <c r="V4" s="80"/>
      <c r="W4" s="80"/>
      <c r="X4" s="81"/>
      <c r="Y4" s="75" t="s">
        <v>56</v>
      </c>
      <c r="Z4" s="75"/>
      <c r="AA4" s="75"/>
      <c r="AB4" s="75"/>
      <c r="AC4" s="75"/>
      <c r="AD4" s="75"/>
      <c r="AE4" s="75"/>
      <c r="AF4" s="75"/>
      <c r="AG4" s="75"/>
      <c r="AH4" s="75"/>
      <c r="AI4" s="75"/>
      <c r="AJ4" s="75" t="s">
        <v>57</v>
      </c>
      <c r="AK4" s="75"/>
      <c r="AL4" s="75"/>
      <c r="AM4" s="75"/>
      <c r="AN4" s="75"/>
      <c r="AO4" s="75"/>
      <c r="AP4" s="75"/>
      <c r="AQ4" s="75"/>
      <c r="AR4" s="75"/>
      <c r="AS4" s="75"/>
      <c r="AT4" s="75"/>
      <c r="AU4" s="75" t="s">
        <v>58</v>
      </c>
      <c r="AV4" s="75"/>
      <c r="AW4" s="75"/>
      <c r="AX4" s="75"/>
      <c r="AY4" s="75"/>
      <c r="AZ4" s="75"/>
      <c r="BA4" s="75"/>
      <c r="BB4" s="75"/>
      <c r="BC4" s="75"/>
      <c r="BD4" s="75"/>
      <c r="BE4" s="75"/>
      <c r="BF4" s="75" t="s">
        <v>59</v>
      </c>
      <c r="BG4" s="75"/>
      <c r="BH4" s="75"/>
      <c r="BI4" s="75"/>
      <c r="BJ4" s="75"/>
      <c r="BK4" s="75"/>
      <c r="BL4" s="75"/>
      <c r="BM4" s="75"/>
      <c r="BN4" s="75"/>
      <c r="BO4" s="75"/>
      <c r="BP4" s="75"/>
      <c r="BQ4" s="75" t="s">
        <v>60</v>
      </c>
      <c r="BR4" s="75"/>
      <c r="BS4" s="75"/>
      <c r="BT4" s="75"/>
      <c r="BU4" s="75"/>
      <c r="BV4" s="75"/>
      <c r="BW4" s="75"/>
      <c r="BX4" s="75"/>
      <c r="BY4" s="75"/>
      <c r="BZ4" s="75"/>
      <c r="CA4" s="75"/>
      <c r="CB4" s="75" t="s">
        <v>61</v>
      </c>
      <c r="CC4" s="75"/>
      <c r="CD4" s="75"/>
      <c r="CE4" s="75"/>
      <c r="CF4" s="75"/>
      <c r="CG4" s="75"/>
      <c r="CH4" s="75"/>
      <c r="CI4" s="75"/>
      <c r="CJ4" s="75"/>
      <c r="CK4" s="75"/>
      <c r="CL4" s="75"/>
      <c r="CM4" s="75" t="s">
        <v>62</v>
      </c>
      <c r="CN4" s="75"/>
      <c r="CO4" s="75"/>
      <c r="CP4" s="75"/>
      <c r="CQ4" s="75"/>
      <c r="CR4" s="75"/>
      <c r="CS4" s="75"/>
      <c r="CT4" s="75"/>
      <c r="CU4" s="75"/>
      <c r="CV4" s="75"/>
      <c r="CW4" s="75"/>
      <c r="CX4" s="75" t="s">
        <v>63</v>
      </c>
      <c r="CY4" s="75"/>
      <c r="CZ4" s="75"/>
      <c r="DA4" s="75"/>
      <c r="DB4" s="75"/>
      <c r="DC4" s="75"/>
      <c r="DD4" s="75"/>
      <c r="DE4" s="75"/>
      <c r="DF4" s="75"/>
      <c r="DG4" s="75"/>
      <c r="DH4" s="75"/>
      <c r="DI4" s="75" t="s">
        <v>64</v>
      </c>
      <c r="DJ4" s="75"/>
      <c r="DK4" s="75"/>
      <c r="DL4" s="75"/>
      <c r="DM4" s="75"/>
      <c r="DN4" s="75"/>
      <c r="DO4" s="75"/>
      <c r="DP4" s="75"/>
      <c r="DQ4" s="75"/>
      <c r="DR4" s="75"/>
      <c r="DS4" s="75"/>
      <c r="DT4" s="75" t="s">
        <v>65</v>
      </c>
      <c r="DU4" s="75"/>
      <c r="DV4" s="75"/>
      <c r="DW4" s="75"/>
      <c r="DX4" s="75"/>
      <c r="DY4" s="75"/>
      <c r="DZ4" s="75"/>
      <c r="EA4" s="75"/>
      <c r="EB4" s="75"/>
      <c r="EC4" s="75"/>
      <c r="ED4" s="75"/>
      <c r="EE4" s="75" t="s">
        <v>66</v>
      </c>
      <c r="EF4" s="75"/>
      <c r="EG4" s="75"/>
      <c r="EH4" s="75"/>
      <c r="EI4" s="75"/>
      <c r="EJ4" s="75"/>
      <c r="EK4" s="75"/>
      <c r="EL4" s="75"/>
      <c r="EM4" s="75"/>
      <c r="EN4" s="75"/>
      <c r="EO4" s="75"/>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2018</v>
      </c>
      <c r="C6" s="33">
        <f t="shared" ref="C6:X6" si="3">C7</f>
        <v>252069</v>
      </c>
      <c r="D6" s="33">
        <f t="shared" si="3"/>
        <v>46</v>
      </c>
      <c r="E6" s="33">
        <f t="shared" si="3"/>
        <v>17</v>
      </c>
      <c r="F6" s="33">
        <f t="shared" si="3"/>
        <v>1</v>
      </c>
      <c r="G6" s="33">
        <f t="shared" si="3"/>
        <v>0</v>
      </c>
      <c r="H6" s="33" t="str">
        <f t="shared" si="3"/>
        <v>滋賀県　草津市</v>
      </c>
      <c r="I6" s="33" t="str">
        <f t="shared" si="3"/>
        <v>法適用</v>
      </c>
      <c r="J6" s="33" t="str">
        <f t="shared" si="3"/>
        <v>下水道事業</v>
      </c>
      <c r="K6" s="33" t="str">
        <f t="shared" si="3"/>
        <v>公共下水道</v>
      </c>
      <c r="L6" s="33" t="str">
        <f t="shared" si="3"/>
        <v>Ac1</v>
      </c>
      <c r="M6" s="33" t="str">
        <f t="shared" si="3"/>
        <v>非設置</v>
      </c>
      <c r="N6" s="34" t="str">
        <f t="shared" si="3"/>
        <v>-</v>
      </c>
      <c r="O6" s="34">
        <f t="shared" si="3"/>
        <v>64.12</v>
      </c>
      <c r="P6" s="34">
        <f t="shared" si="3"/>
        <v>82.67</v>
      </c>
      <c r="Q6" s="34">
        <f t="shared" si="3"/>
        <v>84.5</v>
      </c>
      <c r="R6" s="34">
        <f t="shared" si="3"/>
        <v>2484</v>
      </c>
      <c r="S6" s="34">
        <f t="shared" si="3"/>
        <v>133975</v>
      </c>
      <c r="T6" s="34">
        <f t="shared" si="3"/>
        <v>67.819999999999993</v>
      </c>
      <c r="U6" s="34">
        <f t="shared" si="3"/>
        <v>1975.45</v>
      </c>
      <c r="V6" s="34">
        <f t="shared" si="3"/>
        <v>110964</v>
      </c>
      <c r="W6" s="34">
        <f t="shared" si="3"/>
        <v>18.190000000000001</v>
      </c>
      <c r="X6" s="34">
        <f t="shared" si="3"/>
        <v>6100.27</v>
      </c>
      <c r="Y6" s="35">
        <f>IF(Y7="",NA(),Y7)</f>
        <v>107.7</v>
      </c>
      <c r="Z6" s="35">
        <f t="shared" ref="Z6:AH6" si="4">IF(Z7="",NA(),Z7)</f>
        <v>109.03</v>
      </c>
      <c r="AA6" s="35">
        <f t="shared" si="4"/>
        <v>111.14</v>
      </c>
      <c r="AB6" s="35">
        <f t="shared" si="4"/>
        <v>113.52</v>
      </c>
      <c r="AC6" s="35">
        <f t="shared" si="4"/>
        <v>116.03</v>
      </c>
      <c r="AD6" s="35">
        <f t="shared" si="4"/>
        <v>105.47</v>
      </c>
      <c r="AE6" s="35">
        <f t="shared" si="4"/>
        <v>106.67</v>
      </c>
      <c r="AF6" s="35">
        <f t="shared" si="4"/>
        <v>107.45</v>
      </c>
      <c r="AG6" s="35">
        <f t="shared" si="4"/>
        <v>107.43</v>
      </c>
      <c r="AH6" s="35">
        <f t="shared" si="4"/>
        <v>107.64</v>
      </c>
      <c r="AI6" s="34" t="str">
        <f>IF(AI7="","",IF(AI7="-","【-】","【"&amp;SUBSTITUTE(TEXT(AI7,"#,##0.00"),"-","△")&amp;"】"))</f>
        <v>【108.69】</v>
      </c>
      <c r="AJ6" s="34">
        <f>IF(AJ7="",NA(),AJ7)</f>
        <v>0</v>
      </c>
      <c r="AK6" s="34">
        <f t="shared" ref="AK6:AS6" si="5">IF(AK7="",NA(),AK7)</f>
        <v>0</v>
      </c>
      <c r="AL6" s="34">
        <f t="shared" si="5"/>
        <v>0</v>
      </c>
      <c r="AM6" s="34">
        <f t="shared" si="5"/>
        <v>0</v>
      </c>
      <c r="AN6" s="34">
        <f t="shared" si="5"/>
        <v>0</v>
      </c>
      <c r="AO6" s="35">
        <f t="shared" si="5"/>
        <v>13.3</v>
      </c>
      <c r="AP6" s="35">
        <f t="shared" si="5"/>
        <v>12.51</v>
      </c>
      <c r="AQ6" s="35">
        <f t="shared" si="5"/>
        <v>11.01</v>
      </c>
      <c r="AR6" s="35">
        <f t="shared" si="5"/>
        <v>10.199999999999999</v>
      </c>
      <c r="AS6" s="35">
        <f t="shared" si="5"/>
        <v>9.1999999999999993</v>
      </c>
      <c r="AT6" s="34" t="str">
        <f>IF(AT7="","",IF(AT7="-","【-】","【"&amp;SUBSTITUTE(TEXT(AT7,"#,##0.00"),"-","△")&amp;"】"))</f>
        <v>【3.28】</v>
      </c>
      <c r="AU6" s="35">
        <f>IF(AU7="",NA(),AU7)</f>
        <v>27.16</v>
      </c>
      <c r="AV6" s="35">
        <f t="shared" ref="AV6:BD6" si="6">IF(AV7="",NA(),AV7)</f>
        <v>9.9700000000000006</v>
      </c>
      <c r="AW6" s="35">
        <f t="shared" si="6"/>
        <v>16.73</v>
      </c>
      <c r="AX6" s="35">
        <f t="shared" si="6"/>
        <v>32.93</v>
      </c>
      <c r="AY6" s="35">
        <f t="shared" si="6"/>
        <v>61.6</v>
      </c>
      <c r="AZ6" s="35">
        <f t="shared" si="6"/>
        <v>52.63</v>
      </c>
      <c r="BA6" s="35">
        <f t="shared" si="6"/>
        <v>54.09</v>
      </c>
      <c r="BB6" s="35">
        <f t="shared" si="6"/>
        <v>54.03</v>
      </c>
      <c r="BC6" s="35">
        <f t="shared" si="6"/>
        <v>65.83</v>
      </c>
      <c r="BD6" s="35">
        <f t="shared" si="6"/>
        <v>72.22</v>
      </c>
      <c r="BE6" s="34" t="str">
        <f>IF(BE7="","",IF(BE7="-","【-】","【"&amp;SUBSTITUTE(TEXT(BE7,"#,##0.00"),"-","△")&amp;"】"))</f>
        <v>【69.49】</v>
      </c>
      <c r="BF6" s="35">
        <f>IF(BF7="",NA(),BF7)</f>
        <v>455.34</v>
      </c>
      <c r="BG6" s="35">
        <f t="shared" ref="BG6:BO6" si="7">IF(BG7="",NA(),BG7)</f>
        <v>453.35</v>
      </c>
      <c r="BH6" s="35">
        <f t="shared" si="7"/>
        <v>423.44</v>
      </c>
      <c r="BI6" s="35">
        <f t="shared" si="7"/>
        <v>381.02</v>
      </c>
      <c r="BJ6" s="35">
        <f t="shared" si="7"/>
        <v>339.13</v>
      </c>
      <c r="BK6" s="35">
        <f t="shared" si="7"/>
        <v>843.57</v>
      </c>
      <c r="BL6" s="35">
        <f t="shared" si="7"/>
        <v>845.86</v>
      </c>
      <c r="BM6" s="35">
        <f t="shared" si="7"/>
        <v>802.49</v>
      </c>
      <c r="BN6" s="35">
        <f t="shared" si="7"/>
        <v>805.14</v>
      </c>
      <c r="BO6" s="35">
        <f t="shared" si="7"/>
        <v>730.93</v>
      </c>
      <c r="BP6" s="34" t="str">
        <f>IF(BP7="","",IF(BP7="-","【-】","【"&amp;SUBSTITUTE(TEXT(BP7,"#,##0.00"),"-","△")&amp;"】"))</f>
        <v>【682.78】</v>
      </c>
      <c r="BQ6" s="35">
        <f>IF(BQ7="",NA(),BQ7)</f>
        <v>108.92</v>
      </c>
      <c r="BR6" s="35">
        <f t="shared" ref="BR6:BZ6" si="8">IF(BR7="",NA(),BR7)</f>
        <v>109.36</v>
      </c>
      <c r="BS6" s="35">
        <f t="shared" si="8"/>
        <v>115.56</v>
      </c>
      <c r="BT6" s="35">
        <f t="shared" si="8"/>
        <v>119.09</v>
      </c>
      <c r="BU6" s="35">
        <f t="shared" si="8"/>
        <v>121.67</v>
      </c>
      <c r="BV6" s="35">
        <f t="shared" si="8"/>
        <v>99.86</v>
      </c>
      <c r="BW6" s="35">
        <f t="shared" si="8"/>
        <v>101.88</v>
      </c>
      <c r="BX6" s="35">
        <f t="shared" si="8"/>
        <v>103.18</v>
      </c>
      <c r="BY6" s="35">
        <f t="shared" si="8"/>
        <v>100.22</v>
      </c>
      <c r="BZ6" s="35">
        <f t="shared" si="8"/>
        <v>98.09</v>
      </c>
      <c r="CA6" s="34" t="str">
        <f>IF(CA7="","",IF(CA7="-","【-】","【"&amp;SUBSTITUTE(TEXT(CA7,"#,##0.00"),"-","△")&amp;"】"))</f>
        <v>【100.91】</v>
      </c>
      <c r="CB6" s="35">
        <f>IF(CB7="",NA(),CB7)</f>
        <v>123.05</v>
      </c>
      <c r="CC6" s="35">
        <f t="shared" ref="CC6:CK6" si="9">IF(CC7="",NA(),CC7)</f>
        <v>121.11</v>
      </c>
      <c r="CD6" s="35">
        <f t="shared" si="9"/>
        <v>114.12</v>
      </c>
      <c r="CE6" s="35">
        <f t="shared" si="9"/>
        <v>110.33</v>
      </c>
      <c r="CF6" s="35">
        <f t="shared" si="9"/>
        <v>108.25</v>
      </c>
      <c r="CG6" s="35">
        <f t="shared" si="9"/>
        <v>147.29</v>
      </c>
      <c r="CH6" s="35">
        <f t="shared" si="9"/>
        <v>143.15</v>
      </c>
      <c r="CI6" s="35">
        <f t="shared" si="9"/>
        <v>141.11000000000001</v>
      </c>
      <c r="CJ6" s="35">
        <f t="shared" si="9"/>
        <v>144.79</v>
      </c>
      <c r="CK6" s="35">
        <f t="shared" si="9"/>
        <v>146.08000000000001</v>
      </c>
      <c r="CL6" s="34" t="str">
        <f>IF(CL7="","",IF(CL7="-","【-】","【"&amp;SUBSTITUTE(TEXT(CL7,"#,##0.00"),"-","△")&amp;"】"))</f>
        <v>【136.86】</v>
      </c>
      <c r="CM6" s="35">
        <f>IF(CM7="",NA(),CM7)</f>
        <v>87.99</v>
      </c>
      <c r="CN6" s="35">
        <f t="shared" ref="CN6:CV6" si="10">IF(CN7="",NA(),CN7)</f>
        <v>97.31</v>
      </c>
      <c r="CO6" s="35">
        <f t="shared" si="10"/>
        <v>91.53</v>
      </c>
      <c r="CP6" s="35">
        <f t="shared" si="10"/>
        <v>91.44</v>
      </c>
      <c r="CQ6" s="35" t="str">
        <f t="shared" si="10"/>
        <v>-</v>
      </c>
      <c r="CR6" s="35">
        <f t="shared" si="10"/>
        <v>61.03</v>
      </c>
      <c r="CS6" s="35">
        <f t="shared" si="10"/>
        <v>62.5</v>
      </c>
      <c r="CT6" s="35">
        <f t="shared" si="10"/>
        <v>63.26</v>
      </c>
      <c r="CU6" s="35">
        <f t="shared" si="10"/>
        <v>61.54</v>
      </c>
      <c r="CV6" s="35">
        <f t="shared" si="10"/>
        <v>61.93</v>
      </c>
      <c r="CW6" s="34" t="str">
        <f>IF(CW7="","",IF(CW7="-","【-】","【"&amp;SUBSTITUTE(TEXT(CW7,"#,##0.00"),"-","△")&amp;"】"))</f>
        <v>【58.98】</v>
      </c>
      <c r="CX6" s="35">
        <f>IF(CX7="",NA(),CX7)</f>
        <v>96.65</v>
      </c>
      <c r="CY6" s="35">
        <f t="shared" ref="CY6:DG6" si="11">IF(CY7="",NA(),CY7)</f>
        <v>96.99</v>
      </c>
      <c r="CZ6" s="35">
        <f t="shared" si="11"/>
        <v>97</v>
      </c>
      <c r="DA6" s="35">
        <f t="shared" si="11"/>
        <v>97.32</v>
      </c>
      <c r="DB6" s="35">
        <f t="shared" si="11"/>
        <v>98.21</v>
      </c>
      <c r="DC6" s="35">
        <f t="shared" si="11"/>
        <v>93.83</v>
      </c>
      <c r="DD6" s="35">
        <f t="shared" si="11"/>
        <v>93.88</v>
      </c>
      <c r="DE6" s="35">
        <f t="shared" si="11"/>
        <v>94.07</v>
      </c>
      <c r="DF6" s="35">
        <f t="shared" si="11"/>
        <v>94.13</v>
      </c>
      <c r="DG6" s="35">
        <f t="shared" si="11"/>
        <v>94.45</v>
      </c>
      <c r="DH6" s="34" t="str">
        <f>IF(DH7="","",IF(DH7="-","【-】","【"&amp;SUBSTITUTE(TEXT(DH7,"#,##0.00"),"-","△")&amp;"】"))</f>
        <v>【95.20】</v>
      </c>
      <c r="DI6" s="35">
        <f>IF(DI7="",NA(),DI7)</f>
        <v>2.82</v>
      </c>
      <c r="DJ6" s="35">
        <f t="shared" ref="DJ6:DR6" si="12">IF(DJ7="",NA(),DJ7)</f>
        <v>5.76</v>
      </c>
      <c r="DK6" s="35">
        <f t="shared" si="12"/>
        <v>8.57</v>
      </c>
      <c r="DL6" s="35">
        <f t="shared" si="12"/>
        <v>11.33</v>
      </c>
      <c r="DM6" s="35">
        <f t="shared" si="12"/>
        <v>13.95</v>
      </c>
      <c r="DN6" s="35">
        <f t="shared" si="12"/>
        <v>28.06</v>
      </c>
      <c r="DO6" s="35">
        <f t="shared" si="12"/>
        <v>29.48</v>
      </c>
      <c r="DP6" s="35">
        <f t="shared" si="12"/>
        <v>28.95</v>
      </c>
      <c r="DQ6" s="35">
        <f t="shared" si="12"/>
        <v>30.11</v>
      </c>
      <c r="DR6" s="35">
        <f t="shared" si="12"/>
        <v>30.45</v>
      </c>
      <c r="DS6" s="34" t="str">
        <f>IF(DS7="","",IF(DS7="-","【-】","【"&amp;SUBSTITUTE(TEXT(DS7,"#,##0.00"),"-","△")&amp;"】"))</f>
        <v>【38.60】</v>
      </c>
      <c r="DT6" s="34">
        <f>IF(DT7="",NA(),DT7)</f>
        <v>0</v>
      </c>
      <c r="DU6" s="34">
        <f t="shared" ref="DU6:EC6" si="13">IF(DU7="",NA(),DU7)</f>
        <v>0</v>
      </c>
      <c r="DV6" s="34">
        <f t="shared" si="13"/>
        <v>0</v>
      </c>
      <c r="DW6" s="34">
        <f t="shared" si="13"/>
        <v>0</v>
      </c>
      <c r="DX6" s="34">
        <f t="shared" si="13"/>
        <v>0</v>
      </c>
      <c r="DY6" s="35">
        <f t="shared" si="13"/>
        <v>3.32</v>
      </c>
      <c r="DZ6" s="35">
        <f t="shared" si="13"/>
        <v>3.89</v>
      </c>
      <c r="EA6" s="35">
        <f t="shared" si="13"/>
        <v>4.07</v>
      </c>
      <c r="EB6" s="35">
        <f t="shared" si="13"/>
        <v>4.54</v>
      </c>
      <c r="EC6" s="35">
        <f t="shared" si="13"/>
        <v>4.8499999999999996</v>
      </c>
      <c r="ED6" s="34" t="str">
        <f>IF(ED7="","",IF(ED7="-","【-】","【"&amp;SUBSTITUTE(TEXT(ED7,"#,##0.00"),"-","△")&amp;"】"))</f>
        <v>【5.64】</v>
      </c>
      <c r="EE6" s="34">
        <f>IF(EE7="",NA(),EE7)</f>
        <v>0</v>
      </c>
      <c r="EF6" s="34">
        <f t="shared" ref="EF6:EN6" si="14">IF(EF7="",NA(),EF7)</f>
        <v>0</v>
      </c>
      <c r="EG6" s="34">
        <f t="shared" si="14"/>
        <v>0</v>
      </c>
      <c r="EH6" s="34">
        <f t="shared" si="14"/>
        <v>0</v>
      </c>
      <c r="EI6" s="34">
        <f t="shared" si="14"/>
        <v>0</v>
      </c>
      <c r="EJ6" s="35">
        <f t="shared" si="14"/>
        <v>0.11</v>
      </c>
      <c r="EK6" s="35">
        <f t="shared" si="14"/>
        <v>0.12</v>
      </c>
      <c r="EL6" s="35">
        <f t="shared" si="14"/>
        <v>0.13</v>
      </c>
      <c r="EM6" s="35">
        <f t="shared" si="14"/>
        <v>0.17</v>
      </c>
      <c r="EN6" s="35">
        <f t="shared" si="14"/>
        <v>0.21</v>
      </c>
      <c r="EO6" s="34" t="str">
        <f>IF(EO7="","",IF(EO7="-","【-】","【"&amp;SUBSTITUTE(TEXT(EO7,"#,##0.00"),"-","△")&amp;"】"))</f>
        <v>【0.23】</v>
      </c>
    </row>
    <row r="7" spans="1:148" s="36" customFormat="1" x14ac:dyDescent="0.15">
      <c r="A7" s="28"/>
      <c r="B7" s="37">
        <v>2018</v>
      </c>
      <c r="C7" s="37">
        <v>252069</v>
      </c>
      <c r="D7" s="37">
        <v>46</v>
      </c>
      <c r="E7" s="37">
        <v>17</v>
      </c>
      <c r="F7" s="37">
        <v>1</v>
      </c>
      <c r="G7" s="37">
        <v>0</v>
      </c>
      <c r="H7" s="37" t="s">
        <v>96</v>
      </c>
      <c r="I7" s="37" t="s">
        <v>97</v>
      </c>
      <c r="J7" s="37" t="s">
        <v>98</v>
      </c>
      <c r="K7" s="37" t="s">
        <v>99</v>
      </c>
      <c r="L7" s="37" t="s">
        <v>100</v>
      </c>
      <c r="M7" s="37" t="s">
        <v>101</v>
      </c>
      <c r="N7" s="38" t="s">
        <v>102</v>
      </c>
      <c r="O7" s="38">
        <v>64.12</v>
      </c>
      <c r="P7" s="38">
        <v>82.67</v>
      </c>
      <c r="Q7" s="38">
        <v>84.5</v>
      </c>
      <c r="R7" s="38">
        <v>2484</v>
      </c>
      <c r="S7" s="38">
        <v>133975</v>
      </c>
      <c r="T7" s="38">
        <v>67.819999999999993</v>
      </c>
      <c r="U7" s="38">
        <v>1975.45</v>
      </c>
      <c r="V7" s="38">
        <v>110964</v>
      </c>
      <c r="W7" s="38">
        <v>18.190000000000001</v>
      </c>
      <c r="X7" s="38">
        <v>6100.27</v>
      </c>
      <c r="Y7" s="38">
        <v>107.7</v>
      </c>
      <c r="Z7" s="38">
        <v>109.03</v>
      </c>
      <c r="AA7" s="38">
        <v>111.14</v>
      </c>
      <c r="AB7" s="38">
        <v>113.52</v>
      </c>
      <c r="AC7" s="38">
        <v>116.03</v>
      </c>
      <c r="AD7" s="38">
        <v>105.47</v>
      </c>
      <c r="AE7" s="38">
        <v>106.67</v>
      </c>
      <c r="AF7" s="38">
        <v>107.45</v>
      </c>
      <c r="AG7" s="38">
        <v>107.43</v>
      </c>
      <c r="AH7" s="38">
        <v>107.64</v>
      </c>
      <c r="AI7" s="38">
        <v>108.69</v>
      </c>
      <c r="AJ7" s="38">
        <v>0</v>
      </c>
      <c r="AK7" s="38">
        <v>0</v>
      </c>
      <c r="AL7" s="38">
        <v>0</v>
      </c>
      <c r="AM7" s="38">
        <v>0</v>
      </c>
      <c r="AN7" s="38">
        <v>0</v>
      </c>
      <c r="AO7" s="38">
        <v>13.3</v>
      </c>
      <c r="AP7" s="38">
        <v>12.51</v>
      </c>
      <c r="AQ7" s="38">
        <v>11.01</v>
      </c>
      <c r="AR7" s="38">
        <v>10.199999999999999</v>
      </c>
      <c r="AS7" s="38">
        <v>9.1999999999999993</v>
      </c>
      <c r="AT7" s="38">
        <v>3.28</v>
      </c>
      <c r="AU7" s="38">
        <v>27.16</v>
      </c>
      <c r="AV7" s="38">
        <v>9.9700000000000006</v>
      </c>
      <c r="AW7" s="38">
        <v>16.73</v>
      </c>
      <c r="AX7" s="38">
        <v>32.93</v>
      </c>
      <c r="AY7" s="38">
        <v>61.6</v>
      </c>
      <c r="AZ7" s="38">
        <v>52.63</v>
      </c>
      <c r="BA7" s="38">
        <v>54.09</v>
      </c>
      <c r="BB7" s="38">
        <v>54.03</v>
      </c>
      <c r="BC7" s="38">
        <v>65.83</v>
      </c>
      <c r="BD7" s="38">
        <v>72.22</v>
      </c>
      <c r="BE7" s="38">
        <v>69.489999999999995</v>
      </c>
      <c r="BF7" s="38">
        <v>455.34</v>
      </c>
      <c r="BG7" s="38">
        <v>453.35</v>
      </c>
      <c r="BH7" s="38">
        <v>423.44</v>
      </c>
      <c r="BI7" s="38">
        <v>381.02</v>
      </c>
      <c r="BJ7" s="38">
        <v>339.13</v>
      </c>
      <c r="BK7" s="38">
        <v>843.57</v>
      </c>
      <c r="BL7" s="38">
        <v>845.86</v>
      </c>
      <c r="BM7" s="38">
        <v>802.49</v>
      </c>
      <c r="BN7" s="38">
        <v>805.14</v>
      </c>
      <c r="BO7" s="38">
        <v>730.93</v>
      </c>
      <c r="BP7" s="38">
        <v>682.78</v>
      </c>
      <c r="BQ7" s="38">
        <v>108.92</v>
      </c>
      <c r="BR7" s="38">
        <v>109.36</v>
      </c>
      <c r="BS7" s="38">
        <v>115.56</v>
      </c>
      <c r="BT7" s="38">
        <v>119.09</v>
      </c>
      <c r="BU7" s="38">
        <v>121.67</v>
      </c>
      <c r="BV7" s="38">
        <v>99.86</v>
      </c>
      <c r="BW7" s="38">
        <v>101.88</v>
      </c>
      <c r="BX7" s="38">
        <v>103.18</v>
      </c>
      <c r="BY7" s="38">
        <v>100.22</v>
      </c>
      <c r="BZ7" s="38">
        <v>98.09</v>
      </c>
      <c r="CA7" s="38">
        <v>100.91</v>
      </c>
      <c r="CB7" s="38">
        <v>123.05</v>
      </c>
      <c r="CC7" s="38">
        <v>121.11</v>
      </c>
      <c r="CD7" s="38">
        <v>114.12</v>
      </c>
      <c r="CE7" s="38">
        <v>110.33</v>
      </c>
      <c r="CF7" s="38">
        <v>108.25</v>
      </c>
      <c r="CG7" s="38">
        <v>147.29</v>
      </c>
      <c r="CH7" s="38">
        <v>143.15</v>
      </c>
      <c r="CI7" s="38">
        <v>141.11000000000001</v>
      </c>
      <c r="CJ7" s="38">
        <v>144.79</v>
      </c>
      <c r="CK7" s="38">
        <v>146.08000000000001</v>
      </c>
      <c r="CL7" s="38">
        <v>136.86000000000001</v>
      </c>
      <c r="CM7" s="38">
        <v>87.99</v>
      </c>
      <c r="CN7" s="38">
        <v>97.31</v>
      </c>
      <c r="CO7" s="38">
        <v>91.53</v>
      </c>
      <c r="CP7" s="38">
        <v>91.44</v>
      </c>
      <c r="CQ7" s="38" t="s">
        <v>102</v>
      </c>
      <c r="CR7" s="38">
        <v>61.03</v>
      </c>
      <c r="CS7" s="38">
        <v>62.5</v>
      </c>
      <c r="CT7" s="38">
        <v>63.26</v>
      </c>
      <c r="CU7" s="38">
        <v>61.54</v>
      </c>
      <c r="CV7" s="38">
        <v>61.93</v>
      </c>
      <c r="CW7" s="38">
        <v>58.98</v>
      </c>
      <c r="CX7" s="38">
        <v>96.65</v>
      </c>
      <c r="CY7" s="38">
        <v>96.99</v>
      </c>
      <c r="CZ7" s="38">
        <v>97</v>
      </c>
      <c r="DA7" s="38">
        <v>97.32</v>
      </c>
      <c r="DB7" s="38">
        <v>98.21</v>
      </c>
      <c r="DC7" s="38">
        <v>93.83</v>
      </c>
      <c r="DD7" s="38">
        <v>93.88</v>
      </c>
      <c r="DE7" s="38">
        <v>94.07</v>
      </c>
      <c r="DF7" s="38">
        <v>94.13</v>
      </c>
      <c r="DG7" s="38">
        <v>94.45</v>
      </c>
      <c r="DH7" s="38">
        <v>95.2</v>
      </c>
      <c r="DI7" s="38">
        <v>2.82</v>
      </c>
      <c r="DJ7" s="38">
        <v>5.76</v>
      </c>
      <c r="DK7" s="38">
        <v>8.57</v>
      </c>
      <c r="DL7" s="38">
        <v>11.33</v>
      </c>
      <c r="DM7" s="38">
        <v>13.95</v>
      </c>
      <c r="DN7" s="38">
        <v>28.06</v>
      </c>
      <c r="DO7" s="38">
        <v>29.48</v>
      </c>
      <c r="DP7" s="38">
        <v>28.95</v>
      </c>
      <c r="DQ7" s="38">
        <v>30.11</v>
      </c>
      <c r="DR7" s="38">
        <v>30.45</v>
      </c>
      <c r="DS7" s="38">
        <v>38.6</v>
      </c>
      <c r="DT7" s="38">
        <v>0</v>
      </c>
      <c r="DU7" s="38">
        <v>0</v>
      </c>
      <c r="DV7" s="38">
        <v>0</v>
      </c>
      <c r="DW7" s="38">
        <v>0</v>
      </c>
      <c r="DX7" s="38">
        <v>0</v>
      </c>
      <c r="DY7" s="38">
        <v>3.32</v>
      </c>
      <c r="DZ7" s="38">
        <v>3.89</v>
      </c>
      <c r="EA7" s="38">
        <v>4.07</v>
      </c>
      <c r="EB7" s="38">
        <v>4.54</v>
      </c>
      <c r="EC7" s="38">
        <v>4.8499999999999996</v>
      </c>
      <c r="ED7" s="38">
        <v>5.64</v>
      </c>
      <c r="EE7" s="38">
        <v>0</v>
      </c>
      <c r="EF7" s="38">
        <v>0</v>
      </c>
      <c r="EG7" s="38">
        <v>0</v>
      </c>
      <c r="EH7" s="38">
        <v>0</v>
      </c>
      <c r="EI7" s="38">
        <v>0</v>
      </c>
      <c r="EJ7" s="38">
        <v>0.11</v>
      </c>
      <c r="EK7" s="38">
        <v>0.12</v>
      </c>
      <c r="EL7" s="38">
        <v>0.13</v>
      </c>
      <c r="EM7" s="38">
        <v>0.17</v>
      </c>
      <c r="EN7" s="38">
        <v>0.21</v>
      </c>
      <c r="EO7" s="38">
        <v>0.23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2020-02-20T09:18:39Z</cp:lastPrinted>
  <dcterms:created xsi:type="dcterms:W3CDTF">2019-12-05T04:45:06Z</dcterms:created>
  <dcterms:modified xsi:type="dcterms:W3CDTF">2020-02-20T09:18:41Z</dcterms:modified>
  <cp:category/>
</cp:coreProperties>
</file>