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8"/>
  <workbookPr/>
  <mc:AlternateContent xmlns:mc="http://schemas.openxmlformats.org/markup-compatibility/2006">
    <mc:Choice Requires="x15">
      <x15ac:absPath xmlns:x15ac="http://schemas.microsoft.com/office/spreadsheetml/2010/11/ac" url="\\2n01sv05\部署用フォルダ\総務部\総務部 財政課\財政\公営企業関係\H31\R2-1 公営企業に係る経営比較分析表（平成30年度決算）の分析等\02 各課回答\下水道事業\"/>
    </mc:Choice>
  </mc:AlternateContent>
  <xr:revisionPtr revIDLastSave="0" documentId="13_ncr:1_{F9154A18-BC47-4B89-8553-D13F0CB4AE19}" xr6:coauthVersionLast="36" xr6:coauthVersionMax="36" xr10:uidLastSave="{00000000-0000-0000-0000-000000000000}"/>
  <workbookProtection workbookAlgorithmName="SHA-512" workbookHashValue="uQWCKnZ75lq6rdH4Hru1dwrZaJJp2tNVBGEVLJCple2iYgw8vF9+vmDaCnSNrogpu0lkofD/S8xHzFnbOnJnuA==" workbookSaltValue="Y+YVEA2s+L8vyrzT4SOYew==" workbookSpinCount="100000" lockStructure="1"/>
  <bookViews>
    <workbookView xWindow="0" yWindow="0" windowWidth="20490" windowHeight="745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I10"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<sst xmlns="http://schemas.openxmlformats.org/spreadsheetml/2006/main" count="228" uniqueCount="114">
  <si>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5"/>
  </si>
  <si>
    <t>業務名</t>
    <rPh sb="2" eb="3">
      <t>メイ</t>
    </rPh>
    <phoneticPr fontId="5"/>
  </si>
  <si>
    <t>業種名</t>
    <rPh sb="2" eb="3">
      <t>メイ</t>
    </rPh>
    <phoneticPr fontId="5"/>
  </si>
  <si>
    <t>事業名</t>
    <phoneticPr fontId="5"/>
  </si>
  <si>
    <t>類似団体区分</t>
    <rPh sb="4" eb="6">
      <t>クブン</t>
    </rPh>
    <phoneticPr fontId="5"/>
  </si>
  <si>
    <t>管理者の情報</t>
    <rPh sb="0" eb="3">
      <t>カンリシャ</t>
    </rPh>
    <rPh sb="4" eb="6">
      <t>ジョウホウ</t>
    </rPh>
    <phoneticPr fontId="5"/>
  </si>
  <si>
    <t>人口（人）</t>
    <rPh sb="0" eb="2">
      <t>ジンコウ</t>
    </rPh>
    <rPh sb="3" eb="4">
      <t>ヒト</t>
    </rPh>
    <phoneticPr fontId="5"/>
  </si>
  <si>
    <r>
      <t>面積(km</t>
    </r>
    <r>
      <rPr>
        <b/>
        <vertAlign val="superscript"/>
        <sz val="11"/>
        <color theme="1"/>
        <rFont val="ＭＳ ゴシック"/>
        <family val="3"/>
        <charset val="128"/>
      </rPr>
      <t>2</t>
    </r>
    <r>
      <rPr>
        <b/>
        <sz val="11"/>
        <color theme="1"/>
        <rFont val="ＭＳ ゴシック"/>
        <family val="3"/>
        <charset val="128"/>
      </rPr>
      <t>)</t>
    </r>
    <phoneticPr fontId="5"/>
  </si>
  <si>
    <r>
      <t>人口密度(人/km</t>
    </r>
    <r>
      <rPr>
        <b/>
        <vertAlign val="superscript"/>
        <sz val="11"/>
        <color theme="1"/>
        <rFont val="ＭＳ ゴシック"/>
        <family val="3"/>
        <charset val="128"/>
      </rPr>
      <t>2</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</si>
  <si>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</si>
  <si>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</si>
  <si>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</si>
  <si>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</si>
  <si>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</si>
  <si>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普及率(％)</t>
    <phoneticPr fontId="5"/>
  </si>
  <si>
    <t>有収率(％)</t>
    <rPh sb="0" eb="1">
      <t>ユウ</t>
    </rPh>
    <rPh sb="1" eb="3">
      <t>シュウリツ</t>
    </rPh>
    <phoneticPr fontId="5"/>
  </si>
  <si>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5"/>
  </si>
  <si>
    <t>処理区域内人口(人)</t>
    <rPh sb="0" eb="2">
      <t>ショリ</t>
    </rPh>
    <rPh sb="2" eb="5">
      <t>クイキナイ</t>
    </rPh>
    <phoneticPr fontId="5"/>
  </si>
  <si>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5"/>
  </si>
  <si>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5"/>
  </si>
  <si>
    <t>－</t>
    <phoneticPr fontId="5"/>
  </si>
  <si>
    <t>類似団体平均値（平均値）</t>
    <phoneticPr fontId="5"/>
  </si>
  <si>
    <t>【】</t>
    <phoneticPr fontId="5"/>
  </si>
  <si>
    <t>平成30年度全国平均</t>
    <phoneticPr fontId="5"/>
  </si>
  <si>
    <t>分析欄</t>
    <rPh sb="0" eb="2">
      <t>ブンセキ</t>
    </rPh>
    <rPh sb="2" eb="3">
      <t>ラン</t>
    </rPh>
    <phoneticPr fontId="5"/>
  </si>
  <si>
    <t>1. 経営の健全性・効率性</t>
    <phoneticPr fontId="5"/>
  </si>
  <si>
    <t>1. 経営の健全性・効率性について</t>
    <phoneticPr fontId="5"/>
  </si>
  <si>
    <t>2. 老朽化の状況について</t>
    <phoneticPr fontId="5"/>
  </si>
  <si>
    <t>2. 老朽化の状況</t>
    <phoneticPr fontId="5"/>
  </si>
  <si>
    <t>全体総括</t>
    <rPh sb="0" eb="2">
      <t>ゼンタイ</t>
    </rPh>
    <rPh sb="2" eb="4">
      <t>ソウカツ</t>
    </rPh>
    <phoneticPr fontId="5"/>
  </si>
  <si>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5"/>
  </si>
  <si>
    <t>全国平均</t>
    <rPh sb="0" eb="2">
      <t>ゼンコク</t>
    </rPh>
    <rPh sb="2" eb="4">
      <t>ヘイキン</t>
    </rPh>
    <phoneticPr fontId="5"/>
  </si>
  <si>
    <t>1①</t>
  </si>
  <si>
    <t>1②</t>
  </si>
  <si>
    <t>1③</t>
  </si>
  <si>
    <t>1④</t>
  </si>
  <si>
    <t>1⑤</t>
  </si>
  <si>
    <t>1⑥</t>
  </si>
  <si>
    <t>1⑦</t>
    <phoneticPr fontId="5"/>
  </si>
  <si>
    <t>1⑧</t>
    <phoneticPr fontId="5"/>
  </si>
  <si>
    <t>2①</t>
  </si>
  <si>
    <t>2②</t>
  </si>
  <si>
    <t>2③</t>
  </si>
  <si>
    <t>-</t>
    <phoneticPr fontId="5"/>
  </si>
  <si>
    <t>-</t>
    <phoneticPr fontId="5"/>
  </si>
  <si>
    <t>下水道事業(法非適用)</t>
    <rPh sb="3" eb="5">
      <t>ジギョウ</t>
    </rPh>
    <rPh sb="6" eb="7">
      <t>ホウ</t>
    </rPh>
    <rPh sb="7" eb="8">
      <t>ヒ</t>
    </rPh>
    <rPh sb="8" eb="10">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</si>
  <si>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</si>
  <si>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</si>
  <si>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</si>
  <si>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</si>
  <si>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</si>
  <si>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</si>
  <si>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</si>
  <si>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</si>
  <si>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</si>
  <si>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</si>
  <si>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</si>
  <si>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</si>
  <si>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①収益的収支比率(％)</t>
    <rPh sb="1" eb="4">
      <t>シュウエキテキ</t>
    </rPh>
    <phoneticPr fontId="5"/>
  </si>
  <si>
    <t>②累積欠損金比率(％)</t>
    <phoneticPr fontId="5"/>
  </si>
  <si>
    <t>③流動比率(％)</t>
    <rPh sb="1" eb="3">
      <t>リュウドウ</t>
    </rPh>
    <rPh sb="3" eb="5">
      <t>ヒリツ</t>
    </rPh>
    <phoneticPr fontId="5"/>
  </si>
  <si>
    <t>④企業債残高対事業規模比率(％)</t>
    <phoneticPr fontId="5"/>
  </si>
  <si>
    <t>⑤経費回収率(％)</t>
    <phoneticPr fontId="5"/>
  </si>
  <si>
    <t>⑥汚水処理原価(円)</t>
    <rPh sb="1" eb="3">
      <t>オスイ</t>
    </rPh>
    <rPh sb="3" eb="5">
      <t>ショリ</t>
    </rPh>
    <rPh sb="5" eb="7">
      <t>ゲンカ</t>
    </rPh>
    <rPh sb="8" eb="9">
      <t>エン</t>
    </rPh>
    <phoneticPr fontId="5"/>
  </si>
  <si>
    <t>⑦施設利用率(％)</t>
    <rPh sb="1" eb="3">
      <t>シセツ</t>
    </rPh>
    <rPh sb="3" eb="6">
      <t>リヨウリツ</t>
    </rPh>
    <phoneticPr fontId="5"/>
  </si>
  <si>
    <t>⑧水洗化率(％)</t>
    <phoneticPr fontId="5"/>
  </si>
  <si>
    <t>①有形固定資産減価償却率(％)</t>
    <rPh sb="1" eb="3">
      <t>ユウケイ</t>
    </rPh>
    <rPh sb="3" eb="5">
      <t>コテイ</t>
    </rPh>
    <rPh sb="5" eb="7">
      <t>シサン</t>
    </rPh>
    <rPh sb="7" eb="9">
      <t>ゲンカ</t>
    </rPh>
    <rPh sb="9" eb="11">
      <t>ショウキャク</t>
    </rPh>
    <rPh sb="11" eb="12">
      <t>リツ</t>
    </rPh>
    <phoneticPr fontId="5"/>
  </si>
  <si>
    <t>②管渠老朽化率(％)</t>
    <phoneticPr fontId="5"/>
  </si>
  <si>
    <t>③管渠改善率(％)</t>
    <phoneticPr fontId="5"/>
  </si>
  <si>
    <t>小項目</t>
    <rPh sb="0" eb="3">
      <t>ショウコウモク</t>
    </rPh>
    <phoneticPr fontId="5"/>
  </si>
  <si>
    <t>都道府県名</t>
    <rPh sb="0" eb="4">
      <t>トドウフケン</t>
    </rPh>
    <rPh sb="4" eb="5">
      <t>メイ</t>
    </rPh>
    <phoneticPr fontId="5"/>
  </si>
  <si>
    <t>法適・法非適</t>
    <rPh sb="0" eb="1">
      <t>ホウ</t>
    </rPh>
    <rPh sb="1" eb="2">
      <t>テキ</t>
    </rPh>
    <rPh sb="3" eb="4">
      <t>ホウ</t>
    </rPh>
    <rPh sb="4" eb="5">
      <t>ヒ</t>
    </rPh>
    <rPh sb="5" eb="6">
      <t>テキ</t>
    </rPh>
    <phoneticPr fontId="5"/>
  </si>
  <si>
    <t>業種名称</t>
    <rPh sb="0" eb="2">
      <t>ギョウシュ</t>
    </rPh>
    <rPh sb="2" eb="4">
      <t>メイショウ</t>
    </rPh>
    <phoneticPr fontId="5"/>
  </si>
  <si>
    <t>事業名称</t>
    <rPh sb="0" eb="2">
      <t>ジギョウ</t>
    </rPh>
    <rPh sb="2" eb="4">
      <t>メイショウ</t>
    </rPh>
    <phoneticPr fontId="5"/>
  </si>
  <si>
    <t>類似団体</t>
    <rPh sb="0" eb="2">
      <t>ルイジ</t>
    </rPh>
    <rPh sb="2" eb="4">
      <t>ダンタイ</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</si>
  <si>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</si>
  <si>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</si>
  <si>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普及率</t>
    <rPh sb="0" eb="2">
      <t>フキュウ</t>
    </rPh>
    <rPh sb="2" eb="3">
      <t>リツ</t>
    </rPh>
    <phoneticPr fontId="5"/>
  </si>
  <si>
    <t>有収率</t>
    <rPh sb="0" eb="1">
      <t>ユウ</t>
    </rPh>
    <rPh sb="1" eb="3">
      <t>シュウリツ</t>
    </rPh>
    <phoneticPr fontId="5"/>
  </si>
  <si>
    <t>1ヶ月20㎥当たり家庭料金</t>
    <rPh sb="2" eb="3">
      <t>ゲツ</t>
    </rPh>
    <rPh sb="6" eb="7">
      <t>ア</t>
    </rPh>
    <rPh sb="9" eb="11">
      <t>カテイ</t>
    </rPh>
    <rPh sb="11" eb="13">
      <t>リョウキン</t>
    </rPh>
    <phoneticPr fontId="5"/>
  </si>
  <si>
    <t>人口</t>
    <rPh sb="0" eb="2">
      <t>ジンコウ</t>
    </rPh>
    <phoneticPr fontId="5"/>
  </si>
  <si>
    <t>面積</t>
    <rPh sb="0" eb="2">
      <t>メンセキ</t>
    </rPh>
    <phoneticPr fontId="5"/>
  </si>
  <si>
    <t>人口密度</t>
    <rPh sb="0" eb="2">
      <t>ジンコウ</t>
    </rPh>
    <rPh sb="2" eb="4">
      <t>ミツド</t>
    </rPh>
    <phoneticPr fontId="5"/>
  </si>
  <si>
    <t>処理区域内人口</t>
  </si>
  <si>
    <t>処理区域面積</t>
  </si>
  <si>
    <t>処理区域内人口密度</t>
  </si>
  <si>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</si>
  <si>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</si>
  <si>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</si>
  <si>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</si>
  <si>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</si>
  <si>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</si>
  <si>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</si>
  <si>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</si>
  <si>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</si>
  <si>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</si>
  <si>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</si>
  <si>
    <t>参照用</t>
    <rPh sb="0" eb="3">
      <t>サンショウヨウ</t>
    </rPh>
    <phoneticPr fontId="5"/>
  </si>
  <si>
    <t>滋賀県　長浜市</t>
  </si>
  <si>
    <t>法非適用</t>
  </si>
  <si>
    <t>下水道事業</t>
  </si>
  <si>
    <t>農業集落排水</t>
  </si>
  <si>
    <t>F1</t>
  </si>
  <si>
    <t>非設置</t>
  </si>
  <si>
    <t>-</t>
  </si>
  <si>
    <t>該当数値なし</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</si>
  <si>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</si>
  <si>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</si>
  <si>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</si>
  <si>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</si>
  <si>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</si>
  <si>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収益的収支比率については、企業債償還が経営の硬直化の要因となっており、その償還財源として資本費平準化債に依存している。このため、平成26年度より料金改定を行っているが、依然として使用料収入以外の収入に依存している状況が顕著である。しかし、企業債償還残高は減少傾向にあるため、料金収入の増加が見込めない状況ではあるが、改善傾向となっている。
　企業債残高対事業規模比率については、現在、流域下水道への接続事業を進めており、処理場施設の更新等を見送っていることから、企業債残高が減少傾向にあり、今後は企業債残高対事業規模比率の改善が予想される。
　経費回収率については、人口減少の影響により使用料収入が頭打ちであることに加え、修繕費等の維持管理費が増加傾向にあることから、６割程度の回収率で停滞している。
　汚水処理原価についても、汚水処理費の増加により停滞が続いており、維持管理費は更に増加すると予想される。今後、流域下水道への接続事業により施設の統廃合を進めることで、汚水処理費の抑制に努める。
　施設利用率については、過疎化や少子高齢化の影響によって処理人口の減少が進んでいることから、今後も下がっていくことが予想される。
　水洗化率については、類似団体に比べ、高い水準にあるが、高齢世帯などに普及の余地がある。</t>
    <rPh sb="65" eb="67">
      <t>ヘイセイ</t>
    </rPh>
    <rPh sb="120" eb="122">
      <t>キギョウ</t>
    </rPh>
    <rPh sb="122" eb="123">
      <t>サイ</t>
    </rPh>
    <rPh sb="123" eb="125">
      <t>ショウカン</t>
    </rPh>
    <rPh sb="125" eb="127">
      <t>ザンダカ</t>
    </rPh>
    <rPh sb="128" eb="130">
      <t>ゲンショウ</t>
    </rPh>
    <rPh sb="130" eb="132">
      <t>ケイコウ</t>
    </rPh>
    <rPh sb="138" eb="140">
      <t>リョウキン</t>
    </rPh>
    <rPh sb="140" eb="142">
      <t>シュウニュウ</t>
    </rPh>
    <rPh sb="143" eb="145">
      <t>ゾウカ</t>
    </rPh>
    <rPh sb="146" eb="148">
      <t>ミコ</t>
    </rPh>
    <rPh sb="151" eb="153">
      <t>ジョウキョウ</t>
    </rPh>
    <rPh sb="159" eb="161">
      <t>カイゼン</t>
    </rPh>
    <rPh sb="161" eb="163">
      <t>ケイコウ</t>
    </rPh>
    <rPh sb="190" eb="192">
      <t>ゲンザイ</t>
    </rPh>
    <rPh sb="232" eb="234">
      <t>キギョウ</t>
    </rPh>
    <rPh sb="234" eb="235">
      <t>サイ</t>
    </rPh>
    <rPh sb="235" eb="237">
      <t>ザンダカ</t>
    </rPh>
    <rPh sb="238" eb="240">
      <t>ゲンショウ</t>
    </rPh>
    <rPh sb="240" eb="242">
      <t>ケイコウ</t>
    </rPh>
    <rPh sb="246" eb="248">
      <t>コンゴ</t>
    </rPh>
    <rPh sb="249" eb="251">
      <t>キギョウ</t>
    </rPh>
    <rPh sb="251" eb="252">
      <t>サイ</t>
    </rPh>
    <rPh sb="252" eb="254">
      <t>ザンダカ</t>
    </rPh>
    <rPh sb="254" eb="255">
      <t>タイ</t>
    </rPh>
    <rPh sb="255" eb="257">
      <t>ジギョウ</t>
    </rPh>
    <rPh sb="257" eb="259">
      <t>キボ</t>
    </rPh>
    <rPh sb="259" eb="261">
      <t>ヒリツ</t>
    </rPh>
    <rPh sb="262" eb="264">
      <t>カイゼン</t>
    </rPh>
    <rPh sb="482" eb="484">
      <t>ヨチ</t>
    </rPh>
    <phoneticPr fontId="5"/>
  </si>
  <si>
    <t>　現在のところ、市内において一番早く整備された地区で供用開始から30年以上経過していることから、処理施設の電気・機械設備の老朽化が進行し、修繕費等の維持管理経費が年々増高している。
　こうしたことから、維持管理経費等のコスト削減を図るため、公共下水道の事業計画区域内で供用後30年を経過した施設から、順次流域下水道への接続を進めている。接続までの期間は、施設更新等の老朽化対策は行わず、維持管理費用を必要最低限に抑える他、事業計画区域外の接続しない施設の老朽化対策を進める。</t>
    <rPh sb="35" eb="37">
      <t>イジョウ</t>
    </rPh>
    <rPh sb="168" eb="170">
      <t>セツゾク</t>
    </rPh>
    <rPh sb="173" eb="175">
      <t>キカン</t>
    </rPh>
    <rPh sb="177" eb="179">
      <t>シセツ</t>
    </rPh>
    <rPh sb="179" eb="181">
      <t>コウシン</t>
    </rPh>
    <rPh sb="181" eb="182">
      <t>ナド</t>
    </rPh>
    <rPh sb="183" eb="186">
      <t>ロウキュウカ</t>
    </rPh>
    <rPh sb="186" eb="188">
      <t>タイサク</t>
    </rPh>
    <rPh sb="189" eb="190">
      <t>オコナ</t>
    </rPh>
    <rPh sb="209" eb="210">
      <t>ホカ</t>
    </rPh>
    <rPh sb="211" eb="213">
      <t>ジギョウ</t>
    </rPh>
    <rPh sb="213" eb="215">
      <t>ケイカク</t>
    </rPh>
    <rPh sb="215" eb="217">
      <t>クイキ</t>
    </rPh>
    <rPh sb="217" eb="218">
      <t>ガイ</t>
    </rPh>
    <rPh sb="219" eb="221">
      <t>セツゾク</t>
    </rPh>
    <rPh sb="224" eb="226">
      <t>シセツ</t>
    </rPh>
    <rPh sb="230" eb="232">
      <t>タイサク</t>
    </rPh>
    <rPh sb="233" eb="234">
      <t>スス</t>
    </rPh>
    <phoneticPr fontId="5"/>
  </si>
  <si>
    <t>　長浜市の農業集落排水事業は、類似団体と比較して全般的に顕著な差はなく、平均値前後を維持している。
　経営状況は、人口減少に伴い新たな収入が見込めないことから、平成26年度に公共下水道使用料と料金を統一し、財務改善を図っている。しかし、処理施設の老朽化により維持管理経費の高騰が懸念され、更なる経営改善に向けた取組が必要である。
　このような中、平成26年度末策定の「長浜市下水道ビジョン」において、市内57地区に設置する処理施設のうちの31地区を、平成40年度までに流域下水道へ接続する計画を定め、経営改善の対策として推進している。
　なお、下水道計画区域外地区の公共下水道への接続や施設の統廃合についても、検討を予定している。</t>
    <rPh sb="5" eb="7">
      <t>ノウギョウ</t>
    </rPh>
    <rPh sb="7" eb="9">
      <t>シュウラク</t>
    </rPh>
    <rPh sb="9" eb="11">
      <t>ハイスイ</t>
    </rPh>
    <rPh sb="11" eb="13">
      <t>ジギョウ</t>
    </rPh>
    <rPh sb="28" eb="30">
      <t>ケンチョ</t>
    </rPh>
    <rPh sb="31" eb="32">
      <t>サ</t>
    </rPh>
    <rPh sb="36" eb="38">
      <t>ヘイキン</t>
    </rPh>
    <rPh sb="42" eb="44">
      <t>イジ</t>
    </rPh>
    <rPh sb="51" eb="53">
      <t>ケイエイ</t>
    </rPh>
    <rPh sb="53" eb="55">
      <t>ジョウキョウ</t>
    </rPh>
    <rPh sb="96" eb="98">
      <t>リョウキン</t>
    </rPh>
    <rPh sb="123" eb="126">
      <t>ロウキュウカ</t>
    </rPh>
    <rPh sb="179" eb="180">
      <t>マツ</t>
    </rPh>
    <rPh sb="184" eb="187">
      <t>ナガハマシ</t>
    </rPh>
    <rPh sb="200" eb="202">
      <t>シナイ</t>
    </rPh>
    <rPh sb="207" eb="209">
      <t>セッチ</t>
    </rPh>
    <rPh sb="211" eb="213">
      <t>ショリ</t>
    </rPh>
    <rPh sb="213" eb="215">
      <t>シセツ</t>
    </rPh>
    <rPh sb="247" eb="248">
      <t>サダ</t>
    </rPh>
    <rPh sb="250" eb="252">
      <t>ケイエイ</t>
    </rPh>
    <rPh sb="252" eb="254">
      <t>カイゼン</t>
    </rPh>
    <rPh sb="255" eb="257">
      <t>タイサク</t>
    </rPh>
    <rPh sb="260" eb="262">
      <t>スイシン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</si>
</sst>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1" x14ac:knownFonts="1">
    <font>
      <sz val="11"/>
      <color theme="1"/>
      <name val="ＭＳ Ｐゴシック"/>
      <family val="2"/>
      <charset val="128"/>
    </font>
    <font>
      <sz val="11"/>
      <color theme="1"/>
      <name val="游ゴシック"/>
      <family val="2"/>
      <charset val="128"/>
      <scheme val="minor"/>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6" fillId="0" borderId="0"/>
    <xf numFmtId="0" fontId="18"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6" fillId="0" borderId="0"/>
    <xf numFmtId="0" fontId="19" fillId="0" borderId="0">
      <alignment vertical="center"/>
    </xf>
    <xf numFmtId="0" fontId="20" fillId="0" borderId="0"/>
  </cellStyleXfs>
  <cellXfs count="8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7" xfId="0" applyFont="1" applyBorder="1" applyAlignment="1">
      <alignment vertical="center"/>
    </xf>
    <xf numFmtId="0" fontId="12" fillId="0" borderId="0" xfId="0" applyFont="1" applyBorder="1" applyAlignment="1">
      <alignment horizontal="left" vertical="center"/>
    </xf>
    <xf numFmtId="0" fontId="12" fillId="0" borderId="0" xfId="0" applyFont="1" applyBorder="1" applyAlignment="1">
      <alignment vertical="center"/>
    </xf>
    <xf numFmtId="0" fontId="12" fillId="0" borderId="7"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9" xfId="0" applyFont="1" applyBorder="1" applyAlignment="1">
      <alignment vertical="center"/>
    </xf>
    <xf numFmtId="0" fontId="6" fillId="0" borderId="6" xfId="0" applyFont="1" applyBorder="1">
      <alignment vertical="center"/>
    </xf>
    <xf numFmtId="0" fontId="6" fillId="0" borderId="0" xfId="0" applyFont="1" applyBorder="1">
      <alignment vertical="center"/>
    </xf>
    <xf numFmtId="0" fontId="6" fillId="0" borderId="7" xfId="0" applyFont="1" applyBorder="1">
      <alignment vertical="center"/>
    </xf>
    <xf numFmtId="0" fontId="4" fillId="0" borderId="0" xfId="0" applyFont="1" applyBorder="1" applyAlignment="1">
      <alignment vertical="center"/>
    </xf>
    <xf numFmtId="0" fontId="14" fillId="0" borderId="0" xfId="0" applyFont="1" applyBorder="1">
      <alignment vertical="center"/>
    </xf>
    <xf numFmtId="0" fontId="15" fillId="0" borderId="0" xfId="0" applyFont="1" applyBorder="1" applyAlignment="1">
      <alignment horizontal="center" vertical="center"/>
    </xf>
    <xf numFmtId="0" fontId="6" fillId="0" borderId="8" xfId="0" applyFont="1" applyBorder="1">
      <alignment vertical="center"/>
    </xf>
    <xf numFmtId="0" fontId="6" fillId="0" borderId="1" xfId="0" applyFont="1" applyBorder="1">
      <alignment vertical="center"/>
    </xf>
    <xf numFmtId="0" fontId="6" fillId="0" borderId="9" xfId="0" applyFont="1" applyBorder="1">
      <alignment vertical="center"/>
    </xf>
    <xf numFmtId="0" fontId="4" fillId="0" borderId="0" xfId="0" applyFont="1" applyBorder="1" applyAlignment="1">
      <alignment horizontal="center" vertical="center"/>
    </xf>
    <xf numFmtId="0" fontId="3" fillId="0" borderId="0" xfId="0" applyFont="1" applyProtection="1">
      <alignment vertical="center"/>
      <protection hidden="1"/>
    </xf>
    <xf numFmtId="0" fontId="3"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9" fillId="0" borderId="7" xfId="0" applyFont="1" applyBorder="1" applyAlignment="1">
      <alignment horizontal="center"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0" xfId="0" applyFont="1" applyBorder="1" applyAlignment="1">
      <alignment horizontal="left" vertical="center"/>
    </xf>
    <xf numFmtId="0" fontId="13" fillId="0" borderId="7" xfId="0" applyFont="1" applyBorder="1" applyAlignment="1">
      <alignment horizontal="left"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4" fillId="2" borderId="2" xfId="0" applyFont="1" applyFill="1" applyBorder="1" applyAlignment="1">
      <alignment horizontal="center" vertical="center" shrinkToFit="1"/>
    </xf>
    <xf numFmtId="0" fontId="12" fillId="0" borderId="6" xfId="0" applyFont="1" applyBorder="1" applyAlignment="1">
      <alignment horizontal="center" vertical="center"/>
    </xf>
    <xf numFmtId="0" fontId="12" fillId="0" borderId="0" xfId="0" applyFont="1" applyBorder="1" applyAlignment="1">
      <alignment horizontal="center" vertical="center"/>
    </xf>
    <xf numFmtId="177" fontId="6" fillId="0" borderId="2" xfId="0" applyNumberFormat="1" applyFont="1" applyBorder="1" applyAlignment="1" applyProtection="1">
      <alignment horizontal="center" vertical="center"/>
      <protection hidden="1"/>
    </xf>
    <xf numFmtId="176" fontId="6" fillId="0" borderId="2" xfId="0" applyNumberFormat="1" applyFont="1" applyBorder="1" applyAlignment="1" applyProtection="1">
      <alignment horizontal="center" vertical="center"/>
      <protection hidden="1"/>
    </xf>
    <xf numFmtId="0" fontId="10" fillId="0" borderId="6"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protection hidden="1"/>
    </xf>
    <xf numFmtId="0" fontId="6" fillId="0" borderId="2" xfId="0" applyNumberFormat="1" applyFont="1" applyBorder="1" applyAlignment="1" applyProtection="1">
      <alignment horizontal="center" vertical="center" shrinkToFit="1"/>
      <protection hidden="1"/>
    </xf>
    <xf numFmtId="0" fontId="7" fillId="0" borderId="0" xfId="0" applyFont="1" applyAlignment="1">
      <alignment horizontal="center" vertical="center"/>
    </xf>
    <xf numFmtId="49" fontId="4"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2" applyFont="1" applyBorder="1" applyAlignment="1" applyProtection="1">
      <alignment horizontal="left" vertical="top" wrapText="1"/>
      <protection locked="0"/>
    </xf>
    <xf numFmtId="0" fontId="16" fillId="0" borderId="0" xfId="2" applyFont="1" applyBorder="1" applyAlignment="1" applyProtection="1">
      <alignment horizontal="left" vertical="top" wrapText="1"/>
      <protection locked="0"/>
    </xf>
    <xf numFmtId="0" fontId="16" fillId="0" borderId="7" xfId="2" applyFont="1" applyBorder="1" applyAlignment="1" applyProtection="1">
      <alignment horizontal="left" vertical="top" wrapText="1"/>
      <protection locked="0"/>
    </xf>
    <xf numFmtId="0" fontId="16" fillId="0" borderId="8" xfId="2" applyFont="1" applyBorder="1" applyAlignment="1" applyProtection="1">
      <alignment horizontal="left" vertical="top" wrapText="1"/>
      <protection locked="0"/>
    </xf>
    <xf numFmtId="0" fontId="16" fillId="0" borderId="1" xfId="2" applyFont="1" applyBorder="1" applyAlignment="1" applyProtection="1">
      <alignment horizontal="left" vertical="top" wrapText="1"/>
      <protection locked="0"/>
    </xf>
    <xf numFmtId="0" fontId="16" fillId="0" borderId="9" xfId="2" applyFont="1" applyBorder="1" applyAlignment="1" applyProtection="1">
      <alignment horizontal="left" vertical="top" wrapText="1"/>
      <protection locked="0"/>
    </xf>
  </cellXfs>
  <cellStyles count="21">
    <cellStyle name="桁区切り" xfId="1" builtinId="6"/>
    <cellStyle name="桁区切り 2" xfId="4" xr:uid="{00000000-0005-0000-0000-000000000000}"/>
    <cellStyle name="桁区切り 3" xfId="5" xr:uid="{00000000-0005-0000-0000-000001000000}"/>
    <cellStyle name="桁区切り 3 2" xfId="6" xr:uid="{00000000-0005-0000-0000-000002000000}"/>
    <cellStyle name="通貨 2" xfId="7" xr:uid="{00000000-0005-0000-0000-000003000000}"/>
    <cellStyle name="標準" xfId="0" builtinId="0"/>
    <cellStyle name="標準 2" xfId="3" xr:uid="{00000000-0005-0000-0000-000005000000}"/>
    <cellStyle name="標準 2 2" xfId="8" xr:uid="{00000000-0005-0000-0000-000006000000}"/>
    <cellStyle name="標準 2 3" xfId="9" xr:uid="{00000000-0005-0000-0000-000007000000}"/>
    <cellStyle name="標準 2 3 2" xfId="10" xr:uid="{00000000-0005-0000-0000-000008000000}"/>
    <cellStyle name="標準 2 4" xfId="11" xr:uid="{00000000-0005-0000-0000-000009000000}"/>
    <cellStyle name="標準 2_【重要】（県）指数表_書式まとめ" xfId="12" xr:uid="{00000000-0005-0000-0000-00000A000000}"/>
    <cellStyle name="標準 3" xfId="13" xr:uid="{00000000-0005-0000-0000-00000B000000}"/>
    <cellStyle name="標準 3 2" xfId="14" xr:uid="{00000000-0005-0000-0000-00000C000000}"/>
    <cellStyle name="標準 3 2 2" xfId="15" xr:uid="{00000000-0005-0000-0000-00000D000000}"/>
    <cellStyle name="標準 3 3" xfId="16" xr:uid="{00000000-0005-0000-0000-00000E000000}"/>
    <cellStyle name="標準 4" xfId="17" xr:uid="{00000000-0005-0000-0000-00000F000000}"/>
    <cellStyle name="標準 5" xfId="18" xr:uid="{00000000-0005-0000-0000-000010000000}"/>
    <cellStyle name="標準 6" xfId="19" xr:uid="{00000000-0005-0000-0000-000011000000}"/>
    <cellStyle name="標準 7" xfId="20" xr:uid="{00000000-0005-0000-0000-000012000000}"/>
    <cellStyle name="標準 8" xfId="2"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9E2-4C8C-B8FA-3EC7A20AF3E6}"/>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0.11</c:v>
                </c:pt>
                <c:pt idx="2">
                  <c:v>0.05</c:v>
                </c:pt>
                <c:pt idx="3">
                  <c:v>0.44</c:v>
                </c:pt>
                <c:pt idx="4">
                  <c:v>0.04</c:v>
                </c:pt>
              </c:numCache>
            </c:numRef>
          </c:val>
          <c:smooth val="0"/>
          <c:extLst>
            <c:ext xmlns:c16="http://schemas.microsoft.com/office/drawing/2014/chart" uri="{C3380CC4-5D6E-409C-BE32-E72D297353CC}">
              <c16:uniqueId val="{00000001-B9E2-4C8C-B8FA-3EC7A20AF3E6}"/>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63.53</c:v>
                </c:pt>
                <c:pt idx="1">
                  <c:v>62.18</c:v>
                </c:pt>
                <c:pt idx="2">
                  <c:v>61.9</c:v>
                </c:pt>
                <c:pt idx="3">
                  <c:v>61.97</c:v>
                </c:pt>
                <c:pt idx="4">
                  <c:v>60.85</c:v>
                </c:pt>
              </c:numCache>
            </c:numRef>
          </c:val>
          <c:extLst>
            <c:ext xmlns:c16="http://schemas.microsoft.com/office/drawing/2014/chart" uri="{C3380CC4-5D6E-409C-BE32-E72D297353CC}">
              <c16:uniqueId val="{00000000-5DFB-40D7-B5E7-D1EC5F7D5F2E}"/>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57.3</c:v>
                </c:pt>
                <c:pt idx="2">
                  <c:v>56</c:v>
                </c:pt>
                <c:pt idx="3">
                  <c:v>56.01</c:v>
                </c:pt>
                <c:pt idx="4">
                  <c:v>56.72</c:v>
                </c:pt>
              </c:numCache>
            </c:numRef>
          </c:val>
          <c:smooth val="0"/>
          <c:extLst>
            <c:ext xmlns:c16="http://schemas.microsoft.com/office/drawing/2014/chart" uri="{C3380CC4-5D6E-409C-BE32-E72D297353CC}">
              <c16:uniqueId val="{00000001-5DFB-40D7-B5E7-D1EC5F7D5F2E}"/>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96.45</c:v>
                </c:pt>
                <c:pt idx="1">
                  <c:v>96.43</c:v>
                </c:pt>
                <c:pt idx="2">
                  <c:v>96.58</c:v>
                </c:pt>
                <c:pt idx="3">
                  <c:v>96.59</c:v>
                </c:pt>
                <c:pt idx="4">
                  <c:v>96.53</c:v>
                </c:pt>
              </c:numCache>
            </c:numRef>
          </c:val>
          <c:extLst>
            <c:ext xmlns:c16="http://schemas.microsoft.com/office/drawing/2014/chart" uri="{C3380CC4-5D6E-409C-BE32-E72D297353CC}">
              <c16:uniqueId val="{00000000-915D-4294-92E7-DDE62EBF5B5A}"/>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89.43</c:v>
                </c:pt>
                <c:pt idx="2">
                  <c:v>89.51</c:v>
                </c:pt>
                <c:pt idx="3">
                  <c:v>89.77</c:v>
                </c:pt>
                <c:pt idx="4">
                  <c:v>90.04</c:v>
                </c:pt>
              </c:numCache>
            </c:numRef>
          </c:val>
          <c:smooth val="0"/>
          <c:extLst>
            <c:ext xmlns:c16="http://schemas.microsoft.com/office/drawing/2014/chart" uri="{C3380CC4-5D6E-409C-BE32-E72D297353CC}">
              <c16:uniqueId val="{00000001-915D-4294-92E7-DDE62EBF5B5A}"/>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80.16</c:v>
                </c:pt>
                <c:pt idx="1">
                  <c:v>79.55</c:v>
                </c:pt>
                <c:pt idx="2">
                  <c:v>80.66</c:v>
                </c:pt>
                <c:pt idx="3">
                  <c:v>82.56</c:v>
                </c:pt>
                <c:pt idx="4">
                  <c:v>85.5</c:v>
                </c:pt>
              </c:numCache>
            </c:numRef>
          </c:val>
          <c:extLst>
            <c:ext xmlns:c16="http://schemas.microsoft.com/office/drawing/2014/chart" uri="{C3380CC4-5D6E-409C-BE32-E72D297353CC}">
              <c16:uniqueId val="{00000000-CD71-4658-8D32-E83A4E70A166}"/>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D71-4658-8D32-E83A4E70A166}"/>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D42-4164-BC8E-30D2A3458E89}"/>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D42-4164-BC8E-30D2A3458E89}"/>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6C0-448E-B3F5-E9AA19CCFD97}"/>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6C0-448E-B3F5-E9AA19CCFD97}"/>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577-497F-AC0F-AFBC5D9BBC79}"/>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577-497F-AC0F-AFBC5D9BBC79}"/>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A14-41FF-8989-185726F9141A}"/>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A14-41FF-8989-185726F9141A}"/>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219.78</c:v>
                </c:pt>
                <c:pt idx="1">
                  <c:v>211.26</c:v>
                </c:pt>
                <c:pt idx="2">
                  <c:v>287.13</c:v>
                </c:pt>
                <c:pt idx="3">
                  <c:v>719.46</c:v>
                </c:pt>
                <c:pt idx="4">
                  <c:v>511.44</c:v>
                </c:pt>
              </c:numCache>
            </c:numRef>
          </c:val>
          <c:extLst>
            <c:ext xmlns:c16="http://schemas.microsoft.com/office/drawing/2014/chart" uri="{C3380CC4-5D6E-409C-BE32-E72D297353CC}">
              <c16:uniqueId val="{00000000-8647-4797-8630-CC358A1953D4}"/>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721.43</c:v>
                </c:pt>
                <c:pt idx="2">
                  <c:v>685.34</c:v>
                </c:pt>
                <c:pt idx="3">
                  <c:v>684.74</c:v>
                </c:pt>
                <c:pt idx="4">
                  <c:v>654.91999999999996</c:v>
                </c:pt>
              </c:numCache>
            </c:numRef>
          </c:val>
          <c:smooth val="0"/>
          <c:extLst>
            <c:ext xmlns:c16="http://schemas.microsoft.com/office/drawing/2014/chart" uri="{C3380CC4-5D6E-409C-BE32-E72D297353CC}">
              <c16:uniqueId val="{00000001-8647-4797-8630-CC358A1953D4}"/>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62.32</c:v>
                </c:pt>
                <c:pt idx="1">
                  <c:v>65.27</c:v>
                </c:pt>
                <c:pt idx="2">
                  <c:v>66.98</c:v>
                </c:pt>
                <c:pt idx="3">
                  <c:v>60.33</c:v>
                </c:pt>
                <c:pt idx="4">
                  <c:v>61.86</c:v>
                </c:pt>
              </c:numCache>
            </c:numRef>
          </c:val>
          <c:extLst>
            <c:ext xmlns:c16="http://schemas.microsoft.com/office/drawing/2014/chart" uri="{C3380CC4-5D6E-409C-BE32-E72D297353CC}">
              <c16:uniqueId val="{00000000-8B31-4C13-84F0-B261568B0C3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59.3</c:v>
                </c:pt>
                <c:pt idx="2">
                  <c:v>59.83</c:v>
                </c:pt>
                <c:pt idx="3">
                  <c:v>65.33</c:v>
                </c:pt>
                <c:pt idx="4">
                  <c:v>65.39</c:v>
                </c:pt>
              </c:numCache>
            </c:numRef>
          </c:val>
          <c:smooth val="0"/>
          <c:extLst>
            <c:ext xmlns:c16="http://schemas.microsoft.com/office/drawing/2014/chart" uri="{C3380CC4-5D6E-409C-BE32-E72D297353CC}">
              <c16:uniqueId val="{00000001-8B31-4C13-84F0-B261568B0C3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240.4</c:v>
                </c:pt>
                <c:pt idx="1">
                  <c:v>231.96</c:v>
                </c:pt>
                <c:pt idx="2">
                  <c:v>220.6</c:v>
                </c:pt>
                <c:pt idx="3">
                  <c:v>242.43</c:v>
                </c:pt>
                <c:pt idx="4">
                  <c:v>246.96</c:v>
                </c:pt>
              </c:numCache>
            </c:numRef>
          </c:val>
          <c:extLst>
            <c:ext xmlns:c16="http://schemas.microsoft.com/office/drawing/2014/chart" uri="{C3380CC4-5D6E-409C-BE32-E72D297353CC}">
              <c16:uniqueId val="{00000000-F961-48ED-A61D-7B9990E043C1}"/>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248.14</c:v>
                </c:pt>
                <c:pt idx="2">
                  <c:v>246.66</c:v>
                </c:pt>
                <c:pt idx="3">
                  <c:v>227.43</c:v>
                </c:pt>
                <c:pt idx="4">
                  <c:v>230.88</c:v>
                </c:pt>
              </c:numCache>
            </c:numRef>
          </c:val>
          <c:smooth val="0"/>
          <c:extLst>
            <c:ext xmlns:c16="http://schemas.microsoft.com/office/drawing/2014/chart" uri="{C3380CC4-5D6E-409C-BE32-E72D297353CC}">
              <c16:uniqueId val="{00000001-F961-48ED-A61D-7B9990E043C1}"/>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長浜市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F1</v>
      </c>
      <c r="X8" s="71"/>
      <c r="Y8" s="71"/>
      <c r="Z8" s="71"/>
      <c r="AA8" s="71"/>
      <c r="AB8" s="71"/>
      <c r="AC8" s="71"/>
      <c r="AD8" s="72" t="str">
        <f>データ!$M$6</f>
        <v>非設置</v>
      </c>
      <c r="AE8" s="72"/>
      <c r="AF8" s="72"/>
      <c r="AG8" s="72"/>
      <c r="AH8" s="72"/>
      <c r="AI8" s="72"/>
      <c r="AJ8" s="72"/>
      <c r="AK8" s="3"/>
      <c r="AL8" s="68">
        <f>データ!S6</f>
        <v>118498</v>
      </c>
      <c r="AM8" s="68"/>
      <c r="AN8" s="68"/>
      <c r="AO8" s="68"/>
      <c r="AP8" s="68"/>
      <c r="AQ8" s="68"/>
      <c r="AR8" s="68"/>
      <c r="AS8" s="68"/>
      <c r="AT8" s="67">
        <f>データ!T6</f>
        <v>681.02</v>
      </c>
      <c r="AU8" s="67"/>
      <c r="AV8" s="67"/>
      <c r="AW8" s="67"/>
      <c r="AX8" s="67"/>
      <c r="AY8" s="67"/>
      <c r="AZ8" s="67"/>
      <c r="BA8" s="67"/>
      <c r="BB8" s="67">
        <f>データ!U6</f>
        <v>174</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19.399999999999999</v>
      </c>
      <c r="Q10" s="67"/>
      <c r="R10" s="67"/>
      <c r="S10" s="67"/>
      <c r="T10" s="67"/>
      <c r="U10" s="67"/>
      <c r="V10" s="67"/>
      <c r="W10" s="67">
        <f>データ!Q6</f>
        <v>86.18</v>
      </c>
      <c r="X10" s="67"/>
      <c r="Y10" s="67"/>
      <c r="Z10" s="67"/>
      <c r="AA10" s="67"/>
      <c r="AB10" s="67"/>
      <c r="AC10" s="67"/>
      <c r="AD10" s="68">
        <f>データ!R6</f>
        <v>2780</v>
      </c>
      <c r="AE10" s="68"/>
      <c r="AF10" s="68"/>
      <c r="AG10" s="68"/>
      <c r="AH10" s="68"/>
      <c r="AI10" s="68"/>
      <c r="AJ10" s="68"/>
      <c r="AK10" s="2"/>
      <c r="AL10" s="68">
        <f>データ!V6</f>
        <v>22919</v>
      </c>
      <c r="AM10" s="68"/>
      <c r="AN10" s="68"/>
      <c r="AO10" s="68"/>
      <c r="AP10" s="68"/>
      <c r="AQ10" s="68"/>
      <c r="AR10" s="68"/>
      <c r="AS10" s="68"/>
      <c r="AT10" s="67">
        <f>データ!W6</f>
        <v>15.5</v>
      </c>
      <c r="AU10" s="67"/>
      <c r="AV10" s="67"/>
      <c r="AW10" s="67"/>
      <c r="AX10" s="67"/>
      <c r="AY10" s="67"/>
      <c r="AZ10" s="67"/>
      <c r="BA10" s="67"/>
      <c r="BB10" s="67">
        <f>データ!X6</f>
        <v>1478.65</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3" t="s">
        <v>111</v>
      </c>
      <c r="BM16" s="84"/>
      <c r="BN16" s="84"/>
      <c r="BO16" s="84"/>
      <c r="BP16" s="84"/>
      <c r="BQ16" s="84"/>
      <c r="BR16" s="84"/>
      <c r="BS16" s="84"/>
      <c r="BT16" s="84"/>
      <c r="BU16" s="84"/>
      <c r="BV16" s="84"/>
      <c r="BW16" s="84"/>
      <c r="BX16" s="84"/>
      <c r="BY16" s="84"/>
      <c r="BZ16" s="8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3"/>
      <c r="BM17" s="84"/>
      <c r="BN17" s="84"/>
      <c r="BO17" s="84"/>
      <c r="BP17" s="84"/>
      <c r="BQ17" s="84"/>
      <c r="BR17" s="84"/>
      <c r="BS17" s="84"/>
      <c r="BT17" s="84"/>
      <c r="BU17" s="84"/>
      <c r="BV17" s="84"/>
      <c r="BW17" s="84"/>
      <c r="BX17" s="84"/>
      <c r="BY17" s="84"/>
      <c r="BZ17" s="8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3"/>
      <c r="BM18" s="84"/>
      <c r="BN18" s="84"/>
      <c r="BO18" s="84"/>
      <c r="BP18" s="84"/>
      <c r="BQ18" s="84"/>
      <c r="BR18" s="84"/>
      <c r="BS18" s="84"/>
      <c r="BT18" s="84"/>
      <c r="BU18" s="84"/>
      <c r="BV18" s="84"/>
      <c r="BW18" s="84"/>
      <c r="BX18" s="84"/>
      <c r="BY18" s="84"/>
      <c r="BZ18" s="8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3"/>
      <c r="BM19" s="84"/>
      <c r="BN19" s="84"/>
      <c r="BO19" s="84"/>
      <c r="BP19" s="84"/>
      <c r="BQ19" s="84"/>
      <c r="BR19" s="84"/>
      <c r="BS19" s="84"/>
      <c r="BT19" s="84"/>
      <c r="BU19" s="84"/>
      <c r="BV19" s="84"/>
      <c r="BW19" s="84"/>
      <c r="BX19" s="84"/>
      <c r="BY19" s="84"/>
      <c r="BZ19" s="8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3"/>
      <c r="BM20" s="84"/>
      <c r="BN20" s="84"/>
      <c r="BO20" s="84"/>
      <c r="BP20" s="84"/>
      <c r="BQ20" s="84"/>
      <c r="BR20" s="84"/>
      <c r="BS20" s="84"/>
      <c r="BT20" s="84"/>
      <c r="BU20" s="84"/>
      <c r="BV20" s="84"/>
      <c r="BW20" s="84"/>
      <c r="BX20" s="84"/>
      <c r="BY20" s="84"/>
      <c r="BZ20" s="8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3"/>
      <c r="BM21" s="84"/>
      <c r="BN21" s="84"/>
      <c r="BO21" s="84"/>
      <c r="BP21" s="84"/>
      <c r="BQ21" s="84"/>
      <c r="BR21" s="84"/>
      <c r="BS21" s="84"/>
      <c r="BT21" s="84"/>
      <c r="BU21" s="84"/>
      <c r="BV21" s="84"/>
      <c r="BW21" s="84"/>
      <c r="BX21" s="84"/>
      <c r="BY21" s="84"/>
      <c r="BZ21" s="8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3"/>
      <c r="BM22" s="84"/>
      <c r="BN22" s="84"/>
      <c r="BO22" s="84"/>
      <c r="BP22" s="84"/>
      <c r="BQ22" s="84"/>
      <c r="BR22" s="84"/>
      <c r="BS22" s="84"/>
      <c r="BT22" s="84"/>
      <c r="BU22" s="84"/>
      <c r="BV22" s="84"/>
      <c r="BW22" s="84"/>
      <c r="BX22" s="84"/>
      <c r="BY22" s="84"/>
      <c r="BZ22" s="8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3"/>
      <c r="BM23" s="84"/>
      <c r="BN23" s="84"/>
      <c r="BO23" s="84"/>
      <c r="BP23" s="84"/>
      <c r="BQ23" s="84"/>
      <c r="BR23" s="84"/>
      <c r="BS23" s="84"/>
      <c r="BT23" s="84"/>
      <c r="BU23" s="84"/>
      <c r="BV23" s="84"/>
      <c r="BW23" s="84"/>
      <c r="BX23" s="84"/>
      <c r="BY23" s="84"/>
      <c r="BZ23" s="8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3"/>
      <c r="BM24" s="84"/>
      <c r="BN24" s="84"/>
      <c r="BO24" s="84"/>
      <c r="BP24" s="84"/>
      <c r="BQ24" s="84"/>
      <c r="BR24" s="84"/>
      <c r="BS24" s="84"/>
      <c r="BT24" s="84"/>
      <c r="BU24" s="84"/>
      <c r="BV24" s="84"/>
      <c r="BW24" s="84"/>
      <c r="BX24" s="84"/>
      <c r="BY24" s="84"/>
      <c r="BZ24" s="8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3"/>
      <c r="BM25" s="84"/>
      <c r="BN25" s="84"/>
      <c r="BO25" s="84"/>
      <c r="BP25" s="84"/>
      <c r="BQ25" s="84"/>
      <c r="BR25" s="84"/>
      <c r="BS25" s="84"/>
      <c r="BT25" s="84"/>
      <c r="BU25" s="84"/>
      <c r="BV25" s="84"/>
      <c r="BW25" s="84"/>
      <c r="BX25" s="84"/>
      <c r="BY25" s="84"/>
      <c r="BZ25" s="8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3"/>
      <c r="BM26" s="84"/>
      <c r="BN26" s="84"/>
      <c r="BO26" s="84"/>
      <c r="BP26" s="84"/>
      <c r="BQ26" s="84"/>
      <c r="BR26" s="84"/>
      <c r="BS26" s="84"/>
      <c r="BT26" s="84"/>
      <c r="BU26" s="84"/>
      <c r="BV26" s="84"/>
      <c r="BW26" s="84"/>
      <c r="BX26" s="84"/>
      <c r="BY26" s="84"/>
      <c r="BZ26" s="8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3"/>
      <c r="BM27" s="84"/>
      <c r="BN27" s="84"/>
      <c r="BO27" s="84"/>
      <c r="BP27" s="84"/>
      <c r="BQ27" s="84"/>
      <c r="BR27" s="84"/>
      <c r="BS27" s="84"/>
      <c r="BT27" s="84"/>
      <c r="BU27" s="84"/>
      <c r="BV27" s="84"/>
      <c r="BW27" s="84"/>
      <c r="BX27" s="84"/>
      <c r="BY27" s="84"/>
      <c r="BZ27" s="8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3"/>
      <c r="BM28" s="84"/>
      <c r="BN28" s="84"/>
      <c r="BO28" s="84"/>
      <c r="BP28" s="84"/>
      <c r="BQ28" s="84"/>
      <c r="BR28" s="84"/>
      <c r="BS28" s="84"/>
      <c r="BT28" s="84"/>
      <c r="BU28" s="84"/>
      <c r="BV28" s="84"/>
      <c r="BW28" s="84"/>
      <c r="BX28" s="84"/>
      <c r="BY28" s="84"/>
      <c r="BZ28" s="8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3"/>
      <c r="BM29" s="84"/>
      <c r="BN29" s="84"/>
      <c r="BO29" s="84"/>
      <c r="BP29" s="84"/>
      <c r="BQ29" s="84"/>
      <c r="BR29" s="84"/>
      <c r="BS29" s="84"/>
      <c r="BT29" s="84"/>
      <c r="BU29" s="84"/>
      <c r="BV29" s="84"/>
      <c r="BW29" s="84"/>
      <c r="BX29" s="84"/>
      <c r="BY29" s="84"/>
      <c r="BZ29" s="8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3"/>
      <c r="BM30" s="84"/>
      <c r="BN30" s="84"/>
      <c r="BO30" s="84"/>
      <c r="BP30" s="84"/>
      <c r="BQ30" s="84"/>
      <c r="BR30" s="84"/>
      <c r="BS30" s="84"/>
      <c r="BT30" s="84"/>
      <c r="BU30" s="84"/>
      <c r="BV30" s="84"/>
      <c r="BW30" s="84"/>
      <c r="BX30" s="84"/>
      <c r="BY30" s="84"/>
      <c r="BZ30" s="8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3"/>
      <c r="BM31" s="84"/>
      <c r="BN31" s="84"/>
      <c r="BO31" s="84"/>
      <c r="BP31" s="84"/>
      <c r="BQ31" s="84"/>
      <c r="BR31" s="84"/>
      <c r="BS31" s="84"/>
      <c r="BT31" s="84"/>
      <c r="BU31" s="84"/>
      <c r="BV31" s="84"/>
      <c r="BW31" s="84"/>
      <c r="BX31" s="84"/>
      <c r="BY31" s="84"/>
      <c r="BZ31" s="8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3"/>
      <c r="BM32" s="84"/>
      <c r="BN32" s="84"/>
      <c r="BO32" s="84"/>
      <c r="BP32" s="84"/>
      <c r="BQ32" s="84"/>
      <c r="BR32" s="84"/>
      <c r="BS32" s="84"/>
      <c r="BT32" s="84"/>
      <c r="BU32" s="84"/>
      <c r="BV32" s="84"/>
      <c r="BW32" s="84"/>
      <c r="BX32" s="84"/>
      <c r="BY32" s="84"/>
      <c r="BZ32" s="8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3"/>
      <c r="BM33" s="84"/>
      <c r="BN33" s="84"/>
      <c r="BO33" s="84"/>
      <c r="BP33" s="84"/>
      <c r="BQ33" s="84"/>
      <c r="BR33" s="84"/>
      <c r="BS33" s="84"/>
      <c r="BT33" s="84"/>
      <c r="BU33" s="84"/>
      <c r="BV33" s="84"/>
      <c r="BW33" s="84"/>
      <c r="BX33" s="84"/>
      <c r="BY33" s="84"/>
      <c r="BZ33" s="8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3"/>
      <c r="BM34" s="84"/>
      <c r="BN34" s="84"/>
      <c r="BO34" s="84"/>
      <c r="BP34" s="84"/>
      <c r="BQ34" s="84"/>
      <c r="BR34" s="84"/>
      <c r="BS34" s="84"/>
      <c r="BT34" s="84"/>
      <c r="BU34" s="84"/>
      <c r="BV34" s="84"/>
      <c r="BW34" s="84"/>
      <c r="BX34" s="84"/>
      <c r="BY34" s="84"/>
      <c r="BZ34" s="8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3"/>
      <c r="BM35" s="84"/>
      <c r="BN35" s="84"/>
      <c r="BO35" s="84"/>
      <c r="BP35" s="84"/>
      <c r="BQ35" s="84"/>
      <c r="BR35" s="84"/>
      <c r="BS35" s="84"/>
      <c r="BT35" s="84"/>
      <c r="BU35" s="84"/>
      <c r="BV35" s="84"/>
      <c r="BW35" s="84"/>
      <c r="BX35" s="84"/>
      <c r="BY35" s="84"/>
      <c r="BZ35" s="8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3"/>
      <c r="BM36" s="84"/>
      <c r="BN36" s="84"/>
      <c r="BO36" s="84"/>
      <c r="BP36" s="84"/>
      <c r="BQ36" s="84"/>
      <c r="BR36" s="84"/>
      <c r="BS36" s="84"/>
      <c r="BT36" s="84"/>
      <c r="BU36" s="84"/>
      <c r="BV36" s="84"/>
      <c r="BW36" s="84"/>
      <c r="BX36" s="84"/>
      <c r="BY36" s="84"/>
      <c r="BZ36" s="8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3"/>
      <c r="BM37" s="84"/>
      <c r="BN37" s="84"/>
      <c r="BO37" s="84"/>
      <c r="BP37" s="84"/>
      <c r="BQ37" s="84"/>
      <c r="BR37" s="84"/>
      <c r="BS37" s="84"/>
      <c r="BT37" s="84"/>
      <c r="BU37" s="84"/>
      <c r="BV37" s="84"/>
      <c r="BW37" s="84"/>
      <c r="BX37" s="84"/>
      <c r="BY37" s="84"/>
      <c r="BZ37" s="8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3"/>
      <c r="BM38" s="84"/>
      <c r="BN38" s="84"/>
      <c r="BO38" s="84"/>
      <c r="BP38" s="84"/>
      <c r="BQ38" s="84"/>
      <c r="BR38" s="84"/>
      <c r="BS38" s="84"/>
      <c r="BT38" s="84"/>
      <c r="BU38" s="84"/>
      <c r="BV38" s="84"/>
      <c r="BW38" s="84"/>
      <c r="BX38" s="84"/>
      <c r="BY38" s="84"/>
      <c r="BZ38" s="8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3"/>
      <c r="BM39" s="84"/>
      <c r="BN39" s="84"/>
      <c r="BO39" s="84"/>
      <c r="BP39" s="84"/>
      <c r="BQ39" s="84"/>
      <c r="BR39" s="84"/>
      <c r="BS39" s="84"/>
      <c r="BT39" s="84"/>
      <c r="BU39" s="84"/>
      <c r="BV39" s="84"/>
      <c r="BW39" s="84"/>
      <c r="BX39" s="84"/>
      <c r="BY39" s="84"/>
      <c r="BZ39" s="8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3"/>
      <c r="BM40" s="84"/>
      <c r="BN40" s="84"/>
      <c r="BO40" s="84"/>
      <c r="BP40" s="84"/>
      <c r="BQ40" s="84"/>
      <c r="BR40" s="84"/>
      <c r="BS40" s="84"/>
      <c r="BT40" s="84"/>
      <c r="BU40" s="84"/>
      <c r="BV40" s="84"/>
      <c r="BW40" s="84"/>
      <c r="BX40" s="84"/>
      <c r="BY40" s="84"/>
      <c r="BZ40" s="8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3"/>
      <c r="BM41" s="84"/>
      <c r="BN41" s="84"/>
      <c r="BO41" s="84"/>
      <c r="BP41" s="84"/>
      <c r="BQ41" s="84"/>
      <c r="BR41" s="84"/>
      <c r="BS41" s="84"/>
      <c r="BT41" s="84"/>
      <c r="BU41" s="84"/>
      <c r="BV41" s="84"/>
      <c r="BW41" s="84"/>
      <c r="BX41" s="84"/>
      <c r="BY41" s="84"/>
      <c r="BZ41" s="8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3"/>
      <c r="BM42" s="84"/>
      <c r="BN42" s="84"/>
      <c r="BO42" s="84"/>
      <c r="BP42" s="84"/>
      <c r="BQ42" s="84"/>
      <c r="BR42" s="84"/>
      <c r="BS42" s="84"/>
      <c r="BT42" s="84"/>
      <c r="BU42" s="84"/>
      <c r="BV42" s="84"/>
      <c r="BW42" s="84"/>
      <c r="BX42" s="84"/>
      <c r="BY42" s="84"/>
      <c r="BZ42" s="8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3"/>
      <c r="BM43" s="84"/>
      <c r="BN43" s="84"/>
      <c r="BO43" s="84"/>
      <c r="BP43" s="84"/>
      <c r="BQ43" s="84"/>
      <c r="BR43" s="84"/>
      <c r="BS43" s="84"/>
      <c r="BT43" s="84"/>
      <c r="BU43" s="84"/>
      <c r="BV43" s="84"/>
      <c r="BW43" s="84"/>
      <c r="BX43" s="84"/>
      <c r="BY43" s="84"/>
      <c r="BZ43" s="8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6"/>
      <c r="BM44" s="87"/>
      <c r="BN44" s="87"/>
      <c r="BO44" s="87"/>
      <c r="BP44" s="87"/>
      <c r="BQ44" s="87"/>
      <c r="BR44" s="87"/>
      <c r="BS44" s="87"/>
      <c r="BT44" s="87"/>
      <c r="BU44" s="87"/>
      <c r="BV44" s="87"/>
      <c r="BW44" s="87"/>
      <c r="BX44" s="87"/>
      <c r="BY44" s="87"/>
      <c r="BZ44" s="8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112</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113</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【747.76】</v>
      </c>
      <c r="I86" s="26" t="str">
        <f>データ!CA6</f>
        <v>【59.51】</v>
      </c>
      <c r="J86" s="26" t="str">
        <f>データ!CL6</f>
        <v>【261.46】</v>
      </c>
      <c r="K86" s="26" t="str">
        <f>データ!CW6</f>
        <v>【52.23】</v>
      </c>
      <c r="L86" s="26" t="str">
        <f>データ!DH6</f>
        <v>【85.82】</v>
      </c>
      <c r="M86" s="26" t="s">
        <v>44</v>
      </c>
      <c r="N86" s="26" t="s">
        <v>44</v>
      </c>
      <c r="O86" s="26" t="str">
        <f>データ!EO6</f>
        <v>【0.02】</v>
      </c>
    </row>
  </sheetData>
  <sheetProtection algorithmName="SHA-512" hashValue="v+/nNAqM0/1aZqGBh7IKLjg/iYVYKNja3NEzpDTbJY1v6AgWSs3qtmM20whhizmctH4BfhUMRw1e+vUGetC0tQ==" saltValue="aiGhx3XmZAcxBIZ8GTZaF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45:BZ46"/>
    <mergeCell ref="BL16:BZ44"/>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252034</v>
      </c>
      <c r="D6" s="33">
        <f t="shared" si="3"/>
        <v>47</v>
      </c>
      <c r="E6" s="33">
        <f t="shared" si="3"/>
        <v>17</v>
      </c>
      <c r="F6" s="33">
        <f t="shared" si="3"/>
        <v>5</v>
      </c>
      <c r="G6" s="33">
        <f t="shared" si="3"/>
        <v>0</v>
      </c>
      <c r="H6" s="33" t="str">
        <f t="shared" si="3"/>
        <v>滋賀県　長浜市</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19.399999999999999</v>
      </c>
      <c r="Q6" s="34">
        <f t="shared" si="3"/>
        <v>86.18</v>
      </c>
      <c r="R6" s="34">
        <f t="shared" si="3"/>
        <v>2780</v>
      </c>
      <c r="S6" s="34">
        <f t="shared" si="3"/>
        <v>118498</v>
      </c>
      <c r="T6" s="34">
        <f t="shared" si="3"/>
        <v>681.02</v>
      </c>
      <c r="U6" s="34">
        <f t="shared" si="3"/>
        <v>174</v>
      </c>
      <c r="V6" s="34">
        <f t="shared" si="3"/>
        <v>22919</v>
      </c>
      <c r="W6" s="34">
        <f t="shared" si="3"/>
        <v>15.5</v>
      </c>
      <c r="X6" s="34">
        <f t="shared" si="3"/>
        <v>1478.65</v>
      </c>
      <c r="Y6" s="35">
        <f>IF(Y7="",NA(),Y7)</f>
        <v>80.16</v>
      </c>
      <c r="Z6" s="35">
        <f t="shared" ref="Z6:AH6" si="4">IF(Z7="",NA(),Z7)</f>
        <v>79.55</v>
      </c>
      <c r="AA6" s="35">
        <f t="shared" si="4"/>
        <v>80.66</v>
      </c>
      <c r="AB6" s="35">
        <f t="shared" si="4"/>
        <v>82.56</v>
      </c>
      <c r="AC6" s="35">
        <f t="shared" si="4"/>
        <v>85.5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219.78</v>
      </c>
      <c r="BG6" s="35">
        <f t="shared" ref="BG6:BO6" si="7">IF(BG7="",NA(),BG7)</f>
        <v>211.26</v>
      </c>
      <c r="BH6" s="35">
        <f t="shared" si="7"/>
        <v>287.13</v>
      </c>
      <c r="BI6" s="35">
        <f t="shared" si="7"/>
        <v>719.46</v>
      </c>
      <c r="BJ6" s="35">
        <f t="shared" si="7"/>
        <v>511.44</v>
      </c>
      <c r="BK6" s="35">
        <f t="shared" si="7"/>
        <v>1044.8</v>
      </c>
      <c r="BL6" s="35">
        <f t="shared" si="7"/>
        <v>721.43</v>
      </c>
      <c r="BM6" s="35">
        <f t="shared" si="7"/>
        <v>685.34</v>
      </c>
      <c r="BN6" s="35">
        <f t="shared" si="7"/>
        <v>684.74</v>
      </c>
      <c r="BO6" s="35">
        <f t="shared" si="7"/>
        <v>654.91999999999996</v>
      </c>
      <c r="BP6" s="34" t="str">
        <f>IF(BP7="","",IF(BP7="-","【-】","【"&amp;SUBSTITUTE(TEXT(BP7,"#,##0.00"),"-","△")&amp;"】"))</f>
        <v>【747.76】</v>
      </c>
      <c r="BQ6" s="35">
        <f>IF(BQ7="",NA(),BQ7)</f>
        <v>62.32</v>
      </c>
      <c r="BR6" s="35">
        <f t="shared" ref="BR6:BZ6" si="8">IF(BR7="",NA(),BR7)</f>
        <v>65.27</v>
      </c>
      <c r="BS6" s="35">
        <f t="shared" si="8"/>
        <v>66.98</v>
      </c>
      <c r="BT6" s="35">
        <f t="shared" si="8"/>
        <v>60.33</v>
      </c>
      <c r="BU6" s="35">
        <f t="shared" si="8"/>
        <v>61.86</v>
      </c>
      <c r="BV6" s="35">
        <f t="shared" si="8"/>
        <v>50.82</v>
      </c>
      <c r="BW6" s="35">
        <f t="shared" si="8"/>
        <v>59.3</v>
      </c>
      <c r="BX6" s="35">
        <f t="shared" si="8"/>
        <v>59.83</v>
      </c>
      <c r="BY6" s="35">
        <f t="shared" si="8"/>
        <v>65.33</v>
      </c>
      <c r="BZ6" s="35">
        <f t="shared" si="8"/>
        <v>65.39</v>
      </c>
      <c r="CA6" s="34" t="str">
        <f>IF(CA7="","",IF(CA7="-","【-】","【"&amp;SUBSTITUTE(TEXT(CA7,"#,##0.00"),"-","△")&amp;"】"))</f>
        <v>【59.51】</v>
      </c>
      <c r="CB6" s="35">
        <f>IF(CB7="",NA(),CB7)</f>
        <v>240.4</v>
      </c>
      <c r="CC6" s="35">
        <f t="shared" ref="CC6:CK6" si="9">IF(CC7="",NA(),CC7)</f>
        <v>231.96</v>
      </c>
      <c r="CD6" s="35">
        <f t="shared" si="9"/>
        <v>220.6</v>
      </c>
      <c r="CE6" s="35">
        <f t="shared" si="9"/>
        <v>242.43</v>
      </c>
      <c r="CF6" s="35">
        <f t="shared" si="9"/>
        <v>246.96</v>
      </c>
      <c r="CG6" s="35">
        <f t="shared" si="9"/>
        <v>300.52</v>
      </c>
      <c r="CH6" s="35">
        <f t="shared" si="9"/>
        <v>248.14</v>
      </c>
      <c r="CI6" s="35">
        <f t="shared" si="9"/>
        <v>246.66</v>
      </c>
      <c r="CJ6" s="35">
        <f t="shared" si="9"/>
        <v>227.43</v>
      </c>
      <c r="CK6" s="35">
        <f t="shared" si="9"/>
        <v>230.88</v>
      </c>
      <c r="CL6" s="34" t="str">
        <f>IF(CL7="","",IF(CL7="-","【-】","【"&amp;SUBSTITUTE(TEXT(CL7,"#,##0.00"),"-","△")&amp;"】"))</f>
        <v>【261.46】</v>
      </c>
      <c r="CM6" s="35">
        <f>IF(CM7="",NA(),CM7)</f>
        <v>63.53</v>
      </c>
      <c r="CN6" s="35">
        <f t="shared" ref="CN6:CV6" si="10">IF(CN7="",NA(),CN7)</f>
        <v>62.18</v>
      </c>
      <c r="CO6" s="35">
        <f t="shared" si="10"/>
        <v>61.9</v>
      </c>
      <c r="CP6" s="35">
        <f t="shared" si="10"/>
        <v>61.97</v>
      </c>
      <c r="CQ6" s="35">
        <f t="shared" si="10"/>
        <v>60.85</v>
      </c>
      <c r="CR6" s="35">
        <f t="shared" si="10"/>
        <v>53.24</v>
      </c>
      <c r="CS6" s="35">
        <f t="shared" si="10"/>
        <v>57.3</v>
      </c>
      <c r="CT6" s="35">
        <f t="shared" si="10"/>
        <v>56</v>
      </c>
      <c r="CU6" s="35">
        <f t="shared" si="10"/>
        <v>56.01</v>
      </c>
      <c r="CV6" s="35">
        <f t="shared" si="10"/>
        <v>56.72</v>
      </c>
      <c r="CW6" s="34" t="str">
        <f>IF(CW7="","",IF(CW7="-","【-】","【"&amp;SUBSTITUTE(TEXT(CW7,"#,##0.00"),"-","△")&amp;"】"))</f>
        <v>【52.23】</v>
      </c>
      <c r="CX6" s="35">
        <f>IF(CX7="",NA(),CX7)</f>
        <v>96.45</v>
      </c>
      <c r="CY6" s="35">
        <f t="shared" ref="CY6:DG6" si="11">IF(CY7="",NA(),CY7)</f>
        <v>96.43</v>
      </c>
      <c r="CZ6" s="35">
        <f t="shared" si="11"/>
        <v>96.58</v>
      </c>
      <c r="DA6" s="35">
        <f t="shared" si="11"/>
        <v>96.59</v>
      </c>
      <c r="DB6" s="35">
        <f t="shared" si="11"/>
        <v>96.53</v>
      </c>
      <c r="DC6" s="35">
        <f t="shared" si="11"/>
        <v>84.07</v>
      </c>
      <c r="DD6" s="35">
        <f t="shared" si="11"/>
        <v>89.43</v>
      </c>
      <c r="DE6" s="35">
        <f t="shared" si="11"/>
        <v>89.51</v>
      </c>
      <c r="DF6" s="35">
        <f t="shared" si="11"/>
        <v>89.77</v>
      </c>
      <c r="DG6" s="35">
        <f t="shared" si="11"/>
        <v>90.04</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0.11</v>
      </c>
      <c r="EL6" s="35">
        <f t="shared" si="14"/>
        <v>0.05</v>
      </c>
      <c r="EM6" s="35">
        <f t="shared" si="14"/>
        <v>0.44</v>
      </c>
      <c r="EN6" s="35">
        <f t="shared" si="14"/>
        <v>0.04</v>
      </c>
      <c r="EO6" s="34" t="str">
        <f>IF(EO7="","",IF(EO7="-","【-】","【"&amp;SUBSTITUTE(TEXT(EO7,"#,##0.00"),"-","△")&amp;"】"))</f>
        <v>【0.02】</v>
      </c>
    </row>
    <row r="7" spans="1:145" s="36" customFormat="1" x14ac:dyDescent="0.15">
      <c r="A7" s="28"/>
      <c r="B7" s="37">
        <v>2018</v>
      </c>
      <c r="C7" s="37">
        <v>252034</v>
      </c>
      <c r="D7" s="37">
        <v>47</v>
      </c>
      <c r="E7" s="37">
        <v>17</v>
      </c>
      <c r="F7" s="37">
        <v>5</v>
      </c>
      <c r="G7" s="37">
        <v>0</v>
      </c>
      <c r="H7" s="37" t="s">
        <v>98</v>
      </c>
      <c r="I7" s="37" t="s">
        <v>99</v>
      </c>
      <c r="J7" s="37" t="s">
        <v>100</v>
      </c>
      <c r="K7" s="37" t="s">
        <v>101</v>
      </c>
      <c r="L7" s="37" t="s">
        <v>102</v>
      </c>
      <c r="M7" s="37" t="s">
        <v>103</v>
      </c>
      <c r="N7" s="38" t="s">
        <v>104</v>
      </c>
      <c r="O7" s="38" t="s">
        <v>105</v>
      </c>
      <c r="P7" s="38">
        <v>19.399999999999999</v>
      </c>
      <c r="Q7" s="38">
        <v>86.18</v>
      </c>
      <c r="R7" s="38">
        <v>2780</v>
      </c>
      <c r="S7" s="38">
        <v>118498</v>
      </c>
      <c r="T7" s="38">
        <v>681.02</v>
      </c>
      <c r="U7" s="38">
        <v>174</v>
      </c>
      <c r="V7" s="38">
        <v>22919</v>
      </c>
      <c r="W7" s="38">
        <v>15.5</v>
      </c>
      <c r="X7" s="38">
        <v>1478.65</v>
      </c>
      <c r="Y7" s="38">
        <v>80.16</v>
      </c>
      <c r="Z7" s="38">
        <v>79.55</v>
      </c>
      <c r="AA7" s="38">
        <v>80.66</v>
      </c>
      <c r="AB7" s="38">
        <v>82.56</v>
      </c>
      <c r="AC7" s="38">
        <v>85.5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219.78</v>
      </c>
      <c r="BG7" s="38">
        <v>211.26</v>
      </c>
      <c r="BH7" s="38">
        <v>287.13</v>
      </c>
      <c r="BI7" s="38">
        <v>719.46</v>
      </c>
      <c r="BJ7" s="38">
        <v>511.44</v>
      </c>
      <c r="BK7" s="38">
        <v>1044.8</v>
      </c>
      <c r="BL7" s="38">
        <v>721.43</v>
      </c>
      <c r="BM7" s="38">
        <v>685.34</v>
      </c>
      <c r="BN7" s="38">
        <v>684.74</v>
      </c>
      <c r="BO7" s="38">
        <v>654.91999999999996</v>
      </c>
      <c r="BP7" s="38">
        <v>747.76</v>
      </c>
      <c r="BQ7" s="38">
        <v>62.32</v>
      </c>
      <c r="BR7" s="38">
        <v>65.27</v>
      </c>
      <c r="BS7" s="38">
        <v>66.98</v>
      </c>
      <c r="BT7" s="38">
        <v>60.33</v>
      </c>
      <c r="BU7" s="38">
        <v>61.86</v>
      </c>
      <c r="BV7" s="38">
        <v>50.82</v>
      </c>
      <c r="BW7" s="38">
        <v>59.3</v>
      </c>
      <c r="BX7" s="38">
        <v>59.83</v>
      </c>
      <c r="BY7" s="38">
        <v>65.33</v>
      </c>
      <c r="BZ7" s="38">
        <v>65.39</v>
      </c>
      <c r="CA7" s="38">
        <v>59.51</v>
      </c>
      <c r="CB7" s="38">
        <v>240.4</v>
      </c>
      <c r="CC7" s="38">
        <v>231.96</v>
      </c>
      <c r="CD7" s="38">
        <v>220.6</v>
      </c>
      <c r="CE7" s="38">
        <v>242.43</v>
      </c>
      <c r="CF7" s="38">
        <v>246.96</v>
      </c>
      <c r="CG7" s="38">
        <v>300.52</v>
      </c>
      <c r="CH7" s="38">
        <v>248.14</v>
      </c>
      <c r="CI7" s="38">
        <v>246.66</v>
      </c>
      <c r="CJ7" s="38">
        <v>227.43</v>
      </c>
      <c r="CK7" s="38">
        <v>230.88</v>
      </c>
      <c r="CL7" s="38">
        <v>261.45999999999998</v>
      </c>
      <c r="CM7" s="38">
        <v>63.53</v>
      </c>
      <c r="CN7" s="38">
        <v>62.18</v>
      </c>
      <c r="CO7" s="38">
        <v>61.9</v>
      </c>
      <c r="CP7" s="38">
        <v>61.97</v>
      </c>
      <c r="CQ7" s="38">
        <v>60.85</v>
      </c>
      <c r="CR7" s="38">
        <v>53.24</v>
      </c>
      <c r="CS7" s="38">
        <v>57.3</v>
      </c>
      <c r="CT7" s="38">
        <v>56</v>
      </c>
      <c r="CU7" s="38">
        <v>56.01</v>
      </c>
      <c r="CV7" s="38">
        <v>56.72</v>
      </c>
      <c r="CW7" s="38">
        <v>52.23</v>
      </c>
      <c r="CX7" s="38">
        <v>96.45</v>
      </c>
      <c r="CY7" s="38">
        <v>96.43</v>
      </c>
      <c r="CZ7" s="38">
        <v>96.58</v>
      </c>
      <c r="DA7" s="38">
        <v>96.59</v>
      </c>
      <c r="DB7" s="38">
        <v>96.53</v>
      </c>
      <c r="DC7" s="38">
        <v>84.07</v>
      </c>
      <c r="DD7" s="38">
        <v>89.43</v>
      </c>
      <c r="DE7" s="38">
        <v>89.51</v>
      </c>
      <c r="DF7" s="38">
        <v>89.77</v>
      </c>
      <c r="DG7" s="38">
        <v>90.04</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0.11</v>
      </c>
      <c r="EL7" s="38">
        <v>0.05</v>
      </c>
      <c r="EM7" s="38">
        <v>0.44</v>
      </c>
      <c r="EN7" s="38">
        <v>0.04</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山﨑 正雄</cp:lastModifiedBy>
  <cp:lastPrinted>2020-02-03T12:45:39Z</cp:lastPrinted>
  <dcterms:created xsi:type="dcterms:W3CDTF">2019-12-05T05:20:53Z</dcterms:created>
  <dcterms:modified xsi:type="dcterms:W3CDTF">2020-02-04T05:01:58Z</dcterms:modified>
  <cp:category/>
</cp:coreProperties>
</file>