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03 経営係\00 経営共通　\R2\03 調査 報告\1 財政課\15 公営企業に係る経営分析表\"/>
    </mc:Choice>
  </mc:AlternateContent>
  <workbookProtection workbookAlgorithmName="SHA-512" workbookHashValue="qI+fmuKIkjAghQJhv/FSQ9sxWVNe0iZEvSupzP+oS6+yNBPZvbVpagu2a8OZ9/hIstxpar3hjBqHfoI2xaixNA==" workbookSaltValue="aQ+6+MvU0hCRcjODqflBhg==" workbookSpinCount="100000" lockStructure="1"/>
  <bookViews>
    <workbookView xWindow="0" yWindow="0" windowWidth="15360" windowHeight="764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<sst xmlns="http://schemas.openxmlformats.org/spreadsheetml/2006/main" count="228" uniqueCount="114">
  <si>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</si>
  <si>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</si>
  <si>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</si>
  <si>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</si>
  <si>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</si>
  <si>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</si>
  <si>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</si>
  <si>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</si>
  <si>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</si>
  <si>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</si>
  <si>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</si>
  <si>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</si>
  <si>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</si>
  <si>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</si>
  <si>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</si>
  <si>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</si>
  <si>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</si>
  <si>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</si>
  <si>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</si>
  <si>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</si>
  <si>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</si>
  <si>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</si>
  <si>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</si>
  <si>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</si>
  <si>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</si>
  <si>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</si>
  <si>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</si>
  <si>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</si>
  <si>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</si>
  <si>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</si>
  <si>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</si>
  <si>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</si>
  <si>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</si>
  <si>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</si>
  <si>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</si>
  <si>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</si>
  <si>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</si>
  <si>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</si>
  <si>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</si>
  <si>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</si>
  <si>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</si>
  <si>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</si>
  <si>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</si>
  <si>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</si>
  <si>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</si>
  <si>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</si>
  <si>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</si>
  <si>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</si>
  <si>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</si>
  <si>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</si>
  <si>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</si>
  <si>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</si>
  <si>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</si>
  <si>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</si>
  <si>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</si>
  <si>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</si>
  <si>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</si>
  <si>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</si>
  <si>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</si>
  <si>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</si>
  <si>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</si>
  <si>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</si>
  <si>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</si>
  <si>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</si>
  <si>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</si>
  <si>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</si>
  <si>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</si>
  <si>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</si>
  <si>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</si>
  <si>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</si>
  <si>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</si>
  <si>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</si>
  <si>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</si>
  <si>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</si>
  <si>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</si>
  <si>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</si>
  <si>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</si>
  <si>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</si>
  <si>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</si>
  <si>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</si>
  <si>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</si>
  <si>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</si>
  <si>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</si>
  <si>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</si>
  <si>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</si>
  <si>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</si>
  <si>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</si>
  <si>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</si>
  <si>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</si>
  <si>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</si>
  <si>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</si>
  <si>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</si>
  <si>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甲賀市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</si>
  <si>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</si>
  <si>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</si>
  <si>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</si>
  <si>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</si>
  <si>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</si>
  <si>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</si>
  <si>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</si>
  <si>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</si>
  <si>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</si>
  <si>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</si>
  <si>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</si>
  <si>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</si>
  <si>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</si>
  <si>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</si>
  <si>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</si>
  <si>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</si>
  <si>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</si>
  <si>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←書式設定</t>
    <rPh sb="1" eb="3">
      <t>ショシキ</t>
    </rPh>
    <rPh sb="3" eb="5">
      <t>セッテイ</t>
    </rPh>
    <phoneticPr fontId="4"/>
  </si>
  <si>
    <t>　経営の健全性においては、経常収支比率及び料金回収率が近年は毎年100％を超えており、現状は良好であると言えます。しかし、給水人口の減少や節水型社会の浸透により、水需要の増加は見込めない状況です。加えて施設の老朽化と更新時期を迎えるため、今後厳しい経営状況を迎えると考えられます。平成30年度に策定した第2次水道ビジョンに基づき、老朽施設の更新を計画的に進めていくとともに、施設の統廃合や合理化を進めていく必要があります。また、健全で効率のよい経営を維持していくため、中長期的な財政計画に基づく経営を行うとともに、水需要の変化を敏感にとらえ、計画の見直しを柔軟に行っていく必要があると考えます。</t>
    <rPh sb="1" eb="3">
      <t>ケイエイ</t>
    </rPh>
    <rPh sb="4" eb="7">
      <t>ケンゼンセイ</t>
    </rPh>
    <rPh sb="13" eb="15">
      <t>ケイジョウ</t>
    </rPh>
    <rPh sb="15" eb="17">
      <t>シュウシ</t>
    </rPh>
    <rPh sb="17" eb="19">
      <t>ヒリツ</t>
    </rPh>
    <rPh sb="19" eb="20">
      <t>オヨ</t>
    </rPh>
    <rPh sb="21" eb="23">
      <t>リョウキン</t>
    </rPh>
    <rPh sb="23" eb="25">
      <t>カイシュウ</t>
    </rPh>
    <rPh sb="25" eb="26">
      <t>リツ</t>
    </rPh>
    <rPh sb="27" eb="29">
      <t>キンネン</t>
    </rPh>
    <rPh sb="30" eb="32">
      <t>マイトシ</t>
    </rPh>
    <rPh sb="37" eb="38">
      <t>コ</t>
    </rPh>
    <rPh sb="43" eb="45">
      <t>ゲンジョウ</t>
    </rPh>
    <rPh sb="46" eb="48">
      <t>リョウコウ</t>
    </rPh>
    <rPh sb="52" eb="53">
      <t>イ</t>
    </rPh>
    <rPh sb="61" eb="63">
      <t>キュウスイ</t>
    </rPh>
    <rPh sb="63" eb="65">
      <t>ジンコウ</t>
    </rPh>
    <rPh sb="66" eb="68">
      <t>ゲンショウ</t>
    </rPh>
    <rPh sb="69" eb="72">
      <t>セッスイガタ</t>
    </rPh>
    <rPh sb="72" eb="74">
      <t>シャカイ</t>
    </rPh>
    <rPh sb="75" eb="77">
      <t>シントウ</t>
    </rPh>
    <rPh sb="81" eb="82">
      <t>ミズ</t>
    </rPh>
    <rPh sb="82" eb="84">
      <t>ジュヨウ</t>
    </rPh>
    <rPh sb="85" eb="87">
      <t>ゾウカ</t>
    </rPh>
    <rPh sb="88" eb="90">
      <t>ミコ</t>
    </rPh>
    <rPh sb="93" eb="95">
      <t>ジョウキョウ</t>
    </rPh>
    <rPh sb="98" eb="99">
      <t>クワ</t>
    </rPh>
    <rPh sb="101" eb="103">
      <t>シセツ</t>
    </rPh>
    <rPh sb="104" eb="107">
      <t>ロウキュウカ</t>
    </rPh>
    <rPh sb="108" eb="110">
      <t>コウシン</t>
    </rPh>
    <rPh sb="110" eb="112">
      <t>ジキ</t>
    </rPh>
    <rPh sb="113" eb="114">
      <t>ムカ</t>
    </rPh>
    <rPh sb="119" eb="121">
      <t>コンゴ</t>
    </rPh>
    <rPh sb="129" eb="130">
      <t>ムカ</t>
    </rPh>
    <rPh sb="133" eb="134">
      <t>カンガ</t>
    </rPh>
    <rPh sb="140" eb="142">
      <t>ヘイセイ</t>
    </rPh>
    <rPh sb="144" eb="145">
      <t>ネン</t>
    </rPh>
    <rPh sb="145" eb="146">
      <t>ド</t>
    </rPh>
    <rPh sb="147" eb="149">
      <t>サクテイ</t>
    </rPh>
    <rPh sb="151" eb="152">
      <t>ダイ</t>
    </rPh>
    <rPh sb="153" eb="154">
      <t>ジ</t>
    </rPh>
    <rPh sb="154" eb="156">
      <t>スイドウ</t>
    </rPh>
    <rPh sb="161" eb="162">
      <t>モト</t>
    </rPh>
    <rPh sb="165" eb="167">
      <t>ロウキュウ</t>
    </rPh>
    <rPh sb="187" eb="189">
      <t>シセツ</t>
    </rPh>
    <rPh sb="190" eb="193">
      <t>トウハイゴウ</t>
    </rPh>
    <rPh sb="194" eb="197">
      <t>ゴウリカ</t>
    </rPh>
    <rPh sb="198" eb="199">
      <t>スス</t>
    </rPh>
    <rPh sb="203" eb="205">
      <t>ヒツヨウ</t>
    </rPh>
    <rPh sb="214" eb="216">
      <t>ケンゼン</t>
    </rPh>
    <rPh sb="217" eb="219">
      <t>コウリツ</t>
    </rPh>
    <rPh sb="222" eb="224">
      <t>ケイエイ</t>
    </rPh>
    <rPh sb="225" eb="227">
      <t>イジ</t>
    </rPh>
    <rPh sb="239" eb="241">
      <t>ザイセイ</t>
    </rPh>
    <rPh sb="241" eb="243">
      <t>ケイカク</t>
    </rPh>
    <rPh sb="244" eb="245">
      <t>モト</t>
    </rPh>
    <rPh sb="247" eb="249">
      <t>ケイエイ</t>
    </rPh>
    <rPh sb="250" eb="251">
      <t>オコナ</t>
    </rPh>
    <rPh sb="271" eb="273">
      <t>ケイカク</t>
    </rPh>
    <rPh sb="274" eb="276">
      <t>ミナオ</t>
    </rPh>
    <rPh sb="278" eb="280">
      <t>ジュウナン</t>
    </rPh>
    <rPh sb="281" eb="282">
      <t>オコナ</t>
    </rPh>
    <rPh sb="286" eb="288">
      <t>ヒツヨウ</t>
    </rPh>
    <rPh sb="292" eb="293">
      <t>カンガ</t>
    </rPh>
    <phoneticPr fontId="4"/>
  </si>
  <si>
    <t>　経営の健全性については、①経常収支比率と⑤料金回収率が共に100％を超えており、黒字経営を維持し、経営に必要な経費を料金で賄うことができている状況を表しています。昨年度と比べ、給水収益、一般会計からの補助金等が収入減となりましたが、経常収支比率は0.24％の微増となり、類似団体平均値や全国平均値をともに上回っており、収支は健全な水準にあると言えます。今後も黒字経営を維持できるよう効率化を図り、経営健全化に努めます。
　経営の効率性については、⑥給水原価は、昨年度に比べ0.19円の微減となりましたが、甲賀市は給水区域が広範囲にわたることや、地形的な問題から施設を多く抱えており、経常費用（減価償却費や施設の維持管理に係る費用）が多いことから類似団体平均値や全国平均値をともに上回っています。
　⑦施設利用率は一日配水能力に対する一日平均配水量の割合でありますが、昨年度に比べ減少しています。施設の稼働が収益につながっているかを判断する⑧有収率は増加しており、漏水等による収益につながらない配水が減少したと考えられます。給水人口の減少に伴い配水量も減少していくと考えられることから、施設の統廃合等を行うとともに、引き続き漏水調査や老朽管の更新等を実施していきます。</t>
    <rPh sb="1" eb="3">
      <t>ケイエイ</t>
    </rPh>
    <rPh sb="4" eb="7">
      <t>ケンゼンセイ</t>
    </rPh>
    <rPh sb="14" eb="16">
      <t>ケイジョウ</t>
    </rPh>
    <rPh sb="16" eb="18">
      <t>シュウシ</t>
    </rPh>
    <rPh sb="18" eb="20">
      <t>ヒリツ</t>
    </rPh>
    <rPh sb="22" eb="24">
      <t>リョウキン</t>
    </rPh>
    <rPh sb="24" eb="26">
      <t>カイシュウ</t>
    </rPh>
    <rPh sb="26" eb="27">
      <t>リツ</t>
    </rPh>
    <rPh sb="28" eb="29">
      <t>トモ</t>
    </rPh>
    <rPh sb="35" eb="36">
      <t>コ</t>
    </rPh>
    <rPh sb="41" eb="43">
      <t>クロジ</t>
    </rPh>
    <rPh sb="43" eb="45">
      <t>ケイエイ</t>
    </rPh>
    <rPh sb="46" eb="48">
      <t>イジ</t>
    </rPh>
    <rPh sb="56" eb="58">
      <t>ケイヒ</t>
    </rPh>
    <rPh sb="59" eb="61">
      <t>リョウキン</t>
    </rPh>
    <rPh sb="62" eb="63">
      <t>マカナ</t>
    </rPh>
    <rPh sb="72" eb="74">
      <t>ジョウキョウ</t>
    </rPh>
    <rPh sb="75" eb="76">
      <t>アラワ</t>
    </rPh>
    <rPh sb="82" eb="84">
      <t>サクネン</t>
    </rPh>
    <rPh sb="84" eb="85">
      <t>ド</t>
    </rPh>
    <rPh sb="86" eb="87">
      <t>クラ</t>
    </rPh>
    <rPh sb="89" eb="91">
      <t>キュウスイ</t>
    </rPh>
    <rPh sb="91" eb="93">
      <t>シュウエキ</t>
    </rPh>
    <rPh sb="94" eb="96">
      <t>イッパン</t>
    </rPh>
    <rPh sb="96" eb="98">
      <t>カイケイ</t>
    </rPh>
    <rPh sb="101" eb="104">
      <t>ホジョキン</t>
    </rPh>
    <rPh sb="104" eb="105">
      <t>トウ</t>
    </rPh>
    <rPh sb="106" eb="108">
      <t>シュウニュウ</t>
    </rPh>
    <rPh sb="108" eb="109">
      <t>ゲン</t>
    </rPh>
    <rPh sb="130" eb="132">
      <t>ビゾウ</t>
    </rPh>
    <rPh sb="136" eb="138">
      <t>ルイジ</t>
    </rPh>
    <rPh sb="138" eb="140">
      <t>ダンタイ</t>
    </rPh>
    <rPh sb="140" eb="142">
      <t>ヘイキン</t>
    </rPh>
    <rPh sb="142" eb="143">
      <t>チ</t>
    </rPh>
    <rPh sb="144" eb="146">
      <t>ゼンコク</t>
    </rPh>
    <rPh sb="146" eb="148">
      <t>ヘイキン</t>
    </rPh>
    <rPh sb="148" eb="149">
      <t>チ</t>
    </rPh>
    <rPh sb="153" eb="155">
      <t>ウワマワ</t>
    </rPh>
    <rPh sb="160" eb="162">
      <t>シュウシ</t>
    </rPh>
    <rPh sb="163" eb="165">
      <t>ケンゼン</t>
    </rPh>
    <rPh sb="166" eb="168">
      <t>スイジュン</t>
    </rPh>
    <rPh sb="172" eb="173">
      <t>イ</t>
    </rPh>
    <rPh sb="177" eb="179">
      <t>コンゴ</t>
    </rPh>
    <rPh sb="180" eb="182">
      <t>クロジ</t>
    </rPh>
    <rPh sb="182" eb="184">
      <t>ケイエイ</t>
    </rPh>
    <rPh sb="185" eb="187">
      <t>イジ</t>
    </rPh>
    <rPh sb="192" eb="195">
      <t>コウリツカ</t>
    </rPh>
    <rPh sb="196" eb="197">
      <t>ハカ</t>
    </rPh>
    <rPh sb="199" eb="201">
      <t>ケイエイ</t>
    </rPh>
    <rPh sb="201" eb="204">
      <t>ケンゼンカ</t>
    </rPh>
    <rPh sb="205" eb="206">
      <t>ツト</t>
    </rPh>
    <rPh sb="212" eb="214">
      <t>ケイエイ</t>
    </rPh>
    <rPh sb="215" eb="218">
      <t>コウリツセイ</t>
    </rPh>
    <rPh sb="225" eb="227">
      <t>キュウスイ</t>
    </rPh>
    <rPh sb="227" eb="229">
      <t>ゲンカ</t>
    </rPh>
    <rPh sb="235" eb="236">
      <t>クラ</t>
    </rPh>
    <rPh sb="241" eb="242">
      <t>エン</t>
    </rPh>
    <rPh sb="243" eb="244">
      <t>ビ</t>
    </rPh>
    <rPh sb="253" eb="255">
      <t>コウカ</t>
    </rPh>
    <rPh sb="257" eb="259">
      <t>キュウスイ</t>
    </rPh>
    <rPh sb="259" eb="261">
      <t>クイキ</t>
    </rPh>
    <rPh sb="262" eb="265">
      <t>コウハンイ</t>
    </rPh>
    <rPh sb="273" eb="276">
      <t>チケイテキ</t>
    </rPh>
    <rPh sb="277" eb="279">
      <t>モンダイ</t>
    </rPh>
    <rPh sb="281" eb="283">
      <t>シセツ</t>
    </rPh>
    <rPh sb="284" eb="285">
      <t>オオ</t>
    </rPh>
    <rPh sb="286" eb="287">
      <t>カカ</t>
    </rPh>
    <rPh sb="292" eb="294">
      <t>ケイジョウ</t>
    </rPh>
    <rPh sb="294" eb="296">
      <t>ヒヨウ</t>
    </rPh>
    <rPh sb="297" eb="299">
      <t>ゲンカ</t>
    </rPh>
    <rPh sb="299" eb="301">
      <t>ショウキャク</t>
    </rPh>
    <rPh sb="301" eb="302">
      <t>ヒ</t>
    </rPh>
    <rPh sb="303" eb="305">
      <t>シセツ</t>
    </rPh>
    <rPh sb="306" eb="308">
      <t>イジ</t>
    </rPh>
    <rPh sb="308" eb="310">
      <t>カンリ</t>
    </rPh>
    <rPh sb="311" eb="312">
      <t>カカ</t>
    </rPh>
    <rPh sb="313" eb="315">
      <t>ヒヨウ</t>
    </rPh>
    <rPh sb="317" eb="318">
      <t>オオ</t>
    </rPh>
    <rPh sb="329" eb="330">
      <t>チ</t>
    </rPh>
    <rPh sb="335" eb="336">
      <t>チ</t>
    </rPh>
    <rPh sb="351" eb="353">
      <t>シセツ</t>
    </rPh>
    <rPh sb="353" eb="355">
      <t>リヨウ</t>
    </rPh>
    <rPh sb="355" eb="356">
      <t>リツ</t>
    </rPh>
    <rPh sb="384" eb="386">
      <t>サクネン</t>
    </rPh>
    <rPh sb="386" eb="387">
      <t>ド</t>
    </rPh>
    <rPh sb="388" eb="389">
      <t>クラ</t>
    </rPh>
    <rPh sb="390" eb="392">
      <t>ゲンショウ</t>
    </rPh>
    <rPh sb="425" eb="427">
      <t>ゾウカ</t>
    </rPh>
    <rPh sb="432" eb="434">
      <t>ロウスイ</t>
    </rPh>
    <rPh sb="434" eb="435">
      <t>トウ</t>
    </rPh>
    <rPh sb="438" eb="440">
      <t>シュウエキ</t>
    </rPh>
    <rPh sb="447" eb="449">
      <t>ハイスイ</t>
    </rPh>
    <rPh sb="450" eb="452">
      <t>ゲンショウ</t>
    </rPh>
    <rPh sb="455" eb="456">
      <t>カンガ</t>
    </rPh>
    <rPh sb="462" eb="464">
      <t>キュウスイ</t>
    </rPh>
    <rPh sb="464" eb="466">
      <t>ジンコウ</t>
    </rPh>
    <rPh sb="467" eb="468">
      <t>ゲン</t>
    </rPh>
    <rPh sb="468" eb="469">
      <t>ショウ</t>
    </rPh>
    <rPh sb="470" eb="471">
      <t>トモナ</t>
    </rPh>
    <rPh sb="472" eb="474">
      <t>ハイスイ</t>
    </rPh>
    <rPh sb="474" eb="475">
      <t>リョウ</t>
    </rPh>
    <rPh sb="476" eb="478">
      <t>ゲンショウ</t>
    </rPh>
    <rPh sb="483" eb="484">
      <t>カンガ</t>
    </rPh>
    <rPh sb="493" eb="495">
      <t>シセツ</t>
    </rPh>
    <rPh sb="496" eb="499">
      <t>トウハイゴウ</t>
    </rPh>
    <rPh sb="499" eb="500">
      <t>トウ</t>
    </rPh>
    <rPh sb="501" eb="502">
      <t>オコナ</t>
    </rPh>
    <rPh sb="508" eb="509">
      <t>ヒ</t>
    </rPh>
    <rPh sb="510" eb="511">
      <t>ツヅ</t>
    </rPh>
    <rPh sb="512" eb="514">
      <t>ロウスイ</t>
    </rPh>
    <rPh sb="514" eb="516">
      <t>チョウサ</t>
    </rPh>
    <rPh sb="517" eb="519">
      <t>ロウキュウ</t>
    </rPh>
    <rPh sb="519" eb="520">
      <t>カン</t>
    </rPh>
    <rPh sb="521" eb="523">
      <t>コウシン</t>
    </rPh>
    <rPh sb="523" eb="524">
      <t>トウ</t>
    </rPh>
    <rPh sb="525" eb="527">
      <t>ジッシ</t>
    </rPh>
    <phoneticPr fontId="4"/>
  </si>
  <si>
    <t>　①有形固定資産減価償却率は、償却対象資産の減価償却がどの程度進んでいるかを表す指標で、資産の老朽化度合いを示しています。類似団体の平均値より老朽化度合いは低いと言えますが、年々増加し老朽化度合いが進んでいます。②管路経年化率は、法定耐用年数を超えた管路延長の割合を表す指標で、管路の老朽化度合いを示しています。また、③管路更新率は、更新した管路延長の割合を示しています。昨年度は類似団体の平均値を下回る低い値となっていましたが、今年度は類似団体を上回る値となっています。経年化率は次第に進行していくため、今後も計画的に管路の更新を進めていきます。</t>
    <rPh sb="2" eb="4">
      <t>ユウケイ</t>
    </rPh>
    <rPh sb="4" eb="6">
      <t>コテイ</t>
    </rPh>
    <rPh sb="6" eb="8">
      <t>シサン</t>
    </rPh>
    <rPh sb="8" eb="10">
      <t>ゲンカ</t>
    </rPh>
    <rPh sb="10" eb="12">
      <t>ショウキャク</t>
    </rPh>
    <rPh sb="12" eb="13">
      <t>リツ</t>
    </rPh>
    <rPh sb="15" eb="17">
      <t>ショウキャク</t>
    </rPh>
    <rPh sb="17" eb="19">
      <t>タイショウ</t>
    </rPh>
    <rPh sb="19" eb="21">
      <t>シサン</t>
    </rPh>
    <rPh sb="22" eb="24">
      <t>ゲンカ</t>
    </rPh>
    <rPh sb="24" eb="26">
      <t>ショウキャク</t>
    </rPh>
    <rPh sb="29" eb="31">
      <t>テイド</t>
    </rPh>
    <rPh sb="31" eb="32">
      <t>スス</t>
    </rPh>
    <rPh sb="38" eb="39">
      <t>アラワ</t>
    </rPh>
    <rPh sb="40" eb="42">
      <t>シヒョウ</t>
    </rPh>
    <rPh sb="44" eb="46">
      <t>シサン</t>
    </rPh>
    <rPh sb="47" eb="50">
      <t>ロウキュウカ</t>
    </rPh>
    <rPh sb="50" eb="52">
      <t>ドア</t>
    </rPh>
    <rPh sb="54" eb="55">
      <t>シメ</t>
    </rPh>
    <rPh sb="61" eb="63">
      <t>ルイジ</t>
    </rPh>
    <rPh sb="63" eb="65">
      <t>ダンタイ</t>
    </rPh>
    <rPh sb="66" eb="69">
      <t>ヘイキンチ</t>
    </rPh>
    <rPh sb="71" eb="74">
      <t>ロウキュウカ</t>
    </rPh>
    <rPh sb="74" eb="76">
      <t>ドア</t>
    </rPh>
    <rPh sb="78" eb="79">
      <t>ヒク</t>
    </rPh>
    <rPh sb="81" eb="82">
      <t>イ</t>
    </rPh>
    <rPh sb="87" eb="89">
      <t>ネンネン</t>
    </rPh>
    <rPh sb="89" eb="91">
      <t>ゾウカ</t>
    </rPh>
    <rPh sb="92" eb="95">
      <t>ロウキュウカ</t>
    </rPh>
    <rPh sb="95" eb="97">
      <t>ドア</t>
    </rPh>
    <rPh sb="99" eb="100">
      <t>スス</t>
    </rPh>
    <rPh sb="107" eb="109">
      <t>カンロ</t>
    </rPh>
    <rPh sb="109" eb="111">
      <t>ケイネン</t>
    </rPh>
    <rPh sb="111" eb="112">
      <t>カ</t>
    </rPh>
    <rPh sb="112" eb="113">
      <t>リツ</t>
    </rPh>
    <rPh sb="115" eb="117">
      <t>ホウテイ</t>
    </rPh>
    <rPh sb="117" eb="119">
      <t>タイヨウ</t>
    </rPh>
    <rPh sb="119" eb="121">
      <t>ネンスウ</t>
    </rPh>
    <rPh sb="122" eb="123">
      <t>コ</t>
    </rPh>
    <rPh sb="125" eb="127">
      <t>カンロ</t>
    </rPh>
    <rPh sb="127" eb="129">
      <t>エンチョウ</t>
    </rPh>
    <rPh sb="130" eb="132">
      <t>ワリアイ</t>
    </rPh>
    <rPh sb="133" eb="134">
      <t>アラワ</t>
    </rPh>
    <rPh sb="135" eb="137">
      <t>シヒョウ</t>
    </rPh>
    <rPh sb="139" eb="141">
      <t>カンロ</t>
    </rPh>
    <rPh sb="142" eb="145">
      <t>ロウキュウカ</t>
    </rPh>
    <rPh sb="145" eb="147">
      <t>ドア</t>
    </rPh>
    <rPh sb="149" eb="150">
      <t>シメ</t>
    </rPh>
    <rPh sb="236" eb="239">
      <t>ケイネンカ</t>
    </rPh>
    <rPh sb="239" eb="240">
      <t>リツ</t>
    </rPh>
    <rPh sb="241" eb="243">
      <t>シダイ</t>
    </rPh>
    <rPh sb="244" eb="246">
      <t>シンコウ</t>
    </rPh>
    <rPh sb="253" eb="255">
      <t>コンゴ</t>
    </rPh>
    <rPh sb="256" eb="259">
      <t>ケイカクテキ</t>
    </rPh>
    <rPh sb="260" eb="262">
      <t>カンロ</t>
    </rPh>
    <rPh sb="263" eb="265">
      <t>コウシン</t>
    </rPh>
    <rPh sb="266" eb="267">
      <t>スス</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</si>
</sst>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1.0900000000000001</c:v>
                </c:pt>
                <c:pt idx="1">
                  <c:v>0.55000000000000004</c:v>
                </c:pt>
                <c:pt idx="2">
                  <c:v>0.89</c:v>
                </c:pt>
                <c:pt idx="3">
                  <c:v>0.6</c:v>
                </c:pt>
                <c:pt idx="4">
                  <c:v>0.9</c:v>
                </c:pt>
              </c:numCache>
            </c:numRef>
          </c:val>
          <c:extLst>
            <c:ext xmlns:c16="http://schemas.microsoft.com/office/drawing/2014/chart" uri="{C3380CC4-5D6E-409C-BE32-E72D297353CC}">
              <c16:uniqueId val="{00000000-6D4E-426A-90C4-FA4550926220}"/>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0.71</c:v>
                </c:pt>
                <c:pt idx="1">
                  <c:v>0.71</c:v>
                </c:pt>
                <c:pt idx="2">
                  <c:v>0.75</c:v>
                </c:pt>
                <c:pt idx="3">
                  <c:v>0.63</c:v>
                </c:pt>
                <c:pt idx="4">
                  <c:v>0.63</c:v>
                </c:pt>
              </c:numCache>
            </c:numRef>
          </c:val>
          <c:smooth val="0"/>
          <c:extLst>
            <c:ext xmlns:c16="http://schemas.microsoft.com/office/drawing/2014/chart" uri="{C3380CC4-5D6E-409C-BE32-E72D297353CC}">
              <c16:uniqueId val="{00000001-6D4E-426A-90C4-FA4550926220}"/>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60.1</c:v>
                </c:pt>
                <c:pt idx="1">
                  <c:v>62.64</c:v>
                </c:pt>
                <c:pt idx="2">
                  <c:v>63.01</c:v>
                </c:pt>
                <c:pt idx="3">
                  <c:v>62.3</c:v>
                </c:pt>
                <c:pt idx="4">
                  <c:v>60.6</c:v>
                </c:pt>
              </c:numCache>
            </c:numRef>
          </c:val>
          <c:extLst>
            <c:ext xmlns:c16="http://schemas.microsoft.com/office/drawing/2014/chart" uri="{C3380CC4-5D6E-409C-BE32-E72D297353CC}">
              <c16:uniqueId val="{00000000-C251-47A3-A178-CA57EF9BD7CB}"/>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59.34</c:v>
                </c:pt>
                <c:pt idx="1">
                  <c:v>59.11</c:v>
                </c:pt>
                <c:pt idx="2">
                  <c:v>59.74</c:v>
                </c:pt>
                <c:pt idx="3">
                  <c:v>59.46</c:v>
                </c:pt>
                <c:pt idx="4">
                  <c:v>59.51</c:v>
                </c:pt>
              </c:numCache>
            </c:numRef>
          </c:val>
          <c:smooth val="0"/>
          <c:extLst>
            <c:ext xmlns:c16="http://schemas.microsoft.com/office/drawing/2014/chart" uri="{C3380CC4-5D6E-409C-BE32-E72D297353CC}">
              <c16:uniqueId val="{00000001-C251-47A3-A178-CA57EF9BD7CB}"/>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87.48</c:v>
                </c:pt>
                <c:pt idx="1">
                  <c:v>85.29</c:v>
                </c:pt>
                <c:pt idx="2">
                  <c:v>82.73</c:v>
                </c:pt>
                <c:pt idx="3">
                  <c:v>84.88</c:v>
                </c:pt>
                <c:pt idx="4">
                  <c:v>85.58</c:v>
                </c:pt>
              </c:numCache>
            </c:numRef>
          </c:val>
          <c:extLst>
            <c:ext xmlns:c16="http://schemas.microsoft.com/office/drawing/2014/chart" uri="{C3380CC4-5D6E-409C-BE32-E72D297353CC}">
              <c16:uniqueId val="{00000000-928B-4702-BF05-F1329EE6FE04}"/>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87.74</c:v>
                </c:pt>
                <c:pt idx="1">
                  <c:v>87.91</c:v>
                </c:pt>
                <c:pt idx="2">
                  <c:v>87.28</c:v>
                </c:pt>
                <c:pt idx="3">
                  <c:v>87.41</c:v>
                </c:pt>
                <c:pt idx="4">
                  <c:v>87.08</c:v>
                </c:pt>
              </c:numCache>
            </c:numRef>
          </c:val>
          <c:smooth val="0"/>
          <c:extLst>
            <c:ext xmlns:c16="http://schemas.microsoft.com/office/drawing/2014/chart" uri="{C3380CC4-5D6E-409C-BE32-E72D297353CC}">
              <c16:uniqueId val="{00000001-928B-4702-BF05-F1329EE6FE04}"/>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108.72</c:v>
                </c:pt>
                <c:pt idx="1">
                  <c:v>115.7</c:v>
                </c:pt>
                <c:pt idx="2">
                  <c:v>113.08</c:v>
                </c:pt>
                <c:pt idx="3">
                  <c:v>116.92</c:v>
                </c:pt>
                <c:pt idx="4">
                  <c:v>117.16</c:v>
                </c:pt>
              </c:numCache>
            </c:numRef>
          </c:val>
          <c:extLst>
            <c:ext xmlns:c16="http://schemas.microsoft.com/office/drawing/2014/chart" uri="{C3380CC4-5D6E-409C-BE32-E72D297353CC}">
              <c16:uniqueId val="{00000000-2E36-4E17-A6FC-805BC9F4A75C}"/>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112.69</c:v>
                </c:pt>
                <c:pt idx="1">
                  <c:v>113.16</c:v>
                </c:pt>
                <c:pt idx="2">
                  <c:v>112.15</c:v>
                </c:pt>
                <c:pt idx="3">
                  <c:v>111.44</c:v>
                </c:pt>
                <c:pt idx="4">
                  <c:v>111.17</c:v>
                </c:pt>
              </c:numCache>
            </c:numRef>
          </c:val>
          <c:smooth val="0"/>
          <c:extLst>
            <c:ext xmlns:c16="http://schemas.microsoft.com/office/drawing/2014/chart" uri="{C3380CC4-5D6E-409C-BE32-E72D297353CC}">
              <c16:uniqueId val="{00000001-2E36-4E17-A6FC-805BC9F4A75C}"/>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41.19</c:v>
                </c:pt>
                <c:pt idx="1">
                  <c:v>42.89</c:v>
                </c:pt>
                <c:pt idx="2">
                  <c:v>44.42</c:v>
                </c:pt>
                <c:pt idx="3">
                  <c:v>45.96</c:v>
                </c:pt>
                <c:pt idx="4">
                  <c:v>47.04</c:v>
                </c:pt>
              </c:numCache>
            </c:numRef>
          </c:val>
          <c:extLst>
            <c:ext xmlns:c16="http://schemas.microsoft.com/office/drawing/2014/chart" uri="{C3380CC4-5D6E-409C-BE32-E72D297353CC}">
              <c16:uniqueId val="{00000000-F732-49CC-900E-5CEDDDC5F009}"/>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46.27</c:v>
                </c:pt>
                <c:pt idx="1">
                  <c:v>46.88</c:v>
                </c:pt>
                <c:pt idx="2">
                  <c:v>46.94</c:v>
                </c:pt>
                <c:pt idx="3">
                  <c:v>47.62</c:v>
                </c:pt>
                <c:pt idx="4">
                  <c:v>48.55</c:v>
                </c:pt>
              </c:numCache>
            </c:numRef>
          </c:val>
          <c:smooth val="0"/>
          <c:extLst>
            <c:ext xmlns:c16="http://schemas.microsoft.com/office/drawing/2014/chart" uri="{C3380CC4-5D6E-409C-BE32-E72D297353CC}">
              <c16:uniqueId val="{00000001-F732-49CC-900E-5CEDDDC5F009}"/>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11.69</c:v>
                </c:pt>
                <c:pt idx="1">
                  <c:v>11.62</c:v>
                </c:pt>
                <c:pt idx="2">
                  <c:v>10.34</c:v>
                </c:pt>
                <c:pt idx="3">
                  <c:v>11.76</c:v>
                </c:pt>
                <c:pt idx="4">
                  <c:v>11.32</c:v>
                </c:pt>
              </c:numCache>
            </c:numRef>
          </c:val>
          <c:extLst>
            <c:ext xmlns:c16="http://schemas.microsoft.com/office/drawing/2014/chart" uri="{C3380CC4-5D6E-409C-BE32-E72D297353CC}">
              <c16:uniqueId val="{00000000-8000-42C2-A38A-2CF1EFD5CC08}"/>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10.93</c:v>
                </c:pt>
                <c:pt idx="1">
                  <c:v>13.39</c:v>
                </c:pt>
                <c:pt idx="2">
                  <c:v>14.48</c:v>
                </c:pt>
                <c:pt idx="3">
                  <c:v>16.27</c:v>
                </c:pt>
                <c:pt idx="4">
                  <c:v>17.11</c:v>
                </c:pt>
              </c:numCache>
            </c:numRef>
          </c:val>
          <c:smooth val="0"/>
          <c:extLst>
            <c:ext xmlns:c16="http://schemas.microsoft.com/office/drawing/2014/chart" uri="{C3380CC4-5D6E-409C-BE32-E72D297353CC}">
              <c16:uniqueId val="{00000001-8000-42C2-A38A-2CF1EFD5CC08}"/>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E15-4B99-B90D-8607FE23F81F}"/>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0.54</c:v>
                </c:pt>
                <c:pt idx="1">
                  <c:v>0.68</c:v>
                </c:pt>
                <c:pt idx="2">
                  <c:v>1</c:v>
                </c:pt>
                <c:pt idx="3">
                  <c:v>1.03</c:v>
                </c:pt>
                <c:pt idx="4">
                  <c:v>0.78</c:v>
                </c:pt>
              </c:numCache>
            </c:numRef>
          </c:val>
          <c:smooth val="0"/>
          <c:extLst>
            <c:ext xmlns:c16="http://schemas.microsoft.com/office/drawing/2014/chart" uri="{C3380CC4-5D6E-409C-BE32-E72D297353CC}">
              <c16:uniqueId val="{00000001-0E15-4B99-B90D-8607FE23F81F}"/>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389.25</c:v>
                </c:pt>
                <c:pt idx="1">
                  <c:v>484.5</c:v>
                </c:pt>
                <c:pt idx="2">
                  <c:v>476.89</c:v>
                </c:pt>
                <c:pt idx="3">
                  <c:v>637.15</c:v>
                </c:pt>
                <c:pt idx="4">
                  <c:v>428.71</c:v>
                </c:pt>
              </c:numCache>
            </c:numRef>
          </c:val>
          <c:extLst>
            <c:ext xmlns:c16="http://schemas.microsoft.com/office/drawing/2014/chart" uri="{C3380CC4-5D6E-409C-BE32-E72D297353CC}">
              <c16:uniqueId val="{00000000-A6D0-44CC-ACCE-8CD49A31DB75}"/>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346.59</c:v>
                </c:pt>
                <c:pt idx="1">
                  <c:v>357.82</c:v>
                </c:pt>
                <c:pt idx="2">
                  <c:v>355.5</c:v>
                </c:pt>
                <c:pt idx="3">
                  <c:v>349.83</c:v>
                </c:pt>
                <c:pt idx="4">
                  <c:v>360.86</c:v>
                </c:pt>
              </c:numCache>
            </c:numRef>
          </c:val>
          <c:smooth val="0"/>
          <c:extLst>
            <c:ext xmlns:c16="http://schemas.microsoft.com/office/drawing/2014/chart" uri="{C3380CC4-5D6E-409C-BE32-E72D297353CC}">
              <c16:uniqueId val="{00000001-A6D0-44CC-ACCE-8CD49A31DB75}"/>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299.88</c:v>
                </c:pt>
                <c:pt idx="1">
                  <c:v>288.79000000000002</c:v>
                </c:pt>
                <c:pt idx="2">
                  <c:v>292.98</c:v>
                </c:pt>
                <c:pt idx="3">
                  <c:v>288.92</c:v>
                </c:pt>
                <c:pt idx="4">
                  <c:v>293.19</c:v>
                </c:pt>
              </c:numCache>
            </c:numRef>
          </c:val>
          <c:extLst>
            <c:ext xmlns:c16="http://schemas.microsoft.com/office/drawing/2014/chart" uri="{C3380CC4-5D6E-409C-BE32-E72D297353CC}">
              <c16:uniqueId val="{00000000-C142-4D94-94B5-B709A790DDCE}"/>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312.02999999999997</c:v>
                </c:pt>
                <c:pt idx="1">
                  <c:v>307.45999999999998</c:v>
                </c:pt>
                <c:pt idx="2">
                  <c:v>312.58</c:v>
                </c:pt>
                <c:pt idx="3">
                  <c:v>314.87</c:v>
                </c:pt>
                <c:pt idx="4">
                  <c:v>309.27999999999997</c:v>
                </c:pt>
              </c:numCache>
            </c:numRef>
          </c:val>
          <c:smooth val="0"/>
          <c:extLst>
            <c:ext xmlns:c16="http://schemas.microsoft.com/office/drawing/2014/chart" uri="{C3380CC4-5D6E-409C-BE32-E72D297353CC}">
              <c16:uniqueId val="{00000001-C142-4D94-94B5-B709A790DDCE}"/>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104.27</c:v>
                </c:pt>
                <c:pt idx="1">
                  <c:v>113.13</c:v>
                </c:pt>
                <c:pt idx="2">
                  <c:v>110.17</c:v>
                </c:pt>
                <c:pt idx="3">
                  <c:v>114.62</c:v>
                </c:pt>
                <c:pt idx="4">
                  <c:v>114.8</c:v>
                </c:pt>
              </c:numCache>
            </c:numRef>
          </c:val>
          <c:extLst>
            <c:ext xmlns:c16="http://schemas.microsoft.com/office/drawing/2014/chart" uri="{C3380CC4-5D6E-409C-BE32-E72D297353CC}">
              <c16:uniqueId val="{00000000-52DA-46C5-A302-B9EE56E8B9AE}"/>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105.71</c:v>
                </c:pt>
                <c:pt idx="1">
                  <c:v>106.01</c:v>
                </c:pt>
                <c:pt idx="2">
                  <c:v>104.57</c:v>
                </c:pt>
                <c:pt idx="3">
                  <c:v>103.54</c:v>
                </c:pt>
                <c:pt idx="4">
                  <c:v>103.32</c:v>
                </c:pt>
              </c:numCache>
            </c:numRef>
          </c:val>
          <c:smooth val="0"/>
          <c:extLst>
            <c:ext xmlns:c16="http://schemas.microsoft.com/office/drawing/2014/chart" uri="{C3380CC4-5D6E-409C-BE32-E72D297353CC}">
              <c16:uniqueId val="{00000001-52DA-46C5-A302-B9EE56E8B9AE}"/>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199.97</c:v>
                </c:pt>
                <c:pt idx="1">
                  <c:v>184.18</c:v>
                </c:pt>
                <c:pt idx="2">
                  <c:v>189.55</c:v>
                </c:pt>
                <c:pt idx="3">
                  <c:v>181.86</c:v>
                </c:pt>
                <c:pt idx="4">
                  <c:v>181.67</c:v>
                </c:pt>
              </c:numCache>
            </c:numRef>
          </c:val>
          <c:extLst>
            <c:ext xmlns:c16="http://schemas.microsoft.com/office/drawing/2014/chart" uri="{C3380CC4-5D6E-409C-BE32-E72D297353CC}">
              <c16:uniqueId val="{00000000-B144-4E74-B5E5-A95EFB377FA2}"/>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162.15</c:v>
                </c:pt>
                <c:pt idx="1">
                  <c:v>162.24</c:v>
                </c:pt>
                <c:pt idx="2">
                  <c:v>165.47</c:v>
                </c:pt>
                <c:pt idx="3">
                  <c:v>167.46</c:v>
                </c:pt>
                <c:pt idx="4">
                  <c:v>168.56</c:v>
                </c:pt>
              </c:numCache>
            </c:numRef>
          </c:val>
          <c:smooth val="0"/>
          <c:extLst>
            <c:ext xmlns:c16="http://schemas.microsoft.com/office/drawing/2014/chart" uri="{C3380CC4-5D6E-409C-BE32-E72D297353CC}">
              <c16:uniqueId val="{00000001-B144-4E74-B5E5-A95EFB377FA2}"/>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T47" zoomScale="80" zoomScaleNormal="80" workbookViewId="0">
      <selection activeCell="BL64" sqref="BL64:BZ65"/>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2">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2">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6" t="str">
        <f>データ!H6</f>
        <v>滋賀県　甲賀市</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2">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A4</v>
      </c>
      <c r="X8" s="60"/>
      <c r="Y8" s="60"/>
      <c r="Z8" s="60"/>
      <c r="AA8" s="60"/>
      <c r="AB8" s="60"/>
      <c r="AC8" s="60"/>
      <c r="AD8" s="60" t="str">
        <f>データ!$M$6</f>
        <v>非設置</v>
      </c>
      <c r="AE8" s="60"/>
      <c r="AF8" s="60"/>
      <c r="AG8" s="60"/>
      <c r="AH8" s="60"/>
      <c r="AI8" s="60"/>
      <c r="AJ8" s="60"/>
      <c r="AK8" s="4"/>
      <c r="AL8" s="61">
        <f>データ!$R$6</f>
        <v>90703</v>
      </c>
      <c r="AM8" s="61"/>
      <c r="AN8" s="61"/>
      <c r="AO8" s="61"/>
      <c r="AP8" s="61"/>
      <c r="AQ8" s="61"/>
      <c r="AR8" s="61"/>
      <c r="AS8" s="61"/>
      <c r="AT8" s="52">
        <f>データ!$S$6</f>
        <v>481.62</v>
      </c>
      <c r="AU8" s="53"/>
      <c r="AV8" s="53"/>
      <c r="AW8" s="53"/>
      <c r="AX8" s="53"/>
      <c r="AY8" s="53"/>
      <c r="AZ8" s="53"/>
      <c r="BA8" s="53"/>
      <c r="BB8" s="54">
        <f>データ!$T$6</f>
        <v>188.33</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2">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2">
      <c r="A10" s="2"/>
      <c r="B10" s="52" t="str">
        <f>データ!$N$6</f>
        <v>-</v>
      </c>
      <c r="C10" s="53"/>
      <c r="D10" s="53"/>
      <c r="E10" s="53"/>
      <c r="F10" s="53"/>
      <c r="G10" s="53"/>
      <c r="H10" s="53"/>
      <c r="I10" s="52">
        <f>データ!$O$6</f>
        <v>68.989999999999995</v>
      </c>
      <c r="J10" s="53"/>
      <c r="K10" s="53"/>
      <c r="L10" s="53"/>
      <c r="M10" s="53"/>
      <c r="N10" s="53"/>
      <c r="O10" s="64"/>
      <c r="P10" s="54">
        <f>データ!$P$6</f>
        <v>99.73</v>
      </c>
      <c r="Q10" s="54"/>
      <c r="R10" s="54"/>
      <c r="S10" s="54"/>
      <c r="T10" s="54"/>
      <c r="U10" s="54"/>
      <c r="V10" s="54"/>
      <c r="W10" s="61">
        <f>データ!$Q$6</f>
        <v>3289</v>
      </c>
      <c r="X10" s="61"/>
      <c r="Y10" s="61"/>
      <c r="Z10" s="61"/>
      <c r="AA10" s="61"/>
      <c r="AB10" s="61"/>
      <c r="AC10" s="61"/>
      <c r="AD10" s="2"/>
      <c r="AE10" s="2"/>
      <c r="AF10" s="2"/>
      <c r="AG10" s="2"/>
      <c r="AH10" s="4"/>
      <c r="AI10" s="4"/>
      <c r="AJ10" s="4"/>
      <c r="AK10" s="4"/>
      <c r="AL10" s="61">
        <f>データ!$U$6</f>
        <v>91308</v>
      </c>
      <c r="AM10" s="61"/>
      <c r="AN10" s="61"/>
      <c r="AO10" s="61"/>
      <c r="AP10" s="61"/>
      <c r="AQ10" s="61"/>
      <c r="AR10" s="61"/>
      <c r="AS10" s="61"/>
      <c r="AT10" s="52">
        <f>データ!$V$6</f>
        <v>204.9</v>
      </c>
      <c r="AU10" s="53"/>
      <c r="AV10" s="53"/>
      <c r="AW10" s="53"/>
      <c r="AX10" s="53"/>
      <c r="AY10" s="53"/>
      <c r="AZ10" s="53"/>
      <c r="BA10" s="53"/>
      <c r="BB10" s="54">
        <f>データ!$W$6</f>
        <v>445.62</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2">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2">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3" t="s">
        <v>112</v>
      </c>
      <c r="BM16" s="74"/>
      <c r="BN16" s="74"/>
      <c r="BO16" s="74"/>
      <c r="BP16" s="74"/>
      <c r="BQ16" s="74"/>
      <c r="BR16" s="74"/>
      <c r="BS16" s="74"/>
      <c r="BT16" s="74"/>
      <c r="BU16" s="74"/>
      <c r="BV16" s="74"/>
      <c r="BW16" s="74"/>
      <c r="BX16" s="74"/>
      <c r="BY16" s="74"/>
      <c r="BZ16" s="75"/>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3"/>
      <c r="BM17" s="74"/>
      <c r="BN17" s="74"/>
      <c r="BO17" s="74"/>
      <c r="BP17" s="74"/>
      <c r="BQ17" s="74"/>
      <c r="BR17" s="74"/>
      <c r="BS17" s="74"/>
      <c r="BT17" s="74"/>
      <c r="BU17" s="74"/>
      <c r="BV17" s="74"/>
      <c r="BW17" s="74"/>
      <c r="BX17" s="74"/>
      <c r="BY17" s="74"/>
      <c r="BZ17" s="75"/>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3"/>
      <c r="BM18" s="74"/>
      <c r="BN18" s="74"/>
      <c r="BO18" s="74"/>
      <c r="BP18" s="74"/>
      <c r="BQ18" s="74"/>
      <c r="BR18" s="74"/>
      <c r="BS18" s="74"/>
      <c r="BT18" s="74"/>
      <c r="BU18" s="74"/>
      <c r="BV18" s="74"/>
      <c r="BW18" s="74"/>
      <c r="BX18" s="74"/>
      <c r="BY18" s="74"/>
      <c r="BZ18" s="75"/>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3"/>
      <c r="BM19" s="74"/>
      <c r="BN19" s="74"/>
      <c r="BO19" s="74"/>
      <c r="BP19" s="74"/>
      <c r="BQ19" s="74"/>
      <c r="BR19" s="74"/>
      <c r="BS19" s="74"/>
      <c r="BT19" s="74"/>
      <c r="BU19" s="74"/>
      <c r="BV19" s="74"/>
      <c r="BW19" s="74"/>
      <c r="BX19" s="74"/>
      <c r="BY19" s="74"/>
      <c r="BZ19" s="75"/>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3"/>
      <c r="BM20" s="74"/>
      <c r="BN20" s="74"/>
      <c r="BO20" s="74"/>
      <c r="BP20" s="74"/>
      <c r="BQ20" s="74"/>
      <c r="BR20" s="74"/>
      <c r="BS20" s="74"/>
      <c r="BT20" s="74"/>
      <c r="BU20" s="74"/>
      <c r="BV20" s="74"/>
      <c r="BW20" s="74"/>
      <c r="BX20" s="74"/>
      <c r="BY20" s="74"/>
      <c r="BZ20" s="75"/>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3"/>
      <c r="BM21" s="74"/>
      <c r="BN21" s="74"/>
      <c r="BO21" s="74"/>
      <c r="BP21" s="74"/>
      <c r="BQ21" s="74"/>
      <c r="BR21" s="74"/>
      <c r="BS21" s="74"/>
      <c r="BT21" s="74"/>
      <c r="BU21" s="74"/>
      <c r="BV21" s="74"/>
      <c r="BW21" s="74"/>
      <c r="BX21" s="74"/>
      <c r="BY21" s="74"/>
      <c r="BZ21" s="75"/>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3"/>
      <c r="BM22" s="74"/>
      <c r="BN22" s="74"/>
      <c r="BO22" s="74"/>
      <c r="BP22" s="74"/>
      <c r="BQ22" s="74"/>
      <c r="BR22" s="74"/>
      <c r="BS22" s="74"/>
      <c r="BT22" s="74"/>
      <c r="BU22" s="74"/>
      <c r="BV22" s="74"/>
      <c r="BW22" s="74"/>
      <c r="BX22" s="74"/>
      <c r="BY22" s="74"/>
      <c r="BZ22" s="75"/>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3"/>
      <c r="BM23" s="74"/>
      <c r="BN23" s="74"/>
      <c r="BO23" s="74"/>
      <c r="BP23" s="74"/>
      <c r="BQ23" s="74"/>
      <c r="BR23" s="74"/>
      <c r="BS23" s="74"/>
      <c r="BT23" s="74"/>
      <c r="BU23" s="74"/>
      <c r="BV23" s="74"/>
      <c r="BW23" s="74"/>
      <c r="BX23" s="74"/>
      <c r="BY23" s="74"/>
      <c r="BZ23" s="75"/>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3"/>
      <c r="BM24" s="74"/>
      <c r="BN24" s="74"/>
      <c r="BO24" s="74"/>
      <c r="BP24" s="74"/>
      <c r="BQ24" s="74"/>
      <c r="BR24" s="74"/>
      <c r="BS24" s="74"/>
      <c r="BT24" s="74"/>
      <c r="BU24" s="74"/>
      <c r="BV24" s="74"/>
      <c r="BW24" s="74"/>
      <c r="BX24" s="74"/>
      <c r="BY24" s="74"/>
      <c r="BZ24" s="75"/>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3"/>
      <c r="BM25" s="74"/>
      <c r="BN25" s="74"/>
      <c r="BO25" s="74"/>
      <c r="BP25" s="74"/>
      <c r="BQ25" s="74"/>
      <c r="BR25" s="74"/>
      <c r="BS25" s="74"/>
      <c r="BT25" s="74"/>
      <c r="BU25" s="74"/>
      <c r="BV25" s="74"/>
      <c r="BW25" s="74"/>
      <c r="BX25" s="74"/>
      <c r="BY25" s="74"/>
      <c r="BZ25" s="75"/>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3"/>
      <c r="BM26" s="74"/>
      <c r="BN26" s="74"/>
      <c r="BO26" s="74"/>
      <c r="BP26" s="74"/>
      <c r="BQ26" s="74"/>
      <c r="BR26" s="74"/>
      <c r="BS26" s="74"/>
      <c r="BT26" s="74"/>
      <c r="BU26" s="74"/>
      <c r="BV26" s="74"/>
      <c r="BW26" s="74"/>
      <c r="BX26" s="74"/>
      <c r="BY26" s="74"/>
      <c r="BZ26" s="75"/>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3"/>
      <c r="BM27" s="74"/>
      <c r="BN27" s="74"/>
      <c r="BO27" s="74"/>
      <c r="BP27" s="74"/>
      <c r="BQ27" s="74"/>
      <c r="BR27" s="74"/>
      <c r="BS27" s="74"/>
      <c r="BT27" s="74"/>
      <c r="BU27" s="74"/>
      <c r="BV27" s="74"/>
      <c r="BW27" s="74"/>
      <c r="BX27" s="74"/>
      <c r="BY27" s="74"/>
      <c r="BZ27" s="75"/>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3"/>
      <c r="BM28" s="74"/>
      <c r="BN28" s="74"/>
      <c r="BO28" s="74"/>
      <c r="BP28" s="74"/>
      <c r="BQ28" s="74"/>
      <c r="BR28" s="74"/>
      <c r="BS28" s="74"/>
      <c r="BT28" s="74"/>
      <c r="BU28" s="74"/>
      <c r="BV28" s="74"/>
      <c r="BW28" s="74"/>
      <c r="BX28" s="74"/>
      <c r="BY28" s="74"/>
      <c r="BZ28" s="75"/>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3"/>
      <c r="BM29" s="74"/>
      <c r="BN29" s="74"/>
      <c r="BO29" s="74"/>
      <c r="BP29" s="74"/>
      <c r="BQ29" s="74"/>
      <c r="BR29" s="74"/>
      <c r="BS29" s="74"/>
      <c r="BT29" s="74"/>
      <c r="BU29" s="74"/>
      <c r="BV29" s="74"/>
      <c r="BW29" s="74"/>
      <c r="BX29" s="74"/>
      <c r="BY29" s="74"/>
      <c r="BZ29" s="75"/>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3"/>
      <c r="BM30" s="74"/>
      <c r="BN30" s="74"/>
      <c r="BO30" s="74"/>
      <c r="BP30" s="74"/>
      <c r="BQ30" s="74"/>
      <c r="BR30" s="74"/>
      <c r="BS30" s="74"/>
      <c r="BT30" s="74"/>
      <c r="BU30" s="74"/>
      <c r="BV30" s="74"/>
      <c r="BW30" s="74"/>
      <c r="BX30" s="74"/>
      <c r="BY30" s="74"/>
      <c r="BZ30" s="75"/>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3"/>
      <c r="BM31" s="74"/>
      <c r="BN31" s="74"/>
      <c r="BO31" s="74"/>
      <c r="BP31" s="74"/>
      <c r="BQ31" s="74"/>
      <c r="BR31" s="74"/>
      <c r="BS31" s="74"/>
      <c r="BT31" s="74"/>
      <c r="BU31" s="74"/>
      <c r="BV31" s="74"/>
      <c r="BW31" s="74"/>
      <c r="BX31" s="74"/>
      <c r="BY31" s="74"/>
      <c r="BZ31" s="75"/>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3"/>
      <c r="BM32" s="74"/>
      <c r="BN32" s="74"/>
      <c r="BO32" s="74"/>
      <c r="BP32" s="74"/>
      <c r="BQ32" s="74"/>
      <c r="BR32" s="74"/>
      <c r="BS32" s="74"/>
      <c r="BT32" s="74"/>
      <c r="BU32" s="74"/>
      <c r="BV32" s="74"/>
      <c r="BW32" s="74"/>
      <c r="BX32" s="74"/>
      <c r="BY32" s="74"/>
      <c r="BZ32" s="75"/>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3"/>
      <c r="BM33" s="74"/>
      <c r="BN33" s="74"/>
      <c r="BO33" s="74"/>
      <c r="BP33" s="74"/>
      <c r="BQ33" s="74"/>
      <c r="BR33" s="74"/>
      <c r="BS33" s="74"/>
      <c r="BT33" s="74"/>
      <c r="BU33" s="74"/>
      <c r="BV33" s="74"/>
      <c r="BW33" s="74"/>
      <c r="BX33" s="74"/>
      <c r="BY33" s="74"/>
      <c r="BZ33" s="75"/>
    </row>
    <row r="34" spans="1:78" ht="13.5" customHeight="1" x14ac:dyDescent="0.2">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3"/>
      <c r="BM34" s="74"/>
      <c r="BN34" s="74"/>
      <c r="BO34" s="74"/>
      <c r="BP34" s="74"/>
      <c r="BQ34" s="74"/>
      <c r="BR34" s="74"/>
      <c r="BS34" s="74"/>
      <c r="BT34" s="74"/>
      <c r="BU34" s="74"/>
      <c r="BV34" s="74"/>
      <c r="BW34" s="74"/>
      <c r="BX34" s="74"/>
      <c r="BY34" s="74"/>
      <c r="BZ34" s="75"/>
    </row>
    <row r="35" spans="1:78" ht="13.5" customHeight="1" x14ac:dyDescent="0.2">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3"/>
      <c r="BM35" s="74"/>
      <c r="BN35" s="74"/>
      <c r="BO35" s="74"/>
      <c r="BP35" s="74"/>
      <c r="BQ35" s="74"/>
      <c r="BR35" s="74"/>
      <c r="BS35" s="74"/>
      <c r="BT35" s="74"/>
      <c r="BU35" s="74"/>
      <c r="BV35" s="74"/>
      <c r="BW35" s="74"/>
      <c r="BX35" s="74"/>
      <c r="BY35" s="74"/>
      <c r="BZ35" s="75"/>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3"/>
      <c r="BM36" s="74"/>
      <c r="BN36" s="74"/>
      <c r="BO36" s="74"/>
      <c r="BP36" s="74"/>
      <c r="BQ36" s="74"/>
      <c r="BR36" s="74"/>
      <c r="BS36" s="74"/>
      <c r="BT36" s="74"/>
      <c r="BU36" s="74"/>
      <c r="BV36" s="74"/>
      <c r="BW36" s="74"/>
      <c r="BX36" s="74"/>
      <c r="BY36" s="74"/>
      <c r="BZ36" s="75"/>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3"/>
      <c r="BM37" s="74"/>
      <c r="BN37" s="74"/>
      <c r="BO37" s="74"/>
      <c r="BP37" s="74"/>
      <c r="BQ37" s="74"/>
      <c r="BR37" s="74"/>
      <c r="BS37" s="74"/>
      <c r="BT37" s="74"/>
      <c r="BU37" s="74"/>
      <c r="BV37" s="74"/>
      <c r="BW37" s="74"/>
      <c r="BX37" s="74"/>
      <c r="BY37" s="74"/>
      <c r="BZ37" s="75"/>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3"/>
      <c r="BM38" s="74"/>
      <c r="BN38" s="74"/>
      <c r="BO38" s="74"/>
      <c r="BP38" s="74"/>
      <c r="BQ38" s="74"/>
      <c r="BR38" s="74"/>
      <c r="BS38" s="74"/>
      <c r="BT38" s="74"/>
      <c r="BU38" s="74"/>
      <c r="BV38" s="74"/>
      <c r="BW38" s="74"/>
      <c r="BX38" s="74"/>
      <c r="BY38" s="74"/>
      <c r="BZ38" s="75"/>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3"/>
      <c r="BM39" s="74"/>
      <c r="BN39" s="74"/>
      <c r="BO39" s="74"/>
      <c r="BP39" s="74"/>
      <c r="BQ39" s="74"/>
      <c r="BR39" s="74"/>
      <c r="BS39" s="74"/>
      <c r="BT39" s="74"/>
      <c r="BU39" s="74"/>
      <c r="BV39" s="74"/>
      <c r="BW39" s="74"/>
      <c r="BX39" s="74"/>
      <c r="BY39" s="74"/>
      <c r="BZ39" s="75"/>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3"/>
      <c r="BM40" s="74"/>
      <c r="BN40" s="74"/>
      <c r="BO40" s="74"/>
      <c r="BP40" s="74"/>
      <c r="BQ40" s="74"/>
      <c r="BR40" s="74"/>
      <c r="BS40" s="74"/>
      <c r="BT40" s="74"/>
      <c r="BU40" s="74"/>
      <c r="BV40" s="74"/>
      <c r="BW40" s="74"/>
      <c r="BX40" s="74"/>
      <c r="BY40" s="74"/>
      <c r="BZ40" s="75"/>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3"/>
      <c r="BM41" s="74"/>
      <c r="BN41" s="74"/>
      <c r="BO41" s="74"/>
      <c r="BP41" s="74"/>
      <c r="BQ41" s="74"/>
      <c r="BR41" s="74"/>
      <c r="BS41" s="74"/>
      <c r="BT41" s="74"/>
      <c r="BU41" s="74"/>
      <c r="BV41" s="74"/>
      <c r="BW41" s="74"/>
      <c r="BX41" s="74"/>
      <c r="BY41" s="74"/>
      <c r="BZ41" s="75"/>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3"/>
      <c r="BM42" s="74"/>
      <c r="BN42" s="74"/>
      <c r="BO42" s="74"/>
      <c r="BP42" s="74"/>
      <c r="BQ42" s="74"/>
      <c r="BR42" s="74"/>
      <c r="BS42" s="74"/>
      <c r="BT42" s="74"/>
      <c r="BU42" s="74"/>
      <c r="BV42" s="74"/>
      <c r="BW42" s="74"/>
      <c r="BX42" s="74"/>
      <c r="BY42" s="74"/>
      <c r="BZ42" s="75"/>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3"/>
      <c r="BM43" s="74"/>
      <c r="BN43" s="74"/>
      <c r="BO43" s="74"/>
      <c r="BP43" s="74"/>
      <c r="BQ43" s="74"/>
      <c r="BR43" s="74"/>
      <c r="BS43" s="74"/>
      <c r="BT43" s="74"/>
      <c r="BU43" s="74"/>
      <c r="BV43" s="74"/>
      <c r="BW43" s="74"/>
      <c r="BX43" s="74"/>
      <c r="BY43" s="74"/>
      <c r="BZ43" s="75"/>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3"/>
      <c r="BM44" s="74"/>
      <c r="BN44" s="74"/>
      <c r="BO44" s="74"/>
      <c r="BP44" s="74"/>
      <c r="BQ44" s="74"/>
      <c r="BR44" s="74"/>
      <c r="BS44" s="74"/>
      <c r="BT44" s="74"/>
      <c r="BU44" s="74"/>
      <c r="BV44" s="74"/>
      <c r="BW44" s="74"/>
      <c r="BX44" s="74"/>
      <c r="BY44" s="74"/>
      <c r="BZ44" s="75"/>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113</v>
      </c>
      <c r="BM47" s="74"/>
      <c r="BN47" s="74"/>
      <c r="BO47" s="74"/>
      <c r="BP47" s="74"/>
      <c r="BQ47" s="74"/>
      <c r="BR47" s="74"/>
      <c r="BS47" s="74"/>
      <c r="BT47" s="74"/>
      <c r="BU47" s="74"/>
      <c r="BV47" s="74"/>
      <c r="BW47" s="74"/>
      <c r="BX47" s="74"/>
      <c r="BY47" s="74"/>
      <c r="BZ47" s="75"/>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2">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2">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2">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2">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2">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111</v>
      </c>
      <c r="BM66" s="74"/>
      <c r="BN66" s="74"/>
      <c r="BO66" s="74"/>
      <c r="BP66" s="74"/>
      <c r="BQ66" s="74"/>
      <c r="BR66" s="74"/>
      <c r="BS66" s="74"/>
      <c r="BT66" s="74"/>
      <c r="BU66" s="74"/>
      <c r="BV66" s="74"/>
      <c r="BW66" s="74"/>
      <c r="BX66" s="74"/>
      <c r="BY66" s="74"/>
      <c r="BZ66" s="75"/>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2">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2">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2">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2">
      <c r="C83" s="26"/>
    </row>
    <row r="84" spans="1:78" hidden="1" x14ac:dyDescent="0.2">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2">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7jzLLbf8913gIv1ewcRTwH/bzClNhfwmT0/47ZcfZ8HqpouODSsmemsIS6YDKd+puLuLaOqqWh8kdbY/iNWqqA==" saltValue="uk2HskqTap4oPsPxTG2XSw=="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 x14ac:dyDescent="0.2"/>
  <cols>
    <col min="2" max="144" width="11.90625" customWidth="1"/>
  </cols>
  <sheetData>
    <row r="1" spans="1:144" x14ac:dyDescent="0.2">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2">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2">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27</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2">
      <c r="A4" s="29" t="s">
        <v>52</v>
      </c>
      <c r="B4" s="31"/>
      <c r="C4" s="31"/>
      <c r="D4" s="31"/>
      <c r="E4" s="31"/>
      <c r="F4" s="31"/>
      <c r="G4" s="31"/>
      <c r="H4" s="91"/>
      <c r="I4" s="92"/>
      <c r="J4" s="92"/>
      <c r="K4" s="92"/>
      <c r="L4" s="92"/>
      <c r="M4" s="92"/>
      <c r="N4" s="92"/>
      <c r="O4" s="92"/>
      <c r="P4" s="92"/>
      <c r="Q4" s="92"/>
      <c r="R4" s="92"/>
      <c r="S4" s="92"/>
      <c r="T4" s="92"/>
      <c r="U4" s="92"/>
      <c r="V4" s="92"/>
      <c r="W4" s="93"/>
      <c r="X4" s="87" t="s">
        <v>53</v>
      </c>
      <c r="Y4" s="87"/>
      <c r="Z4" s="87"/>
      <c r="AA4" s="87"/>
      <c r="AB4" s="87"/>
      <c r="AC4" s="87"/>
      <c r="AD4" s="87"/>
      <c r="AE4" s="87"/>
      <c r="AF4" s="87"/>
      <c r="AG4" s="87"/>
      <c r="AH4" s="87"/>
      <c r="AI4" s="87" t="s">
        <v>54</v>
      </c>
      <c r="AJ4" s="87"/>
      <c r="AK4" s="87"/>
      <c r="AL4" s="87"/>
      <c r="AM4" s="87"/>
      <c r="AN4" s="87"/>
      <c r="AO4" s="87"/>
      <c r="AP4" s="87"/>
      <c r="AQ4" s="87"/>
      <c r="AR4" s="87"/>
      <c r="AS4" s="87"/>
      <c r="AT4" s="87" t="s">
        <v>55</v>
      </c>
      <c r="AU4" s="87"/>
      <c r="AV4" s="87"/>
      <c r="AW4" s="87"/>
      <c r="AX4" s="87"/>
      <c r="AY4" s="87"/>
      <c r="AZ4" s="87"/>
      <c r="BA4" s="87"/>
      <c r="BB4" s="87"/>
      <c r="BC4" s="87"/>
      <c r="BD4" s="87"/>
      <c r="BE4" s="87" t="s">
        <v>56</v>
      </c>
      <c r="BF4" s="87"/>
      <c r="BG4" s="87"/>
      <c r="BH4" s="87"/>
      <c r="BI4" s="87"/>
      <c r="BJ4" s="87"/>
      <c r="BK4" s="87"/>
      <c r="BL4" s="87"/>
      <c r="BM4" s="87"/>
      <c r="BN4" s="87"/>
      <c r="BO4" s="87"/>
      <c r="BP4" s="87" t="s">
        <v>57</v>
      </c>
      <c r="BQ4" s="87"/>
      <c r="BR4" s="87"/>
      <c r="BS4" s="87"/>
      <c r="BT4" s="87"/>
      <c r="BU4" s="87"/>
      <c r="BV4" s="87"/>
      <c r="BW4" s="87"/>
      <c r="BX4" s="87"/>
      <c r="BY4" s="87"/>
      <c r="BZ4" s="87"/>
      <c r="CA4" s="87" t="s">
        <v>58</v>
      </c>
      <c r="CB4" s="87"/>
      <c r="CC4" s="87"/>
      <c r="CD4" s="87"/>
      <c r="CE4" s="87"/>
      <c r="CF4" s="87"/>
      <c r="CG4" s="87"/>
      <c r="CH4" s="87"/>
      <c r="CI4" s="87"/>
      <c r="CJ4" s="87"/>
      <c r="CK4" s="87"/>
      <c r="CL4" s="87" t="s">
        <v>59</v>
      </c>
      <c r="CM4" s="87"/>
      <c r="CN4" s="87"/>
      <c r="CO4" s="87"/>
      <c r="CP4" s="87"/>
      <c r="CQ4" s="87"/>
      <c r="CR4" s="87"/>
      <c r="CS4" s="87"/>
      <c r="CT4" s="87"/>
      <c r="CU4" s="87"/>
      <c r="CV4" s="87"/>
      <c r="CW4" s="87" t="s">
        <v>60</v>
      </c>
      <c r="CX4" s="87"/>
      <c r="CY4" s="87"/>
      <c r="CZ4" s="87"/>
      <c r="DA4" s="87"/>
      <c r="DB4" s="87"/>
      <c r="DC4" s="87"/>
      <c r="DD4" s="87"/>
      <c r="DE4" s="87"/>
      <c r="DF4" s="87"/>
      <c r="DG4" s="87"/>
      <c r="DH4" s="87" t="s">
        <v>61</v>
      </c>
      <c r="DI4" s="87"/>
      <c r="DJ4" s="87"/>
      <c r="DK4" s="87"/>
      <c r="DL4" s="87"/>
      <c r="DM4" s="87"/>
      <c r="DN4" s="87"/>
      <c r="DO4" s="87"/>
      <c r="DP4" s="87"/>
      <c r="DQ4" s="87"/>
      <c r="DR4" s="87"/>
      <c r="DS4" s="87" t="s">
        <v>62</v>
      </c>
      <c r="DT4" s="87"/>
      <c r="DU4" s="87"/>
      <c r="DV4" s="87"/>
      <c r="DW4" s="87"/>
      <c r="DX4" s="87"/>
      <c r="DY4" s="87"/>
      <c r="DZ4" s="87"/>
      <c r="EA4" s="87"/>
      <c r="EB4" s="87"/>
      <c r="EC4" s="87"/>
      <c r="ED4" s="87" t="s">
        <v>63</v>
      </c>
      <c r="EE4" s="87"/>
      <c r="EF4" s="87"/>
      <c r="EG4" s="87"/>
      <c r="EH4" s="87"/>
      <c r="EI4" s="87"/>
      <c r="EJ4" s="87"/>
      <c r="EK4" s="87"/>
      <c r="EL4" s="87"/>
      <c r="EM4" s="87"/>
      <c r="EN4" s="87"/>
    </row>
    <row r="5" spans="1:144" x14ac:dyDescent="0.2">
      <c r="A5" s="29" t="s">
        <v>64</v>
      </c>
      <c r="B5" s="32"/>
      <c r="C5" s="32"/>
      <c r="D5" s="32"/>
      <c r="E5" s="32"/>
      <c r="F5" s="32"/>
      <c r="G5" s="32"/>
      <c r="H5" s="33" t="s">
        <v>65</v>
      </c>
      <c r="I5" s="33" t="s">
        <v>66</v>
      </c>
      <c r="J5" s="33" t="s">
        <v>67</v>
      </c>
      <c r="K5" s="33" t="s">
        <v>68</v>
      </c>
      <c r="L5" s="33" t="s">
        <v>69</v>
      </c>
      <c r="M5" s="33" t="s">
        <v>5</v>
      </c>
      <c r="N5" s="33" t="s">
        <v>70</v>
      </c>
      <c r="O5" s="33" t="s">
        <v>71</v>
      </c>
      <c r="P5" s="33" t="s">
        <v>72</v>
      </c>
      <c r="Q5" s="33" t="s">
        <v>73</v>
      </c>
      <c r="R5" s="33" t="s">
        <v>74</v>
      </c>
      <c r="S5" s="33" t="s">
        <v>75</v>
      </c>
      <c r="T5" s="33" t="s">
        <v>76</v>
      </c>
      <c r="U5" s="33" t="s">
        <v>77</v>
      </c>
      <c r="V5" s="33" t="s">
        <v>78</v>
      </c>
      <c r="W5" s="33" t="s">
        <v>79</v>
      </c>
      <c r="X5" s="33" t="s">
        <v>80</v>
      </c>
      <c r="Y5" s="33" t="s">
        <v>81</v>
      </c>
      <c r="Z5" s="33" t="s">
        <v>82</v>
      </c>
      <c r="AA5" s="33" t="s">
        <v>83</v>
      </c>
      <c r="AB5" s="33" t="s">
        <v>84</v>
      </c>
      <c r="AC5" s="33" t="s">
        <v>85</v>
      </c>
      <c r="AD5" s="33" t="s">
        <v>86</v>
      </c>
      <c r="AE5" s="33" t="s">
        <v>87</v>
      </c>
      <c r="AF5" s="33" t="s">
        <v>88</v>
      </c>
      <c r="AG5" s="33" t="s">
        <v>89</v>
      </c>
      <c r="AH5" s="33" t="s">
        <v>29</v>
      </c>
      <c r="AI5" s="33" t="s">
        <v>80</v>
      </c>
      <c r="AJ5" s="33" t="s">
        <v>81</v>
      </c>
      <c r="AK5" s="33" t="s">
        <v>82</v>
      </c>
      <c r="AL5" s="33" t="s">
        <v>83</v>
      </c>
      <c r="AM5" s="33" t="s">
        <v>84</v>
      </c>
      <c r="AN5" s="33" t="s">
        <v>85</v>
      </c>
      <c r="AO5" s="33" t="s">
        <v>86</v>
      </c>
      <c r="AP5" s="33" t="s">
        <v>87</v>
      </c>
      <c r="AQ5" s="33" t="s">
        <v>88</v>
      </c>
      <c r="AR5" s="33" t="s">
        <v>89</v>
      </c>
      <c r="AS5" s="33" t="s">
        <v>90</v>
      </c>
      <c r="AT5" s="33" t="s">
        <v>80</v>
      </c>
      <c r="AU5" s="33" t="s">
        <v>81</v>
      </c>
      <c r="AV5" s="33" t="s">
        <v>82</v>
      </c>
      <c r="AW5" s="33" t="s">
        <v>83</v>
      </c>
      <c r="AX5" s="33" t="s">
        <v>84</v>
      </c>
      <c r="AY5" s="33" t="s">
        <v>85</v>
      </c>
      <c r="AZ5" s="33" t="s">
        <v>86</v>
      </c>
      <c r="BA5" s="33" t="s">
        <v>87</v>
      </c>
      <c r="BB5" s="33" t="s">
        <v>88</v>
      </c>
      <c r="BC5" s="33" t="s">
        <v>89</v>
      </c>
      <c r="BD5" s="33" t="s">
        <v>90</v>
      </c>
      <c r="BE5" s="33" t="s">
        <v>80</v>
      </c>
      <c r="BF5" s="33" t="s">
        <v>81</v>
      </c>
      <c r="BG5" s="33" t="s">
        <v>82</v>
      </c>
      <c r="BH5" s="33" t="s">
        <v>83</v>
      </c>
      <c r="BI5" s="33" t="s">
        <v>84</v>
      </c>
      <c r="BJ5" s="33" t="s">
        <v>85</v>
      </c>
      <c r="BK5" s="33" t="s">
        <v>86</v>
      </c>
      <c r="BL5" s="33" t="s">
        <v>87</v>
      </c>
      <c r="BM5" s="33" t="s">
        <v>88</v>
      </c>
      <c r="BN5" s="33" t="s">
        <v>89</v>
      </c>
      <c r="BO5" s="33" t="s">
        <v>90</v>
      </c>
      <c r="BP5" s="33" t="s">
        <v>80</v>
      </c>
      <c r="BQ5" s="33" t="s">
        <v>81</v>
      </c>
      <c r="BR5" s="33" t="s">
        <v>82</v>
      </c>
      <c r="BS5" s="33" t="s">
        <v>83</v>
      </c>
      <c r="BT5" s="33" t="s">
        <v>84</v>
      </c>
      <c r="BU5" s="33" t="s">
        <v>85</v>
      </c>
      <c r="BV5" s="33" t="s">
        <v>86</v>
      </c>
      <c r="BW5" s="33" t="s">
        <v>87</v>
      </c>
      <c r="BX5" s="33" t="s">
        <v>88</v>
      </c>
      <c r="BY5" s="33" t="s">
        <v>89</v>
      </c>
      <c r="BZ5" s="33" t="s">
        <v>90</v>
      </c>
      <c r="CA5" s="33" t="s">
        <v>80</v>
      </c>
      <c r="CB5" s="33" t="s">
        <v>81</v>
      </c>
      <c r="CC5" s="33" t="s">
        <v>82</v>
      </c>
      <c r="CD5" s="33" t="s">
        <v>83</v>
      </c>
      <c r="CE5" s="33" t="s">
        <v>84</v>
      </c>
      <c r="CF5" s="33" t="s">
        <v>85</v>
      </c>
      <c r="CG5" s="33" t="s">
        <v>86</v>
      </c>
      <c r="CH5" s="33" t="s">
        <v>87</v>
      </c>
      <c r="CI5" s="33" t="s">
        <v>88</v>
      </c>
      <c r="CJ5" s="33" t="s">
        <v>89</v>
      </c>
      <c r="CK5" s="33" t="s">
        <v>90</v>
      </c>
      <c r="CL5" s="33" t="s">
        <v>80</v>
      </c>
      <c r="CM5" s="33" t="s">
        <v>81</v>
      </c>
      <c r="CN5" s="33" t="s">
        <v>82</v>
      </c>
      <c r="CO5" s="33" t="s">
        <v>83</v>
      </c>
      <c r="CP5" s="33" t="s">
        <v>84</v>
      </c>
      <c r="CQ5" s="33" t="s">
        <v>85</v>
      </c>
      <c r="CR5" s="33" t="s">
        <v>86</v>
      </c>
      <c r="CS5" s="33" t="s">
        <v>87</v>
      </c>
      <c r="CT5" s="33" t="s">
        <v>88</v>
      </c>
      <c r="CU5" s="33" t="s">
        <v>89</v>
      </c>
      <c r="CV5" s="33" t="s">
        <v>90</v>
      </c>
      <c r="CW5" s="33" t="s">
        <v>80</v>
      </c>
      <c r="CX5" s="33" t="s">
        <v>81</v>
      </c>
      <c r="CY5" s="33" t="s">
        <v>82</v>
      </c>
      <c r="CZ5" s="33" t="s">
        <v>83</v>
      </c>
      <c r="DA5" s="33" t="s">
        <v>84</v>
      </c>
      <c r="DB5" s="33" t="s">
        <v>85</v>
      </c>
      <c r="DC5" s="33" t="s">
        <v>86</v>
      </c>
      <c r="DD5" s="33" t="s">
        <v>87</v>
      </c>
      <c r="DE5" s="33" t="s">
        <v>88</v>
      </c>
      <c r="DF5" s="33" t="s">
        <v>89</v>
      </c>
      <c r="DG5" s="33" t="s">
        <v>90</v>
      </c>
      <c r="DH5" s="33" t="s">
        <v>80</v>
      </c>
      <c r="DI5" s="33" t="s">
        <v>81</v>
      </c>
      <c r="DJ5" s="33" t="s">
        <v>82</v>
      </c>
      <c r="DK5" s="33" t="s">
        <v>83</v>
      </c>
      <c r="DL5" s="33" t="s">
        <v>84</v>
      </c>
      <c r="DM5" s="33" t="s">
        <v>85</v>
      </c>
      <c r="DN5" s="33" t="s">
        <v>86</v>
      </c>
      <c r="DO5" s="33" t="s">
        <v>87</v>
      </c>
      <c r="DP5" s="33" t="s">
        <v>88</v>
      </c>
      <c r="DQ5" s="33" t="s">
        <v>89</v>
      </c>
      <c r="DR5" s="33" t="s">
        <v>90</v>
      </c>
      <c r="DS5" s="33" t="s">
        <v>80</v>
      </c>
      <c r="DT5" s="33" t="s">
        <v>81</v>
      </c>
      <c r="DU5" s="33" t="s">
        <v>82</v>
      </c>
      <c r="DV5" s="33" t="s">
        <v>83</v>
      </c>
      <c r="DW5" s="33" t="s">
        <v>84</v>
      </c>
      <c r="DX5" s="33" t="s">
        <v>85</v>
      </c>
      <c r="DY5" s="33" t="s">
        <v>86</v>
      </c>
      <c r="DZ5" s="33" t="s">
        <v>87</v>
      </c>
      <c r="EA5" s="33" t="s">
        <v>88</v>
      </c>
      <c r="EB5" s="33" t="s">
        <v>89</v>
      </c>
      <c r="EC5" s="33" t="s">
        <v>90</v>
      </c>
      <c r="ED5" s="33" t="s">
        <v>80</v>
      </c>
      <c r="EE5" s="33" t="s">
        <v>81</v>
      </c>
      <c r="EF5" s="33" t="s">
        <v>82</v>
      </c>
      <c r="EG5" s="33" t="s">
        <v>83</v>
      </c>
      <c r="EH5" s="33" t="s">
        <v>84</v>
      </c>
      <c r="EI5" s="33" t="s">
        <v>85</v>
      </c>
      <c r="EJ5" s="33" t="s">
        <v>86</v>
      </c>
      <c r="EK5" s="33" t="s">
        <v>87</v>
      </c>
      <c r="EL5" s="33" t="s">
        <v>88</v>
      </c>
      <c r="EM5" s="33" t="s">
        <v>89</v>
      </c>
      <c r="EN5" s="33" t="s">
        <v>90</v>
      </c>
    </row>
    <row r="6" spans="1:144" s="37" customFormat="1" x14ac:dyDescent="0.2">
      <c r="A6" s="29" t="s">
        <v>91</v>
      </c>
      <c r="B6" s="34">
        <f>B7</f>
        <v>2019</v>
      </c>
      <c r="C6" s="34">
        <f t="shared" ref="C6:W6" si="3">C7</f>
        <v>252093</v>
      </c>
      <c r="D6" s="34">
        <f t="shared" si="3"/>
        <v>46</v>
      </c>
      <c r="E6" s="34">
        <f t="shared" si="3"/>
        <v>1</v>
      </c>
      <c r="F6" s="34">
        <f t="shared" si="3"/>
        <v>0</v>
      </c>
      <c r="G6" s="34">
        <f t="shared" si="3"/>
        <v>1</v>
      </c>
      <c r="H6" s="34" t="str">
        <f t="shared" si="3"/>
        <v>滋賀県　甲賀市</v>
      </c>
      <c r="I6" s="34" t="str">
        <f t="shared" si="3"/>
        <v>法適用</v>
      </c>
      <c r="J6" s="34" t="str">
        <f t="shared" si="3"/>
        <v>水道事業</v>
      </c>
      <c r="K6" s="34" t="str">
        <f t="shared" si="3"/>
        <v>末端給水事業</v>
      </c>
      <c r="L6" s="34" t="str">
        <f t="shared" si="3"/>
        <v>A4</v>
      </c>
      <c r="M6" s="34" t="str">
        <f t="shared" si="3"/>
        <v>非設置</v>
      </c>
      <c r="N6" s="35" t="str">
        <f t="shared" si="3"/>
        <v>-</v>
      </c>
      <c r="O6" s="35">
        <f t="shared" si="3"/>
        <v>68.989999999999995</v>
      </c>
      <c r="P6" s="35">
        <f t="shared" si="3"/>
        <v>99.73</v>
      </c>
      <c r="Q6" s="35">
        <f t="shared" si="3"/>
        <v>3289</v>
      </c>
      <c r="R6" s="35">
        <f t="shared" si="3"/>
        <v>90703</v>
      </c>
      <c r="S6" s="35">
        <f t="shared" si="3"/>
        <v>481.62</v>
      </c>
      <c r="T6" s="35">
        <f t="shared" si="3"/>
        <v>188.33</v>
      </c>
      <c r="U6" s="35">
        <f t="shared" si="3"/>
        <v>91308</v>
      </c>
      <c r="V6" s="35">
        <f t="shared" si="3"/>
        <v>204.9</v>
      </c>
      <c r="W6" s="35">
        <f t="shared" si="3"/>
        <v>445.62</v>
      </c>
      <c r="X6" s="36">
        <f>IF(X7="",NA(),X7)</f>
        <v>108.72</v>
      </c>
      <c r="Y6" s="36">
        <f t="shared" ref="Y6:AG6" si="4">IF(Y7="",NA(),Y7)</f>
        <v>115.7</v>
      </c>
      <c r="Z6" s="36">
        <f t="shared" si="4"/>
        <v>113.08</v>
      </c>
      <c r="AA6" s="36">
        <f t="shared" si="4"/>
        <v>116.92</v>
      </c>
      <c r="AB6" s="36">
        <f t="shared" si="4"/>
        <v>117.16</v>
      </c>
      <c r="AC6" s="36">
        <f t="shared" si="4"/>
        <v>112.69</v>
      </c>
      <c r="AD6" s="36">
        <f t="shared" si="4"/>
        <v>113.16</v>
      </c>
      <c r="AE6" s="36">
        <f t="shared" si="4"/>
        <v>112.15</v>
      </c>
      <c r="AF6" s="36">
        <f t="shared" si="4"/>
        <v>111.44</v>
      </c>
      <c r="AG6" s="36">
        <f t="shared" si="4"/>
        <v>111.17</v>
      </c>
      <c r="AH6" s="35" t="str">
        <f>IF(AH7="","",IF(AH7="-","【-】","【"&amp;SUBSTITUTE(TEXT(AH7,"#,##0.00"),"-","△")&amp;"】"))</f>
        <v>【112.01】</v>
      </c>
      <c r="AI6" s="35">
        <f>IF(AI7="",NA(),AI7)</f>
        <v>0</v>
      </c>
      <c r="AJ6" s="35">
        <f t="shared" ref="AJ6:AR6" si="5">IF(AJ7="",NA(),AJ7)</f>
        <v>0</v>
      </c>
      <c r="AK6" s="35">
        <f t="shared" si="5"/>
        <v>0</v>
      </c>
      <c r="AL6" s="35">
        <f t="shared" si="5"/>
        <v>0</v>
      </c>
      <c r="AM6" s="35">
        <f t="shared" si="5"/>
        <v>0</v>
      </c>
      <c r="AN6" s="36">
        <f t="shared" si="5"/>
        <v>0.54</v>
      </c>
      <c r="AO6" s="36">
        <f t="shared" si="5"/>
        <v>0.68</v>
      </c>
      <c r="AP6" s="36">
        <f t="shared" si="5"/>
        <v>1</v>
      </c>
      <c r="AQ6" s="36">
        <f t="shared" si="5"/>
        <v>1.03</v>
      </c>
      <c r="AR6" s="36">
        <f t="shared" si="5"/>
        <v>0.78</v>
      </c>
      <c r="AS6" s="35" t="str">
        <f>IF(AS7="","",IF(AS7="-","【-】","【"&amp;SUBSTITUTE(TEXT(AS7,"#,##0.00"),"-","△")&amp;"】"))</f>
        <v>【1.08】</v>
      </c>
      <c r="AT6" s="36">
        <f>IF(AT7="",NA(),AT7)</f>
        <v>389.25</v>
      </c>
      <c r="AU6" s="36">
        <f t="shared" ref="AU6:BC6" si="6">IF(AU7="",NA(),AU7)</f>
        <v>484.5</v>
      </c>
      <c r="AV6" s="36">
        <f t="shared" si="6"/>
        <v>476.89</v>
      </c>
      <c r="AW6" s="36">
        <f t="shared" si="6"/>
        <v>637.15</v>
      </c>
      <c r="AX6" s="36">
        <f t="shared" si="6"/>
        <v>428.71</v>
      </c>
      <c r="AY6" s="36">
        <f t="shared" si="6"/>
        <v>346.59</v>
      </c>
      <c r="AZ6" s="36">
        <f t="shared" si="6"/>
        <v>357.82</v>
      </c>
      <c r="BA6" s="36">
        <f t="shared" si="6"/>
        <v>355.5</v>
      </c>
      <c r="BB6" s="36">
        <f t="shared" si="6"/>
        <v>349.83</v>
      </c>
      <c r="BC6" s="36">
        <f t="shared" si="6"/>
        <v>360.86</v>
      </c>
      <c r="BD6" s="35" t="str">
        <f>IF(BD7="","",IF(BD7="-","【-】","【"&amp;SUBSTITUTE(TEXT(BD7,"#,##0.00"),"-","△")&amp;"】"))</f>
        <v>【264.97】</v>
      </c>
      <c r="BE6" s="36">
        <f>IF(BE7="",NA(),BE7)</f>
        <v>299.88</v>
      </c>
      <c r="BF6" s="36">
        <f t="shared" ref="BF6:BN6" si="7">IF(BF7="",NA(),BF7)</f>
        <v>288.79000000000002</v>
      </c>
      <c r="BG6" s="36">
        <f t="shared" si="7"/>
        <v>292.98</v>
      </c>
      <c r="BH6" s="36">
        <f t="shared" si="7"/>
        <v>288.92</v>
      </c>
      <c r="BI6" s="36">
        <f t="shared" si="7"/>
        <v>293.19</v>
      </c>
      <c r="BJ6" s="36">
        <f t="shared" si="7"/>
        <v>312.02999999999997</v>
      </c>
      <c r="BK6" s="36">
        <f t="shared" si="7"/>
        <v>307.45999999999998</v>
      </c>
      <c r="BL6" s="36">
        <f t="shared" si="7"/>
        <v>312.58</v>
      </c>
      <c r="BM6" s="36">
        <f t="shared" si="7"/>
        <v>314.87</v>
      </c>
      <c r="BN6" s="36">
        <f t="shared" si="7"/>
        <v>309.27999999999997</v>
      </c>
      <c r="BO6" s="35" t="str">
        <f>IF(BO7="","",IF(BO7="-","【-】","【"&amp;SUBSTITUTE(TEXT(BO7,"#,##0.00"),"-","△")&amp;"】"))</f>
        <v>【266.61】</v>
      </c>
      <c r="BP6" s="36">
        <f>IF(BP7="",NA(),BP7)</f>
        <v>104.27</v>
      </c>
      <c r="BQ6" s="36">
        <f t="shared" ref="BQ6:BY6" si="8">IF(BQ7="",NA(),BQ7)</f>
        <v>113.13</v>
      </c>
      <c r="BR6" s="36">
        <f t="shared" si="8"/>
        <v>110.17</v>
      </c>
      <c r="BS6" s="36">
        <f t="shared" si="8"/>
        <v>114.62</v>
      </c>
      <c r="BT6" s="36">
        <f t="shared" si="8"/>
        <v>114.8</v>
      </c>
      <c r="BU6" s="36">
        <f t="shared" si="8"/>
        <v>105.71</v>
      </c>
      <c r="BV6" s="36">
        <f t="shared" si="8"/>
        <v>106.01</v>
      </c>
      <c r="BW6" s="36">
        <f t="shared" si="8"/>
        <v>104.57</v>
      </c>
      <c r="BX6" s="36">
        <f t="shared" si="8"/>
        <v>103.54</v>
      </c>
      <c r="BY6" s="36">
        <f t="shared" si="8"/>
        <v>103.32</v>
      </c>
      <c r="BZ6" s="35" t="str">
        <f>IF(BZ7="","",IF(BZ7="-","【-】","【"&amp;SUBSTITUTE(TEXT(BZ7,"#,##0.00"),"-","△")&amp;"】"))</f>
        <v>【103.24】</v>
      </c>
      <c r="CA6" s="36">
        <f>IF(CA7="",NA(),CA7)</f>
        <v>199.97</v>
      </c>
      <c r="CB6" s="36">
        <f t="shared" ref="CB6:CJ6" si="9">IF(CB7="",NA(),CB7)</f>
        <v>184.18</v>
      </c>
      <c r="CC6" s="36">
        <f t="shared" si="9"/>
        <v>189.55</v>
      </c>
      <c r="CD6" s="36">
        <f t="shared" si="9"/>
        <v>181.86</v>
      </c>
      <c r="CE6" s="36">
        <f t="shared" si="9"/>
        <v>181.67</v>
      </c>
      <c r="CF6" s="36">
        <f t="shared" si="9"/>
        <v>162.15</v>
      </c>
      <c r="CG6" s="36">
        <f t="shared" si="9"/>
        <v>162.24</v>
      </c>
      <c r="CH6" s="36">
        <f t="shared" si="9"/>
        <v>165.47</v>
      </c>
      <c r="CI6" s="36">
        <f t="shared" si="9"/>
        <v>167.46</v>
      </c>
      <c r="CJ6" s="36">
        <f t="shared" si="9"/>
        <v>168.56</v>
      </c>
      <c r="CK6" s="35" t="str">
        <f>IF(CK7="","",IF(CK7="-","【-】","【"&amp;SUBSTITUTE(TEXT(CK7,"#,##0.00"),"-","△")&amp;"】"))</f>
        <v>【168.38】</v>
      </c>
      <c r="CL6" s="36">
        <f>IF(CL7="",NA(),CL7)</f>
        <v>60.1</v>
      </c>
      <c r="CM6" s="36">
        <f t="shared" ref="CM6:CU6" si="10">IF(CM7="",NA(),CM7)</f>
        <v>62.64</v>
      </c>
      <c r="CN6" s="36">
        <f t="shared" si="10"/>
        <v>63.01</v>
      </c>
      <c r="CO6" s="36">
        <f t="shared" si="10"/>
        <v>62.3</v>
      </c>
      <c r="CP6" s="36">
        <f t="shared" si="10"/>
        <v>60.6</v>
      </c>
      <c r="CQ6" s="36">
        <f t="shared" si="10"/>
        <v>59.34</v>
      </c>
      <c r="CR6" s="36">
        <f t="shared" si="10"/>
        <v>59.11</v>
      </c>
      <c r="CS6" s="36">
        <f t="shared" si="10"/>
        <v>59.74</v>
      </c>
      <c r="CT6" s="36">
        <f t="shared" si="10"/>
        <v>59.46</v>
      </c>
      <c r="CU6" s="36">
        <f t="shared" si="10"/>
        <v>59.51</v>
      </c>
      <c r="CV6" s="35" t="str">
        <f>IF(CV7="","",IF(CV7="-","【-】","【"&amp;SUBSTITUTE(TEXT(CV7,"#,##0.00"),"-","△")&amp;"】"))</f>
        <v>【60.00】</v>
      </c>
      <c r="CW6" s="36">
        <f>IF(CW7="",NA(),CW7)</f>
        <v>87.48</v>
      </c>
      <c r="CX6" s="36">
        <f t="shared" ref="CX6:DF6" si="11">IF(CX7="",NA(),CX7)</f>
        <v>85.29</v>
      </c>
      <c r="CY6" s="36">
        <f t="shared" si="11"/>
        <v>82.73</v>
      </c>
      <c r="CZ6" s="36">
        <f t="shared" si="11"/>
        <v>84.88</v>
      </c>
      <c r="DA6" s="36">
        <f t="shared" si="11"/>
        <v>85.58</v>
      </c>
      <c r="DB6" s="36">
        <f t="shared" si="11"/>
        <v>87.74</v>
      </c>
      <c r="DC6" s="36">
        <f t="shared" si="11"/>
        <v>87.91</v>
      </c>
      <c r="DD6" s="36">
        <f t="shared" si="11"/>
        <v>87.28</v>
      </c>
      <c r="DE6" s="36">
        <f t="shared" si="11"/>
        <v>87.41</v>
      </c>
      <c r="DF6" s="36">
        <f t="shared" si="11"/>
        <v>87.08</v>
      </c>
      <c r="DG6" s="35" t="str">
        <f>IF(DG7="","",IF(DG7="-","【-】","【"&amp;SUBSTITUTE(TEXT(DG7,"#,##0.00"),"-","△")&amp;"】"))</f>
        <v>【89.80】</v>
      </c>
      <c r="DH6" s="36">
        <f>IF(DH7="",NA(),DH7)</f>
        <v>41.19</v>
      </c>
      <c r="DI6" s="36">
        <f t="shared" ref="DI6:DQ6" si="12">IF(DI7="",NA(),DI7)</f>
        <v>42.89</v>
      </c>
      <c r="DJ6" s="36">
        <f t="shared" si="12"/>
        <v>44.42</v>
      </c>
      <c r="DK6" s="36">
        <f t="shared" si="12"/>
        <v>45.96</v>
      </c>
      <c r="DL6" s="36">
        <f t="shared" si="12"/>
        <v>47.04</v>
      </c>
      <c r="DM6" s="36">
        <f t="shared" si="12"/>
        <v>46.27</v>
      </c>
      <c r="DN6" s="36">
        <f t="shared" si="12"/>
        <v>46.88</v>
      </c>
      <c r="DO6" s="36">
        <f t="shared" si="12"/>
        <v>46.94</v>
      </c>
      <c r="DP6" s="36">
        <f t="shared" si="12"/>
        <v>47.62</v>
      </c>
      <c r="DQ6" s="36">
        <f t="shared" si="12"/>
        <v>48.55</v>
      </c>
      <c r="DR6" s="35" t="str">
        <f>IF(DR7="","",IF(DR7="-","【-】","【"&amp;SUBSTITUTE(TEXT(DR7,"#,##0.00"),"-","△")&amp;"】"))</f>
        <v>【49.59】</v>
      </c>
      <c r="DS6" s="36">
        <f>IF(DS7="",NA(),DS7)</f>
        <v>11.69</v>
      </c>
      <c r="DT6" s="36">
        <f t="shared" ref="DT6:EB6" si="13">IF(DT7="",NA(),DT7)</f>
        <v>11.62</v>
      </c>
      <c r="DU6" s="36">
        <f t="shared" si="13"/>
        <v>10.34</v>
      </c>
      <c r="DV6" s="36">
        <f t="shared" si="13"/>
        <v>11.76</v>
      </c>
      <c r="DW6" s="36">
        <f t="shared" si="13"/>
        <v>11.32</v>
      </c>
      <c r="DX6" s="36">
        <f t="shared" si="13"/>
        <v>10.93</v>
      </c>
      <c r="DY6" s="36">
        <f t="shared" si="13"/>
        <v>13.39</v>
      </c>
      <c r="DZ6" s="36">
        <f t="shared" si="13"/>
        <v>14.48</v>
      </c>
      <c r="EA6" s="36">
        <f t="shared" si="13"/>
        <v>16.27</v>
      </c>
      <c r="EB6" s="36">
        <f t="shared" si="13"/>
        <v>17.11</v>
      </c>
      <c r="EC6" s="35" t="str">
        <f>IF(EC7="","",IF(EC7="-","【-】","【"&amp;SUBSTITUTE(TEXT(EC7,"#,##0.00"),"-","△")&amp;"】"))</f>
        <v>【19.44】</v>
      </c>
      <c r="ED6" s="36">
        <f>IF(ED7="",NA(),ED7)</f>
        <v>1.0900000000000001</v>
      </c>
      <c r="EE6" s="36">
        <f t="shared" ref="EE6:EM6" si="14">IF(EE7="",NA(),EE7)</f>
        <v>0.55000000000000004</v>
      </c>
      <c r="EF6" s="36">
        <f t="shared" si="14"/>
        <v>0.89</v>
      </c>
      <c r="EG6" s="36">
        <f t="shared" si="14"/>
        <v>0.6</v>
      </c>
      <c r="EH6" s="36">
        <f t="shared" si="14"/>
        <v>0.9</v>
      </c>
      <c r="EI6" s="36">
        <f t="shared" si="14"/>
        <v>0.71</v>
      </c>
      <c r="EJ6" s="36">
        <f t="shared" si="14"/>
        <v>0.71</v>
      </c>
      <c r="EK6" s="36">
        <f t="shared" si="14"/>
        <v>0.75</v>
      </c>
      <c r="EL6" s="36">
        <f t="shared" si="14"/>
        <v>0.63</v>
      </c>
      <c r="EM6" s="36">
        <f t="shared" si="14"/>
        <v>0.63</v>
      </c>
      <c r="EN6" s="35" t="str">
        <f>IF(EN7="","",IF(EN7="-","【-】","【"&amp;SUBSTITUTE(TEXT(EN7,"#,##0.00"),"-","△")&amp;"】"))</f>
        <v>【0.68】</v>
      </c>
    </row>
    <row r="7" spans="1:144" s="37" customFormat="1" x14ac:dyDescent="0.2">
      <c r="A7" s="29"/>
      <c r="B7" s="38">
        <v>2019</v>
      </c>
      <c r="C7" s="38">
        <v>252093</v>
      </c>
      <c r="D7" s="38">
        <v>46</v>
      </c>
      <c r="E7" s="38">
        <v>1</v>
      </c>
      <c r="F7" s="38">
        <v>0</v>
      </c>
      <c r="G7" s="38">
        <v>1</v>
      </c>
      <c r="H7" s="38" t="s">
        <v>92</v>
      </c>
      <c r="I7" s="38" t="s">
        <v>93</v>
      </c>
      <c r="J7" s="38" t="s">
        <v>94</v>
      </c>
      <c r="K7" s="38" t="s">
        <v>95</v>
      </c>
      <c r="L7" s="38" t="s">
        <v>96</v>
      </c>
      <c r="M7" s="38" t="s">
        <v>97</v>
      </c>
      <c r="N7" s="39" t="s">
        <v>98</v>
      </c>
      <c r="O7" s="39">
        <v>68.989999999999995</v>
      </c>
      <c r="P7" s="39">
        <v>99.73</v>
      </c>
      <c r="Q7" s="39">
        <v>3289</v>
      </c>
      <c r="R7" s="39">
        <v>90703</v>
      </c>
      <c r="S7" s="39">
        <v>481.62</v>
      </c>
      <c r="T7" s="39">
        <v>188.33</v>
      </c>
      <c r="U7" s="39">
        <v>91308</v>
      </c>
      <c r="V7" s="39">
        <v>204.9</v>
      </c>
      <c r="W7" s="39">
        <v>445.62</v>
      </c>
      <c r="X7" s="39">
        <v>108.72</v>
      </c>
      <c r="Y7" s="39">
        <v>115.7</v>
      </c>
      <c r="Z7" s="39">
        <v>113.08</v>
      </c>
      <c r="AA7" s="39">
        <v>116.92</v>
      </c>
      <c r="AB7" s="39">
        <v>117.16</v>
      </c>
      <c r="AC7" s="39">
        <v>112.69</v>
      </c>
      <c r="AD7" s="39">
        <v>113.16</v>
      </c>
      <c r="AE7" s="39">
        <v>112.15</v>
      </c>
      <c r="AF7" s="39">
        <v>111.44</v>
      </c>
      <c r="AG7" s="39">
        <v>111.17</v>
      </c>
      <c r="AH7" s="39">
        <v>112.01</v>
      </c>
      <c r="AI7" s="39">
        <v>0</v>
      </c>
      <c r="AJ7" s="39">
        <v>0</v>
      </c>
      <c r="AK7" s="39">
        <v>0</v>
      </c>
      <c r="AL7" s="39">
        <v>0</v>
      </c>
      <c r="AM7" s="39">
        <v>0</v>
      </c>
      <c r="AN7" s="39">
        <v>0.54</v>
      </c>
      <c r="AO7" s="39">
        <v>0.68</v>
      </c>
      <c r="AP7" s="39">
        <v>1</v>
      </c>
      <c r="AQ7" s="39">
        <v>1.03</v>
      </c>
      <c r="AR7" s="39">
        <v>0.78</v>
      </c>
      <c r="AS7" s="39">
        <v>1.08</v>
      </c>
      <c r="AT7" s="39">
        <v>389.25</v>
      </c>
      <c r="AU7" s="39">
        <v>484.5</v>
      </c>
      <c r="AV7" s="39">
        <v>476.89</v>
      </c>
      <c r="AW7" s="39">
        <v>637.15</v>
      </c>
      <c r="AX7" s="39">
        <v>428.71</v>
      </c>
      <c r="AY7" s="39">
        <v>346.59</v>
      </c>
      <c r="AZ7" s="39">
        <v>357.82</v>
      </c>
      <c r="BA7" s="39">
        <v>355.5</v>
      </c>
      <c r="BB7" s="39">
        <v>349.83</v>
      </c>
      <c r="BC7" s="39">
        <v>360.86</v>
      </c>
      <c r="BD7" s="39">
        <v>264.97000000000003</v>
      </c>
      <c r="BE7" s="39">
        <v>299.88</v>
      </c>
      <c r="BF7" s="39">
        <v>288.79000000000002</v>
      </c>
      <c r="BG7" s="39">
        <v>292.98</v>
      </c>
      <c r="BH7" s="39">
        <v>288.92</v>
      </c>
      <c r="BI7" s="39">
        <v>293.19</v>
      </c>
      <c r="BJ7" s="39">
        <v>312.02999999999997</v>
      </c>
      <c r="BK7" s="39">
        <v>307.45999999999998</v>
      </c>
      <c r="BL7" s="39">
        <v>312.58</v>
      </c>
      <c r="BM7" s="39">
        <v>314.87</v>
      </c>
      <c r="BN7" s="39">
        <v>309.27999999999997</v>
      </c>
      <c r="BO7" s="39">
        <v>266.61</v>
      </c>
      <c r="BP7" s="39">
        <v>104.27</v>
      </c>
      <c r="BQ7" s="39">
        <v>113.13</v>
      </c>
      <c r="BR7" s="39">
        <v>110.17</v>
      </c>
      <c r="BS7" s="39">
        <v>114.62</v>
      </c>
      <c r="BT7" s="39">
        <v>114.8</v>
      </c>
      <c r="BU7" s="39">
        <v>105.71</v>
      </c>
      <c r="BV7" s="39">
        <v>106.01</v>
      </c>
      <c r="BW7" s="39">
        <v>104.57</v>
      </c>
      <c r="BX7" s="39">
        <v>103.54</v>
      </c>
      <c r="BY7" s="39">
        <v>103.32</v>
      </c>
      <c r="BZ7" s="39">
        <v>103.24</v>
      </c>
      <c r="CA7" s="39">
        <v>199.97</v>
      </c>
      <c r="CB7" s="39">
        <v>184.18</v>
      </c>
      <c r="CC7" s="39">
        <v>189.55</v>
      </c>
      <c r="CD7" s="39">
        <v>181.86</v>
      </c>
      <c r="CE7" s="39">
        <v>181.67</v>
      </c>
      <c r="CF7" s="39">
        <v>162.15</v>
      </c>
      <c r="CG7" s="39">
        <v>162.24</v>
      </c>
      <c r="CH7" s="39">
        <v>165.47</v>
      </c>
      <c r="CI7" s="39">
        <v>167.46</v>
      </c>
      <c r="CJ7" s="39">
        <v>168.56</v>
      </c>
      <c r="CK7" s="39">
        <v>168.38</v>
      </c>
      <c r="CL7" s="39">
        <v>60.1</v>
      </c>
      <c r="CM7" s="39">
        <v>62.64</v>
      </c>
      <c r="CN7" s="39">
        <v>63.01</v>
      </c>
      <c r="CO7" s="39">
        <v>62.3</v>
      </c>
      <c r="CP7" s="39">
        <v>60.6</v>
      </c>
      <c r="CQ7" s="39">
        <v>59.34</v>
      </c>
      <c r="CR7" s="39">
        <v>59.11</v>
      </c>
      <c r="CS7" s="39">
        <v>59.74</v>
      </c>
      <c r="CT7" s="39">
        <v>59.46</v>
      </c>
      <c r="CU7" s="39">
        <v>59.51</v>
      </c>
      <c r="CV7" s="39">
        <v>60</v>
      </c>
      <c r="CW7" s="39">
        <v>87.48</v>
      </c>
      <c r="CX7" s="39">
        <v>85.29</v>
      </c>
      <c r="CY7" s="39">
        <v>82.73</v>
      </c>
      <c r="CZ7" s="39">
        <v>84.88</v>
      </c>
      <c r="DA7" s="39">
        <v>85.58</v>
      </c>
      <c r="DB7" s="39">
        <v>87.74</v>
      </c>
      <c r="DC7" s="39">
        <v>87.91</v>
      </c>
      <c r="DD7" s="39">
        <v>87.28</v>
      </c>
      <c r="DE7" s="39">
        <v>87.41</v>
      </c>
      <c r="DF7" s="39">
        <v>87.08</v>
      </c>
      <c r="DG7" s="39">
        <v>89.8</v>
      </c>
      <c r="DH7" s="39">
        <v>41.19</v>
      </c>
      <c r="DI7" s="39">
        <v>42.89</v>
      </c>
      <c r="DJ7" s="39">
        <v>44.42</v>
      </c>
      <c r="DK7" s="39">
        <v>45.96</v>
      </c>
      <c r="DL7" s="39">
        <v>47.04</v>
      </c>
      <c r="DM7" s="39">
        <v>46.27</v>
      </c>
      <c r="DN7" s="39">
        <v>46.88</v>
      </c>
      <c r="DO7" s="39">
        <v>46.94</v>
      </c>
      <c r="DP7" s="39">
        <v>47.62</v>
      </c>
      <c r="DQ7" s="39">
        <v>48.55</v>
      </c>
      <c r="DR7" s="39">
        <v>49.59</v>
      </c>
      <c r="DS7" s="39">
        <v>11.69</v>
      </c>
      <c r="DT7" s="39">
        <v>11.62</v>
      </c>
      <c r="DU7" s="39">
        <v>10.34</v>
      </c>
      <c r="DV7" s="39">
        <v>11.76</v>
      </c>
      <c r="DW7" s="39">
        <v>11.32</v>
      </c>
      <c r="DX7" s="39">
        <v>10.93</v>
      </c>
      <c r="DY7" s="39">
        <v>13.39</v>
      </c>
      <c r="DZ7" s="39">
        <v>14.48</v>
      </c>
      <c r="EA7" s="39">
        <v>16.27</v>
      </c>
      <c r="EB7" s="39">
        <v>17.11</v>
      </c>
      <c r="EC7" s="39">
        <v>19.440000000000001</v>
      </c>
      <c r="ED7" s="39">
        <v>1.0900000000000001</v>
      </c>
      <c r="EE7" s="39">
        <v>0.55000000000000004</v>
      </c>
      <c r="EF7" s="39">
        <v>0.89</v>
      </c>
      <c r="EG7" s="39">
        <v>0.6</v>
      </c>
      <c r="EH7" s="39">
        <v>0.9</v>
      </c>
      <c r="EI7" s="39">
        <v>0.71</v>
      </c>
      <c r="EJ7" s="39">
        <v>0.71</v>
      </c>
      <c r="EK7" s="39">
        <v>0.75</v>
      </c>
      <c r="EL7" s="39">
        <v>0.63</v>
      </c>
      <c r="EM7" s="39">
        <v>0.63</v>
      </c>
      <c r="EN7" s="39">
        <v>0.68</v>
      </c>
    </row>
    <row r="8" spans="1:144" x14ac:dyDescent="0.2">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2">
      <c r="A9" s="42"/>
      <c r="B9" s="42" t="s">
        <v>99</v>
      </c>
      <c r="C9" s="42" t="s">
        <v>100</v>
      </c>
      <c r="D9" s="42" t="s">
        <v>101</v>
      </c>
      <c r="E9" s="42" t="s">
        <v>102</v>
      </c>
      <c r="F9" s="42" t="s">
        <v>103</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2">
      <c r="B11">
        <v>4</v>
      </c>
      <c r="C11">
        <v>3</v>
      </c>
      <c r="D11">
        <v>2</v>
      </c>
      <c r="E11">
        <v>1</v>
      </c>
      <c r="F11">
        <v>0</v>
      </c>
      <c r="G11" t="s">
        <v>104</v>
      </c>
    </row>
    <row r="12" spans="1:144" x14ac:dyDescent="0.2">
      <c r="B12">
        <v>1</v>
      </c>
      <c r="C12">
        <v>1</v>
      </c>
      <c r="D12">
        <v>1</v>
      </c>
      <c r="E12">
        <v>1</v>
      </c>
      <c r="F12">
        <v>1</v>
      </c>
      <c r="G12" t="s">
        <v>105</v>
      </c>
    </row>
    <row r="13" spans="1:144" x14ac:dyDescent="0.2">
      <c r="B13" t="s">
        <v>106</v>
      </c>
      <c r="C13" t="s">
        <v>107</v>
      </c>
      <c r="D13" t="s">
        <v>107</v>
      </c>
      <c r="E13" t="s">
        <v>108</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望月　静香</cp:lastModifiedBy>
  <cp:lastPrinted>2021-01-27T00:09:42Z</cp:lastPrinted>
  <dcterms:created xsi:type="dcterms:W3CDTF">2020-12-04T02:10:48Z</dcterms:created>
  <dcterms:modified xsi:type="dcterms:W3CDTF">2021-01-27T00:22:05Z</dcterms:modified>
  <cp:category/>
</cp:coreProperties>
</file>