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w01\BH00$\05_理財係\11 公営企業\R2公営企業\03 経営比較分析表\02 経営比較分析表（R1決算）\03 市町等→県\252069 草津市 0129\下水道\"/>
    </mc:Choice>
  </mc:AlternateContent>
  <workbookProtection workbookAlgorithmName="SHA-512" workbookHashValue="d69P+XkWXgxoWEDHhZ7dBWaM79AatQLlrlGHvya4IYCZH56gsvjurtyMJETENCQQRw+VpYzg40kLTe4teZ9XUw==" workbookSaltValue="8g3pi5HYoG6MLH+wVYRHFQ==" workbookSpinCount="100000" lockStructure="1"/>
  <bookViews>
    <workbookView xWindow="0" yWindow="0" windowWidth="15360" windowHeight="7640"/>
  </bookViews>
  <sheets>
    <sheet name="法適用_下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V6" i="5"/>
  <c r="U6" i="5"/>
  <c r="T6" i="5"/>
  <c r="S6" i="5"/>
  <c r="R6" i="5"/>
  <c r="AD10" i="4" s="1"/>
  <c r="Q6" i="5"/>
  <c r="P6" i="5"/>
  <c r="O6" i="5"/>
  <c r="N6" i="5"/>
  <c r="B10" i="4" s="1"/>
  <c r="M6" i="5"/>
  <c r="AD8" i="4" s="1"/>
  <c r="L6" i="5"/>
  <c r="K6" i="5"/>
  <c r="J6" i="5"/>
  <c r="I6" i="5"/>
  <c r="B8" i="4" s="1"/>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E85" i="4"/>
  <c r="BB10" i="4"/>
  <c r="AT10" i="4"/>
  <c r="AL10" i="4"/>
  <c r="W10" i="4"/>
  <c r="P10" i="4"/>
  <c r="I10" i="4"/>
  <c r="BB8" i="4"/>
  <c r="AT8" i="4"/>
  <c r="AL8" i="4"/>
  <c r="W8" i="4"/>
  <c r="P8" i="4"/>
  <c r="I8" i="4"/>
  <c r="B6" i="4"/>
</calcChain>
</file>

<file path=xl/sharedStrings.xml><?xml version="1.0" encoding="utf-8"?>
<sst xmlns="http://schemas.openxmlformats.org/spreadsheetml/2006/main" count="233" uniqueCount="118">
  <si>
    <t>経営比較分析表（令和元年度決算）</t>
    <rPh sb="8" eb="10">
      <t>レイワ</t>
    </rPh>
    <rPh sb="10" eb="12">
      <t>ガンネン</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</si>
  <si>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</si>
  <si>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</si>
  <si>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</si>
  <si>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</si>
  <si>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</si>
  <si>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</si>
  <si>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</si>
  <si>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</si>
  <si>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</si>
  <si>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</si>
  <si>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</si>
  <si>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</si>
  <si>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</si>
  <si>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</si>
  <si>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</si>
  <si>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</si>
  <si>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</si>
  <si>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</si>
  <si>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</si>
  <si>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</si>
  <si>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</si>
  <si>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</si>
  <si>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</si>
  <si>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</si>
  <si>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</si>
  <si>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</si>
  <si>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</si>
  <si>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</si>
  <si>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</si>
  <si>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</si>
  <si>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</si>
  <si>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</si>
  <si>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</si>
  <si>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</si>
  <si>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</si>
  <si>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</si>
  <si>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</si>
  <si>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</si>
  <si>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</si>
  <si>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</si>
  <si>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</si>
  <si>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</si>
  <si>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</si>
  <si>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</si>
  <si>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</si>
  <si>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</si>
  <si>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</si>
  <si>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</si>
  <si>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</si>
  <si>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</si>
  <si>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</si>
  <si>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</si>
  <si>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</si>
  <si>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</si>
  <si>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</si>
  <si>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</si>
  <si>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</si>
  <si>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</si>
  <si>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</si>
  <si>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</si>
  <si>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</si>
  <si>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</si>
  <si>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</si>
  <si>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</si>
  <si>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</si>
  <si>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</si>
  <si>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</si>
  <si>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</si>
  <si>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</si>
  <si>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</si>
  <si>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</si>
  <si>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</si>
  <si>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</si>
  <si>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</si>
  <si>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</si>
  <si>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</si>
  <si>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</si>
  <si>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</si>
  <si>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</si>
  <si>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</si>
  <si>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</si>
  <si>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</si>
  <si>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</si>
  <si>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</si>
  <si>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</si>
  <si>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</si>
  <si>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</si>
  <si>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</si>
  <si>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</si>
  <si>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</si>
  <si>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</si>
  <si>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</si>
  <si>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</si>
  <si>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</si>
  <si>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</si>
  <si>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草津市</t>
  </si>
  <si>
    <t>法適用</t>
  </si>
  <si>
    <t>下水道事業</t>
  </si>
  <si>
    <t>特定環境保全公共下水道</t>
  </si>
  <si>
    <t>D1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</si>
  <si>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</si>
  <si>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</si>
  <si>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</si>
  <si>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</si>
  <si>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</si>
  <si>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</si>
  <si>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</si>
  <si>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</si>
  <si>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</si>
  <si>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</si>
  <si>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</si>
  <si>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"H"yy</t>
    <phoneticPr fontId="4"/>
  </si>
  <si>
    <t>"R"dd</t>
    <phoneticPr fontId="4"/>
  </si>
  <si>
    <t>←書式設定</t>
    <rPh sb="1" eb="3">
      <t>ショシキ</t>
    </rPh>
    <rPh sb="3" eb="5">
      <t>セッテイ</t>
    </rPh>
    <phoneticPr fontId="4"/>
  </si>
  <si>
    <t xml:space="preserve">①施設全体の減価償却の状況が、平均を大きく下回っているのは、平成26年度より法適用へ移行した際に、資産価値を経過年数分減じて評価し計上し直したうえで減価償却を行ったことが要因と考えられます。
②③本市で最も古い管渠の経過年数は49年であり、標準的耐用年数である50年には達しておらず、当該年度で更新改善を実施した管はありません。今後は老朽化の進行にあわせて対応していく予定です。
</t>
    <rPh sb="18" eb="19">
      <t>オオ</t>
    </rPh>
    <rPh sb="30" eb="32">
      <t>ヘイセイ</t>
    </rPh>
    <rPh sb="34" eb="36">
      <t>ネンド</t>
    </rPh>
    <rPh sb="68" eb="69">
      <t>ナオ</t>
    </rPh>
    <rPh sb="79" eb="80">
      <t>オコナ</t>
    </rPh>
    <rPh sb="132" eb="133">
      <t>ネン</t>
    </rPh>
    <phoneticPr fontId="4"/>
  </si>
  <si>
    <t>　本市の下水道事業は、昭和57年度に流域下水道湖南中部浄化センターの運転開始を受け、一部で供用を開始し、順次整備拡大を行ってきました。
　特定環境保全公共下水道事業としての下水道事業は、琵琶湖の環境保全を目的に市街化調整区域の下水道整備を行ってきましたが、市街化区域を中心に整備を行う公共下水道事業と合わせて運営を行っています。
　近年では、人口は増加しているものの、節水意識の浸透や節水機器の普及により、使用料収入は伸び悩んでいる傾向にあります。
　次年度以降はコロナ禍の影響による使用水量の減少が懸念される中、今後も、計画的な更新および耐震化をはじめとする災害に強いライフラインの確保に努めるとともに適切な維持管理を行い、汚水処理を行う流域下水道と連携しながら、引き続き、健全かつ効率的な経営に努める必要があります。</t>
    <rPh sb="1" eb="2">
      <t>ホン</t>
    </rPh>
    <rPh sb="2" eb="3">
      <t>シ</t>
    </rPh>
    <rPh sb="4" eb="6">
      <t>ゲスイ</t>
    </rPh>
    <rPh sb="6" eb="7">
      <t>ドウ</t>
    </rPh>
    <rPh sb="7" eb="9">
      <t>ジギョウ</t>
    </rPh>
    <rPh sb="11" eb="13">
      <t>ショウワ</t>
    </rPh>
    <rPh sb="15" eb="17">
      <t>ネンド</t>
    </rPh>
    <rPh sb="18" eb="20">
      <t>リュウイキ</t>
    </rPh>
    <rPh sb="20" eb="22">
      <t>ゲスイ</t>
    </rPh>
    <rPh sb="22" eb="23">
      <t>ドウ</t>
    </rPh>
    <rPh sb="23" eb="25">
      <t>コナン</t>
    </rPh>
    <rPh sb="25" eb="27">
      <t>チュウブ</t>
    </rPh>
    <rPh sb="27" eb="29">
      <t>ジョウカ</t>
    </rPh>
    <rPh sb="34" eb="36">
      <t>ウンテン</t>
    </rPh>
    <rPh sb="36" eb="38">
      <t>カイシ</t>
    </rPh>
    <rPh sb="42" eb="44">
      <t>イチブ</t>
    </rPh>
    <rPh sb="45" eb="47">
      <t>キョウヨウ</t>
    </rPh>
    <rPh sb="48" eb="50">
      <t>カイシ</t>
    </rPh>
    <rPh sb="52" eb="54">
      <t>ジュンジ</t>
    </rPh>
    <rPh sb="54" eb="56">
      <t>セイビ</t>
    </rPh>
    <rPh sb="56" eb="58">
      <t>カクダイ</t>
    </rPh>
    <rPh sb="59" eb="60">
      <t>オコナ</t>
    </rPh>
    <rPh sb="69" eb="71">
      <t>トクテイ</t>
    </rPh>
    <rPh sb="71" eb="73">
      <t>カンキョウ</t>
    </rPh>
    <rPh sb="73" eb="75">
      <t>ホゼン</t>
    </rPh>
    <rPh sb="75" eb="77">
      <t>コウキョウ</t>
    </rPh>
    <rPh sb="77" eb="80">
      <t>ゲスイドウ</t>
    </rPh>
    <rPh sb="80" eb="82">
      <t>ジギョウ</t>
    </rPh>
    <rPh sb="86" eb="88">
      <t>ゲスイ</t>
    </rPh>
    <rPh sb="88" eb="89">
      <t>ドウ</t>
    </rPh>
    <rPh sb="89" eb="91">
      <t>ジギョウ</t>
    </rPh>
    <rPh sb="93" eb="96">
      <t>ビワコ</t>
    </rPh>
    <rPh sb="97" eb="99">
      <t>カンキョウ</t>
    </rPh>
    <rPh sb="99" eb="101">
      <t>ホゼン</t>
    </rPh>
    <rPh sb="102" eb="104">
      <t>モクテキ</t>
    </rPh>
    <rPh sb="105" eb="108">
      <t>シガイカ</t>
    </rPh>
    <rPh sb="108" eb="110">
      <t>チョウセイ</t>
    </rPh>
    <rPh sb="110" eb="112">
      <t>クイキ</t>
    </rPh>
    <rPh sb="113" eb="115">
      <t>ゲスイ</t>
    </rPh>
    <rPh sb="115" eb="116">
      <t>ドウ</t>
    </rPh>
    <rPh sb="116" eb="118">
      <t>セイビ</t>
    </rPh>
    <rPh sb="119" eb="120">
      <t>オコナ</t>
    </rPh>
    <rPh sb="128" eb="131">
      <t>シガイカ</t>
    </rPh>
    <rPh sb="131" eb="133">
      <t>クイキ</t>
    </rPh>
    <rPh sb="134" eb="136">
      <t>チュウシン</t>
    </rPh>
    <rPh sb="137" eb="139">
      <t>セイビ</t>
    </rPh>
    <rPh sb="140" eb="141">
      <t>オコナ</t>
    </rPh>
    <rPh sb="142" eb="144">
      <t>コウキョウ</t>
    </rPh>
    <rPh sb="144" eb="146">
      <t>ゲスイ</t>
    </rPh>
    <rPh sb="146" eb="147">
      <t>ドウ</t>
    </rPh>
    <rPh sb="147" eb="149">
      <t>ジギョウ</t>
    </rPh>
    <rPh sb="150" eb="151">
      <t>ア</t>
    </rPh>
    <rPh sb="154" eb="156">
      <t>ウンエイ</t>
    </rPh>
    <rPh sb="157" eb="158">
      <t>オコナ</t>
    </rPh>
    <rPh sb="166" eb="168">
      <t>キンネン</t>
    </rPh>
    <rPh sb="171" eb="173">
      <t>ジンコウ</t>
    </rPh>
    <rPh sb="174" eb="176">
      <t>ゾウカ</t>
    </rPh>
    <rPh sb="184" eb="186">
      <t>セッスイ</t>
    </rPh>
    <rPh sb="186" eb="188">
      <t>イシキ</t>
    </rPh>
    <rPh sb="189" eb="191">
      <t>シントウ</t>
    </rPh>
    <rPh sb="192" eb="194">
      <t>セッスイ</t>
    </rPh>
    <rPh sb="194" eb="196">
      <t>キキ</t>
    </rPh>
    <rPh sb="197" eb="199">
      <t>フキュウ</t>
    </rPh>
    <rPh sb="203" eb="206">
      <t>シヨウリョウ</t>
    </rPh>
    <rPh sb="206" eb="208">
      <t>シュウニュウ</t>
    </rPh>
    <rPh sb="209" eb="210">
      <t>ノ</t>
    </rPh>
    <rPh sb="211" eb="212">
      <t>ナヤ</t>
    </rPh>
    <rPh sb="226" eb="229">
      <t>ジネンド</t>
    </rPh>
    <rPh sb="229" eb="231">
      <t>イコウ</t>
    </rPh>
    <rPh sb="257" eb="259">
      <t>コンゴ</t>
    </rPh>
    <rPh sb="261" eb="264">
      <t>ケイカクテキ</t>
    </rPh>
    <rPh sb="265" eb="267">
      <t>コウシン</t>
    </rPh>
    <rPh sb="270" eb="273">
      <t>タイシンカ</t>
    </rPh>
    <rPh sb="280" eb="282">
      <t>サイガイ</t>
    </rPh>
    <rPh sb="283" eb="284">
      <t>ツヨ</t>
    </rPh>
    <rPh sb="292" eb="294">
      <t>カクホ</t>
    </rPh>
    <rPh sb="295" eb="296">
      <t>ツト</t>
    </rPh>
    <rPh sb="302" eb="304">
      <t>テキセツ</t>
    </rPh>
    <rPh sb="305" eb="307">
      <t>イジ</t>
    </rPh>
    <rPh sb="307" eb="309">
      <t>カンリ</t>
    </rPh>
    <rPh sb="310" eb="311">
      <t>オコナ</t>
    </rPh>
    <rPh sb="313" eb="315">
      <t>オスイ</t>
    </rPh>
    <rPh sb="315" eb="317">
      <t>ショリ</t>
    </rPh>
    <rPh sb="318" eb="319">
      <t>オコナ</t>
    </rPh>
    <rPh sb="320" eb="322">
      <t>リュウイキ</t>
    </rPh>
    <rPh sb="322" eb="325">
      <t>ゲスイドウ</t>
    </rPh>
    <rPh sb="326" eb="328">
      <t>レンケイ</t>
    </rPh>
    <rPh sb="333" eb="334">
      <t>ヒ</t>
    </rPh>
    <rPh sb="335" eb="336">
      <t>ツヅ</t>
    </rPh>
    <rPh sb="338" eb="340">
      <t>ケンゼン</t>
    </rPh>
    <rPh sb="342" eb="345">
      <t>コウリツテキ</t>
    </rPh>
    <rPh sb="346" eb="348">
      <t>ケイエイ</t>
    </rPh>
    <rPh sb="349" eb="350">
      <t>ツト</t>
    </rPh>
    <rPh sb="352" eb="354">
      <t>ヒツヨウ</t>
    </rPh>
    <phoneticPr fontId="4"/>
  </si>
  <si>
    <t>①単年度の経常的な収支の比率を表す経常収支比率は、100％を下回っており、赤字となっていますが、特定環境保全公共下水道事業は、公共下水道事業・農業集落排水事業と合わせて運営しており、全体では黒字となります。
②①と同様、全体での累積欠損金比率は０％となります。
③短期的な債務に対する支払い能力を表す流動比率は100％を下回っていますが、農業集落排水事業接続に伴う償却資産増により、減価償却費が増加し、現金預金の比重が増えたことから改善しているものです。
④企業債残高対事業規模比率は、類似団体平均を下回るものの、建設投資を行った企業債残高が多いことから、高い値となっていますが、年々減少し、今後はさらに減少していく見込みです。
⑤費用に対する下水道使用料収入の割合を示す経費回収率は、100％を下回る状況となっています。
⑥有収水量１㎥あたりの費用を表す汚水処理原価は、類似団体平均を下回っており、効率的な運営が行えていると言えます。
⑦汚水処理を行う流域下水道の施設利用率は、平成30年度から滋賀県で算出されているため、平成30年度分以降の記載はありません。
⑧水洗化率は、類似団体平均を上回っており、管渠を含めた施設の効率的な利用が出来ている状況です。</t>
    <rPh sb="95" eb="97">
      <t>クロジ</t>
    </rPh>
    <rPh sb="107" eb="109">
      <t>ドウヨウ</t>
    </rPh>
    <rPh sb="132" eb="135">
      <t>タンキテキ</t>
    </rPh>
    <rPh sb="136" eb="138">
      <t>サイム</t>
    </rPh>
    <rPh sb="139" eb="140">
      <t>タイ</t>
    </rPh>
    <rPh sb="142" eb="144">
      <t>シハラ</t>
    </rPh>
    <rPh sb="145" eb="147">
      <t>ノウリョク</t>
    </rPh>
    <rPh sb="148" eb="149">
      <t>アラワ</t>
    </rPh>
    <rPh sb="150" eb="152">
      <t>リュウドウ</t>
    </rPh>
    <rPh sb="152" eb="154">
      <t>ヒリツ</t>
    </rPh>
    <rPh sb="160" eb="162">
      <t>シタマワ</t>
    </rPh>
    <rPh sb="169" eb="171">
      <t>ノウギョウ</t>
    </rPh>
    <rPh sb="171" eb="173">
      <t>シュウラク</t>
    </rPh>
    <rPh sb="173" eb="175">
      <t>ハイスイ</t>
    </rPh>
    <rPh sb="175" eb="177">
      <t>ジギョウ</t>
    </rPh>
    <rPh sb="177" eb="179">
      <t>セツゾク</t>
    </rPh>
    <rPh sb="180" eb="181">
      <t>トモナ</t>
    </rPh>
    <rPh sb="182" eb="184">
      <t>ショウキャク</t>
    </rPh>
    <rPh sb="184" eb="186">
      <t>シサン</t>
    </rPh>
    <rPh sb="191" eb="193">
      <t>ゲンカ</t>
    </rPh>
    <rPh sb="193" eb="195">
      <t>ショウキャク</t>
    </rPh>
    <rPh sb="195" eb="196">
      <t>ヒ</t>
    </rPh>
    <rPh sb="197" eb="199">
      <t>ゾウカ</t>
    </rPh>
    <rPh sb="201" eb="203">
      <t>ゲンキン</t>
    </rPh>
    <rPh sb="203" eb="205">
      <t>ヨキン</t>
    </rPh>
    <rPh sb="206" eb="208">
      <t>ヒジュウ</t>
    </rPh>
    <rPh sb="209" eb="210">
      <t>フ</t>
    </rPh>
    <rPh sb="216" eb="218">
      <t>カイゼン</t>
    </rPh>
    <rPh sb="234" eb="235">
      <t>タイ</t>
    </rPh>
    <rPh sb="235" eb="237">
      <t>ジギョウ</t>
    </rPh>
    <rPh sb="237" eb="239">
      <t>キボ</t>
    </rPh>
    <rPh sb="239" eb="241">
      <t>ヒリツ</t>
    </rPh>
    <rPh sb="243" eb="245">
      <t>ルイジ</t>
    </rPh>
    <rPh sb="245" eb="247">
      <t>ダンタイ</t>
    </rPh>
    <rPh sb="247" eb="249">
      <t>ヘイキン</t>
    </rPh>
    <rPh sb="250" eb="252">
      <t>シタマワ</t>
    </rPh>
    <rPh sb="257" eb="259">
      <t>ケンセツ</t>
    </rPh>
    <rPh sb="259" eb="261">
      <t>トウシ</t>
    </rPh>
    <rPh sb="262" eb="263">
      <t>オコナ</t>
    </rPh>
    <rPh sb="265" eb="267">
      <t>キギョウ</t>
    </rPh>
    <rPh sb="267" eb="268">
      <t>サイ</t>
    </rPh>
    <rPh sb="268" eb="270">
      <t>ザンダカ</t>
    </rPh>
    <rPh sb="271" eb="272">
      <t>オオ</t>
    </rPh>
    <rPh sb="278" eb="279">
      <t>タカ</t>
    </rPh>
    <rPh sb="280" eb="281">
      <t>アタイ</t>
    </rPh>
    <rPh sb="290" eb="292">
      <t>ネンネン</t>
    </rPh>
    <rPh sb="292" eb="294">
      <t>ゲンショウ</t>
    </rPh>
    <rPh sb="296" eb="298">
      <t>コンゴ</t>
    </rPh>
    <rPh sb="302" eb="304">
      <t>ゲンショウ</t>
    </rPh>
    <rPh sb="308" eb="310">
      <t>ミコ</t>
    </rPh>
    <rPh sb="328" eb="330">
      <t>シュウニュウ</t>
    </rPh>
    <rPh sb="348" eb="350">
      <t>シタマワ</t>
    </rPh>
    <rPh sb="351" eb="353">
      <t>ジョウキョウ</t>
    </rPh>
    <rPh sb="363" eb="364">
      <t>ユウ</t>
    </rPh>
    <rPh sb="364" eb="365">
      <t>シュウ</t>
    </rPh>
    <rPh sb="365" eb="367">
      <t>スイリョウ</t>
    </rPh>
    <rPh sb="373" eb="375">
      <t>ヒヨウ</t>
    </rPh>
    <rPh sb="376" eb="377">
      <t>アラワ</t>
    </rPh>
    <rPh sb="378" eb="380">
      <t>オスイ</t>
    </rPh>
    <rPh sb="380" eb="382">
      <t>ショリ</t>
    </rPh>
    <rPh sb="382" eb="384">
      <t>ゲンカ</t>
    </rPh>
    <rPh sb="386" eb="388">
      <t>ルイジ</t>
    </rPh>
    <rPh sb="388" eb="390">
      <t>ダンタイ</t>
    </rPh>
    <rPh sb="390" eb="392">
      <t>ヘイキン</t>
    </rPh>
    <rPh sb="393" eb="395">
      <t>シタマワ</t>
    </rPh>
    <rPh sb="400" eb="403">
      <t>コウリツテキ</t>
    </rPh>
    <rPh sb="404" eb="406">
      <t>ウンエイ</t>
    </rPh>
    <rPh sb="407" eb="408">
      <t>オコナ</t>
    </rPh>
    <rPh sb="413" eb="414">
      <t>イ</t>
    </rPh>
    <rPh sb="440" eb="442">
      <t>ヘイセイ</t>
    </rPh>
    <rPh sb="444" eb="446">
      <t>ネンド</t>
    </rPh>
    <rPh sb="448" eb="451">
      <t>シガケン</t>
    </rPh>
    <rPh sb="452" eb="454">
      <t>サンシュツ</t>
    </rPh>
    <rPh sb="462" eb="464">
      <t>ヘイセイ</t>
    </rPh>
    <rPh sb="466" eb="467">
      <t>ネン</t>
    </rPh>
    <rPh sb="467" eb="468">
      <t>ド</t>
    </rPh>
    <rPh sb="468" eb="469">
      <t>ブン</t>
    </rPh>
    <rPh sb="469" eb="471">
      <t>イコウ</t>
    </rPh>
    <rPh sb="472" eb="474">
      <t>キサイ</t>
    </rPh>
    <rPh sb="483" eb="486">
      <t>スイセンカ</t>
    </rPh>
    <rPh sb="486" eb="487">
      <t>リツ</t>
    </rPh>
    <rPh sb="496" eb="498">
      <t>ウワマワ</t>
    </rPh>
    <rPh sb="503" eb="504">
      <t>カン</t>
    </rPh>
    <rPh sb="504" eb="505">
      <t>キョ</t>
    </rPh>
    <rPh sb="506" eb="507">
      <t>フク</t>
    </rPh>
    <rPh sb="509" eb="511">
      <t>シセツ</t>
    </rPh>
    <rPh sb="512" eb="515">
      <t>コウリツテキ</t>
    </rPh>
    <rPh sb="516" eb="518">
      <t>リヨウ</t>
    </rPh>
    <rPh sb="519" eb="521">
      <t>デキ</t>
    </rPh>
    <rPh sb="524" eb="526">
      <t>ジョウキョウ</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</si>
</sst>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Fill="1" applyBorder="1" applyAlignment="1" applyProtection="1">
      <alignment horizontal="left" vertical="top" wrapText="1"/>
      <protection locked="0"/>
    </xf>
    <xf numFmtId="0" fontId="5" fillId="0" borderId="0" xfId="0" applyFont="1" applyFill="1" applyBorder="1" applyAlignment="1" applyProtection="1">
      <alignment horizontal="left" vertical="top" wrapText="1"/>
      <protection locked="0"/>
    </xf>
    <xf numFmtId="0" fontId="5" fillId="0" borderId="7" xfId="0" applyFont="1" applyFill="1" applyBorder="1" applyAlignment="1" applyProtection="1">
      <alignment horizontal="left" vertical="top" wrapText="1"/>
      <protection locked="0"/>
    </xf>
    <xf numFmtId="0" fontId="5" fillId="0" borderId="8" xfId="0" applyFont="1" applyFill="1" applyBorder="1" applyAlignment="1" applyProtection="1">
      <alignment horizontal="left" vertical="top" wrapText="1"/>
      <protection locked="0"/>
    </xf>
    <xf numFmtId="0" fontId="5" fillId="0" borderId="1" xfId="0" applyFont="1" applyFill="1" applyBorder="1" applyAlignment="1" applyProtection="1">
      <alignment horizontal="left" vertical="top" wrapText="1"/>
      <protection locked="0"/>
    </xf>
    <xf numFmtId="0" fontId="5" fillId="0" borderId="9" xfId="0" applyFont="1" applyFill="1" applyBorder="1" applyAlignment="1" applyProtection="1">
      <alignment horizontal="left" vertical="top" wrapText="1"/>
      <protection locked="0"/>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データ!$EE$6:$EI$6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AC67-49A0-80CF-18DBD7584F81}"/>
            </c:ext>
          </c:extLst>
        </c:ser>
        <c:dLbls>
          <c:showLegendKey val="0"/>
          <c:showVal val="0"/>
          <c:showCatName val="0"/>
          <c:showSerName val="0"/>
          <c:showPercent val="0"/>
          <c:showBubbleSize val="0"/>
        </c:dLbls>
        <c:gapWidth val="150"/>
        <c:axId val="1381466992"/>
        <c:axId val="17893510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0.08</c:v>
                </c:pt>
                <c:pt idx="1">
                  <c:v>0.04</c:v>
                </c:pt>
                <c:pt idx="2">
                  <c:v>0.15</c:v>
                </c:pt>
                <c:pt idx="3">
                  <c:v>0.06</c:v>
                </c:pt>
                <c:pt idx="4">
                  <c:v>0.04</c:v>
                </c:pt>
              </c:numCache>
            </c:numRef>
          </c:val>
          <c:smooth val="0"/>
          <c:extLst xmlns:c16r2="http://schemas.microsoft.com/office/drawing/2015/06/chart">
            <c:ext xmlns:c16="http://schemas.microsoft.com/office/drawing/2014/chart" uri="{C3380CC4-5D6E-409C-BE32-E72D297353CC}">
              <c16:uniqueId val="{00000001-AC67-49A0-80CF-18DBD7584F81}"/>
            </c:ext>
          </c:extLst>
        </c:ser>
        <c:dLbls>
          <c:showLegendKey val="0"/>
          <c:showVal val="0"/>
          <c:showCatName val="0"/>
          <c:showSerName val="0"/>
          <c:showPercent val="0"/>
          <c:showBubbleSize val="0"/>
        </c:dLbls>
        <c:marker val="1"/>
        <c:smooth val="0"/>
        <c:axId val="1381466992"/>
        <c:axId val="1789351056"/>
      </c:lineChart>
      <c:dateAx>
        <c:axId val="1381466992"/>
        <c:scaling>
          <c:orientation val="minMax"/>
        </c:scaling>
        <c:delete val="1"/>
        <c:axPos val="b"/>
        <c:numFmt formatCode="&quot;H&quot;yy" sourceLinked="1"/>
        <c:majorTickMark val="none"/>
        <c:minorTickMark val="none"/>
        <c:tickLblPos val="none"/>
        <c:crossAx val="1789351056"/>
        <c:crosses val="autoZero"/>
        <c:auto val="1"/>
        <c:lblOffset val="100"/>
        <c:baseTimeUnit val="years"/>
      </c:dateAx>
      <c:valAx>
        <c:axId val="17893510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81466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データ!$CM$6:$CQ$6</c:f>
              <c:numCache>
                <c:formatCode>#,##0.00;"△"#,##0.00;"-"</c:formatCode>
                <c:ptCount val="5"/>
                <c:pt idx="0">
                  <c:v>97.31</c:v>
                </c:pt>
                <c:pt idx="1">
                  <c:v>91.53</c:v>
                </c:pt>
                <c:pt idx="2">
                  <c:v>91.44</c:v>
                </c:pt>
                <c:pt idx="3">
                  <c:v>0</c:v>
                </c:pt>
                <c:pt idx="4">
                  <c:v>0</c:v>
                </c:pt>
              </c:numCache>
            </c:numRef>
          </c:val>
          <c:extLst xmlns:c16r2="http://schemas.microsoft.com/office/drawing/2015/06/chart">
            <c:ext xmlns:c16="http://schemas.microsoft.com/office/drawing/2014/chart" uri="{C3380CC4-5D6E-409C-BE32-E72D297353CC}">
              <c16:uniqueId val="{00000000-C5E8-4041-8785-7110A60B1016}"/>
            </c:ext>
          </c:extLst>
        </c:ser>
        <c:dLbls>
          <c:showLegendKey val="0"/>
          <c:showVal val="0"/>
          <c:showCatName val="0"/>
          <c:showSerName val="0"/>
          <c:showPercent val="0"/>
          <c:showBubbleSize val="0"/>
        </c:dLbls>
        <c:gapWidth val="150"/>
        <c:axId val="1605091104"/>
        <c:axId val="1605090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39.25</c:v>
                </c:pt>
                <c:pt idx="1">
                  <c:v>43.18</c:v>
                </c:pt>
                <c:pt idx="2">
                  <c:v>42.38</c:v>
                </c:pt>
                <c:pt idx="3">
                  <c:v>46.17</c:v>
                </c:pt>
                <c:pt idx="4">
                  <c:v>45.68</c:v>
                </c:pt>
              </c:numCache>
            </c:numRef>
          </c:val>
          <c:smooth val="0"/>
          <c:extLst xmlns:c16r2="http://schemas.microsoft.com/office/drawing/2015/06/chart">
            <c:ext xmlns:c16="http://schemas.microsoft.com/office/drawing/2014/chart" uri="{C3380CC4-5D6E-409C-BE32-E72D297353CC}">
              <c16:uniqueId val="{00000001-C5E8-4041-8785-7110A60B1016}"/>
            </c:ext>
          </c:extLst>
        </c:ser>
        <c:dLbls>
          <c:showLegendKey val="0"/>
          <c:showVal val="0"/>
          <c:showCatName val="0"/>
          <c:showSerName val="0"/>
          <c:showPercent val="0"/>
          <c:showBubbleSize val="0"/>
        </c:dLbls>
        <c:marker val="1"/>
        <c:smooth val="0"/>
        <c:axId val="1605091104"/>
        <c:axId val="1605090560"/>
      </c:lineChart>
      <c:dateAx>
        <c:axId val="1605091104"/>
        <c:scaling>
          <c:orientation val="minMax"/>
        </c:scaling>
        <c:delete val="1"/>
        <c:axPos val="b"/>
        <c:numFmt formatCode="&quot;H&quot;yy" sourceLinked="1"/>
        <c:majorTickMark val="none"/>
        <c:minorTickMark val="none"/>
        <c:tickLblPos val="none"/>
        <c:crossAx val="1605090560"/>
        <c:crosses val="autoZero"/>
        <c:auto val="1"/>
        <c:lblOffset val="100"/>
        <c:baseTimeUnit val="years"/>
      </c:dateAx>
      <c:valAx>
        <c:axId val="16050905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050911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データ!$CX$6:$DB$6</c:f>
              <c:numCache>
                <c:formatCode>#,##0.00;"△"#,##0.00;"-"</c:formatCode>
                <c:ptCount val="5"/>
                <c:pt idx="0">
                  <c:v>94.48</c:v>
                </c:pt>
                <c:pt idx="1">
                  <c:v>94.69</c:v>
                </c:pt>
                <c:pt idx="2">
                  <c:v>95.26</c:v>
                </c:pt>
                <c:pt idx="3">
                  <c:v>95.57</c:v>
                </c:pt>
                <c:pt idx="4">
                  <c:v>95.9</c:v>
                </c:pt>
              </c:numCache>
            </c:numRef>
          </c:val>
          <c:extLst xmlns:c16r2="http://schemas.microsoft.com/office/drawing/2015/06/chart">
            <c:ext xmlns:c16="http://schemas.microsoft.com/office/drawing/2014/chart" uri="{C3380CC4-5D6E-409C-BE32-E72D297353CC}">
              <c16:uniqueId val="{00000000-7E3E-45BE-A7A7-42927AD43950}"/>
            </c:ext>
          </c:extLst>
        </c:ser>
        <c:dLbls>
          <c:showLegendKey val="0"/>
          <c:showVal val="0"/>
          <c:showCatName val="0"/>
          <c:showSerName val="0"/>
          <c:showPercent val="0"/>
          <c:showBubbleSize val="0"/>
        </c:dLbls>
        <c:gapWidth val="150"/>
        <c:axId val="1786530816"/>
        <c:axId val="17865329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86.43</c:v>
                </c:pt>
                <c:pt idx="1">
                  <c:v>86.43</c:v>
                </c:pt>
                <c:pt idx="2">
                  <c:v>87.01</c:v>
                </c:pt>
                <c:pt idx="3">
                  <c:v>87.84</c:v>
                </c:pt>
                <c:pt idx="4">
                  <c:v>87.96</c:v>
                </c:pt>
              </c:numCache>
            </c:numRef>
          </c:val>
          <c:smooth val="0"/>
          <c:extLst xmlns:c16r2="http://schemas.microsoft.com/office/drawing/2015/06/chart">
            <c:ext xmlns:c16="http://schemas.microsoft.com/office/drawing/2014/chart" uri="{C3380CC4-5D6E-409C-BE32-E72D297353CC}">
              <c16:uniqueId val="{00000001-7E3E-45BE-A7A7-42927AD43950}"/>
            </c:ext>
          </c:extLst>
        </c:ser>
        <c:dLbls>
          <c:showLegendKey val="0"/>
          <c:showVal val="0"/>
          <c:showCatName val="0"/>
          <c:showSerName val="0"/>
          <c:showPercent val="0"/>
          <c:showBubbleSize val="0"/>
        </c:dLbls>
        <c:marker val="1"/>
        <c:smooth val="0"/>
        <c:axId val="1786530816"/>
        <c:axId val="1786532992"/>
      </c:lineChart>
      <c:dateAx>
        <c:axId val="1786530816"/>
        <c:scaling>
          <c:orientation val="minMax"/>
        </c:scaling>
        <c:delete val="1"/>
        <c:axPos val="b"/>
        <c:numFmt formatCode="&quot;H&quot;yy" sourceLinked="1"/>
        <c:majorTickMark val="none"/>
        <c:minorTickMark val="none"/>
        <c:tickLblPos val="none"/>
        <c:crossAx val="1786532992"/>
        <c:crosses val="autoZero"/>
        <c:auto val="1"/>
        <c:lblOffset val="100"/>
        <c:baseTimeUnit val="years"/>
      </c:dateAx>
      <c:valAx>
        <c:axId val="17865329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7865308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データ!$Y$6:$AC$6</c:f>
              <c:numCache>
                <c:formatCode>#,##0.00;"△"#,##0.00;"-"</c:formatCode>
                <c:ptCount val="5"/>
                <c:pt idx="0">
                  <c:v>92.88</c:v>
                </c:pt>
                <c:pt idx="1">
                  <c:v>99.09</c:v>
                </c:pt>
                <c:pt idx="2">
                  <c:v>101.51</c:v>
                </c:pt>
                <c:pt idx="3">
                  <c:v>96.49</c:v>
                </c:pt>
                <c:pt idx="4">
                  <c:v>94.22</c:v>
                </c:pt>
              </c:numCache>
            </c:numRef>
          </c:val>
          <c:extLst xmlns:c16r2="http://schemas.microsoft.com/office/drawing/2015/06/chart">
            <c:ext xmlns:c16="http://schemas.microsoft.com/office/drawing/2014/chart" uri="{C3380CC4-5D6E-409C-BE32-E72D297353CC}">
              <c16:uniqueId val="{00000000-8FD8-4603-8ADB-9F1ADDA337CB}"/>
            </c:ext>
          </c:extLst>
        </c:ser>
        <c:dLbls>
          <c:showLegendKey val="0"/>
          <c:showVal val="0"/>
          <c:showCatName val="0"/>
          <c:showSerName val="0"/>
          <c:showPercent val="0"/>
          <c:showBubbleSize val="0"/>
        </c:dLbls>
        <c:gapWidth val="150"/>
        <c:axId val="1788312512"/>
        <c:axId val="1788311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99.07</c:v>
                </c:pt>
                <c:pt idx="1">
                  <c:v>101.17</c:v>
                </c:pt>
                <c:pt idx="2">
                  <c:v>103.61</c:v>
                </c:pt>
                <c:pt idx="3">
                  <c:v>102.95</c:v>
                </c:pt>
                <c:pt idx="4">
                  <c:v>103.34</c:v>
                </c:pt>
              </c:numCache>
            </c:numRef>
          </c:val>
          <c:smooth val="0"/>
          <c:extLst xmlns:c16r2="http://schemas.microsoft.com/office/drawing/2015/06/chart">
            <c:ext xmlns:c16="http://schemas.microsoft.com/office/drawing/2014/chart" uri="{C3380CC4-5D6E-409C-BE32-E72D297353CC}">
              <c16:uniqueId val="{00000001-8FD8-4603-8ADB-9F1ADDA337CB}"/>
            </c:ext>
          </c:extLst>
        </c:ser>
        <c:dLbls>
          <c:showLegendKey val="0"/>
          <c:showVal val="0"/>
          <c:showCatName val="0"/>
          <c:showSerName val="0"/>
          <c:showPercent val="0"/>
          <c:showBubbleSize val="0"/>
        </c:dLbls>
        <c:marker val="1"/>
        <c:smooth val="0"/>
        <c:axId val="1788312512"/>
        <c:axId val="1788311968"/>
      </c:lineChart>
      <c:dateAx>
        <c:axId val="1788312512"/>
        <c:scaling>
          <c:orientation val="minMax"/>
        </c:scaling>
        <c:delete val="1"/>
        <c:axPos val="b"/>
        <c:numFmt formatCode="&quot;H&quot;yy" sourceLinked="1"/>
        <c:majorTickMark val="none"/>
        <c:minorTickMark val="none"/>
        <c:tickLblPos val="none"/>
        <c:crossAx val="1788311968"/>
        <c:crosses val="autoZero"/>
        <c:auto val="1"/>
        <c:lblOffset val="100"/>
        <c:baseTimeUnit val="years"/>
      </c:dateAx>
      <c:valAx>
        <c:axId val="1788311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7883125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データ!$DI$6:$DM$6</c:f>
              <c:numCache>
                <c:formatCode>#,##0.00;"△"#,##0.00;"-"</c:formatCode>
                <c:ptCount val="5"/>
                <c:pt idx="0">
                  <c:v>5.58</c:v>
                </c:pt>
                <c:pt idx="1">
                  <c:v>8.16</c:v>
                </c:pt>
                <c:pt idx="2">
                  <c:v>10.8</c:v>
                </c:pt>
                <c:pt idx="3">
                  <c:v>13.43</c:v>
                </c:pt>
                <c:pt idx="4">
                  <c:v>13.49</c:v>
                </c:pt>
              </c:numCache>
            </c:numRef>
          </c:val>
          <c:extLst xmlns:c16r2="http://schemas.microsoft.com/office/drawing/2015/06/chart">
            <c:ext xmlns:c16="http://schemas.microsoft.com/office/drawing/2014/chart" uri="{C3380CC4-5D6E-409C-BE32-E72D297353CC}">
              <c16:uniqueId val="{00000000-B57D-49FB-A4BD-A12AE18DC347}"/>
            </c:ext>
          </c:extLst>
        </c:ser>
        <c:dLbls>
          <c:showLegendKey val="0"/>
          <c:showVal val="0"/>
          <c:showCatName val="0"/>
          <c:showSerName val="0"/>
          <c:showPercent val="0"/>
          <c:showBubbleSize val="0"/>
        </c:dLbls>
        <c:gapWidth val="150"/>
        <c:axId val="1788315776"/>
        <c:axId val="17883130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25.07</c:v>
                </c:pt>
                <c:pt idx="1">
                  <c:v>28.48</c:v>
                </c:pt>
                <c:pt idx="2">
                  <c:v>28.59</c:v>
                </c:pt>
                <c:pt idx="3">
                  <c:v>26.56</c:v>
                </c:pt>
                <c:pt idx="4">
                  <c:v>27.82</c:v>
                </c:pt>
              </c:numCache>
            </c:numRef>
          </c:val>
          <c:smooth val="0"/>
          <c:extLst xmlns:c16r2="http://schemas.microsoft.com/office/drawing/2015/06/chart">
            <c:ext xmlns:c16="http://schemas.microsoft.com/office/drawing/2014/chart" uri="{C3380CC4-5D6E-409C-BE32-E72D297353CC}">
              <c16:uniqueId val="{00000001-B57D-49FB-A4BD-A12AE18DC347}"/>
            </c:ext>
          </c:extLst>
        </c:ser>
        <c:dLbls>
          <c:showLegendKey val="0"/>
          <c:showVal val="0"/>
          <c:showCatName val="0"/>
          <c:showSerName val="0"/>
          <c:showPercent val="0"/>
          <c:showBubbleSize val="0"/>
        </c:dLbls>
        <c:marker val="1"/>
        <c:smooth val="0"/>
        <c:axId val="1788315776"/>
        <c:axId val="1788313056"/>
      </c:lineChart>
      <c:dateAx>
        <c:axId val="1788315776"/>
        <c:scaling>
          <c:orientation val="minMax"/>
        </c:scaling>
        <c:delete val="1"/>
        <c:axPos val="b"/>
        <c:numFmt formatCode="&quot;H&quot;yy" sourceLinked="1"/>
        <c:majorTickMark val="none"/>
        <c:minorTickMark val="none"/>
        <c:tickLblPos val="none"/>
        <c:crossAx val="1788313056"/>
        <c:crosses val="autoZero"/>
        <c:auto val="1"/>
        <c:lblOffset val="100"/>
        <c:baseTimeUnit val="years"/>
      </c:dateAx>
      <c:valAx>
        <c:axId val="17883130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7883157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データ!$DT$6:$DX$6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22C7-4CCD-9C03-25C71DCD33F3}"/>
            </c:ext>
          </c:extLst>
        </c:ser>
        <c:dLbls>
          <c:showLegendKey val="0"/>
          <c:showVal val="0"/>
          <c:showCatName val="0"/>
          <c:showSerName val="0"/>
          <c:showPercent val="0"/>
          <c:showBubbleSize val="0"/>
        </c:dLbls>
        <c:gapWidth val="150"/>
        <c:axId val="1788309248"/>
        <c:axId val="17883152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c:v>0</c:v>
                </c:pt>
              </c:numCache>
            </c:numRef>
          </c:val>
          <c:smooth val="0"/>
          <c:extLst xmlns:c16r2="http://schemas.microsoft.com/office/drawing/2015/06/chart">
            <c:ext xmlns:c16="http://schemas.microsoft.com/office/drawing/2014/chart" uri="{C3380CC4-5D6E-409C-BE32-E72D297353CC}">
              <c16:uniqueId val="{00000001-22C7-4CCD-9C03-25C71DCD33F3}"/>
            </c:ext>
          </c:extLst>
        </c:ser>
        <c:dLbls>
          <c:showLegendKey val="0"/>
          <c:showVal val="0"/>
          <c:showCatName val="0"/>
          <c:showSerName val="0"/>
          <c:showPercent val="0"/>
          <c:showBubbleSize val="0"/>
        </c:dLbls>
        <c:marker val="1"/>
        <c:smooth val="0"/>
        <c:axId val="1788309248"/>
        <c:axId val="1788315232"/>
      </c:lineChart>
      <c:dateAx>
        <c:axId val="1788309248"/>
        <c:scaling>
          <c:orientation val="minMax"/>
        </c:scaling>
        <c:delete val="1"/>
        <c:axPos val="b"/>
        <c:numFmt formatCode="&quot;H&quot;yy" sourceLinked="1"/>
        <c:majorTickMark val="none"/>
        <c:minorTickMark val="none"/>
        <c:tickLblPos val="none"/>
        <c:crossAx val="1788315232"/>
        <c:crosses val="autoZero"/>
        <c:auto val="1"/>
        <c:lblOffset val="100"/>
        <c:baseTimeUnit val="years"/>
      </c:dateAx>
      <c:valAx>
        <c:axId val="17883152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7883092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データ!$AJ$6:$AN$6</c:f>
              <c:numCache>
                <c:formatCode>#,##0.00;"△"#,##0.00;"-"</c:formatCode>
                <c:ptCount val="5"/>
                <c:pt idx="0">
                  <c:v>29.97</c:v>
                </c:pt>
                <c:pt idx="1">
                  <c:v>15.88</c:v>
                </c:pt>
                <c:pt idx="2">
                  <c:v>12.9</c:v>
                </c:pt>
                <c:pt idx="3">
                  <c:v>21.48</c:v>
                </c:pt>
                <c:pt idx="4">
                  <c:v>32.590000000000003</c:v>
                </c:pt>
              </c:numCache>
            </c:numRef>
          </c:val>
          <c:extLst xmlns:c16r2="http://schemas.microsoft.com/office/drawing/2015/06/chart">
            <c:ext xmlns:c16="http://schemas.microsoft.com/office/drawing/2014/chart" uri="{C3380CC4-5D6E-409C-BE32-E72D297353CC}">
              <c16:uniqueId val="{00000000-A967-4A97-9895-9161141CFD28}"/>
            </c:ext>
          </c:extLst>
        </c:ser>
        <c:dLbls>
          <c:showLegendKey val="0"/>
          <c:showVal val="0"/>
          <c:showCatName val="0"/>
          <c:showSerName val="0"/>
          <c:showPercent val="0"/>
          <c:showBubbleSize val="0"/>
        </c:dLbls>
        <c:gapWidth val="150"/>
        <c:axId val="1788308704"/>
        <c:axId val="17883097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64.760000000000005</c:v>
                </c:pt>
                <c:pt idx="1">
                  <c:v>68.930000000000007</c:v>
                </c:pt>
                <c:pt idx="2">
                  <c:v>80.63</c:v>
                </c:pt>
                <c:pt idx="3">
                  <c:v>27.02</c:v>
                </c:pt>
                <c:pt idx="4">
                  <c:v>29.74</c:v>
                </c:pt>
              </c:numCache>
            </c:numRef>
          </c:val>
          <c:smooth val="0"/>
          <c:extLst xmlns:c16r2="http://schemas.microsoft.com/office/drawing/2015/06/chart">
            <c:ext xmlns:c16="http://schemas.microsoft.com/office/drawing/2014/chart" uri="{C3380CC4-5D6E-409C-BE32-E72D297353CC}">
              <c16:uniqueId val="{00000001-A967-4A97-9895-9161141CFD28}"/>
            </c:ext>
          </c:extLst>
        </c:ser>
        <c:dLbls>
          <c:showLegendKey val="0"/>
          <c:showVal val="0"/>
          <c:showCatName val="0"/>
          <c:showSerName val="0"/>
          <c:showPercent val="0"/>
          <c:showBubbleSize val="0"/>
        </c:dLbls>
        <c:marker val="1"/>
        <c:smooth val="0"/>
        <c:axId val="1788308704"/>
        <c:axId val="1788309792"/>
      </c:lineChart>
      <c:dateAx>
        <c:axId val="1788308704"/>
        <c:scaling>
          <c:orientation val="minMax"/>
        </c:scaling>
        <c:delete val="1"/>
        <c:axPos val="b"/>
        <c:numFmt formatCode="&quot;H&quot;yy" sourceLinked="1"/>
        <c:majorTickMark val="none"/>
        <c:minorTickMark val="none"/>
        <c:tickLblPos val="none"/>
        <c:crossAx val="1788309792"/>
        <c:crosses val="autoZero"/>
        <c:auto val="1"/>
        <c:lblOffset val="100"/>
        <c:baseTimeUnit val="years"/>
      </c:dateAx>
      <c:valAx>
        <c:axId val="17883097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7883087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データ!$AU$6:$AY$6</c:f>
              <c:numCache>
                <c:formatCode>#,##0.00;"△"#,##0.00;"-"</c:formatCode>
                <c:ptCount val="5"/>
                <c:pt idx="0">
                  <c:v>81.78</c:v>
                </c:pt>
                <c:pt idx="1">
                  <c:v>66.63</c:v>
                </c:pt>
                <c:pt idx="2">
                  <c:v>31.71</c:v>
                </c:pt>
                <c:pt idx="3">
                  <c:v>6.14</c:v>
                </c:pt>
                <c:pt idx="4">
                  <c:v>78.97</c:v>
                </c:pt>
              </c:numCache>
            </c:numRef>
          </c:val>
          <c:extLst xmlns:c16r2="http://schemas.microsoft.com/office/drawing/2015/06/chart">
            <c:ext xmlns:c16="http://schemas.microsoft.com/office/drawing/2014/chart" uri="{C3380CC4-5D6E-409C-BE32-E72D297353CC}">
              <c16:uniqueId val="{00000000-B16E-4EC5-839B-87F0EAE44DDC}"/>
            </c:ext>
          </c:extLst>
        </c:ser>
        <c:dLbls>
          <c:showLegendKey val="0"/>
          <c:showVal val="0"/>
          <c:showCatName val="0"/>
          <c:showSerName val="0"/>
          <c:showPercent val="0"/>
          <c:showBubbleSize val="0"/>
        </c:dLbls>
        <c:gapWidth val="150"/>
        <c:axId val="1788310880"/>
        <c:axId val="16050872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88.18</c:v>
                </c:pt>
                <c:pt idx="1">
                  <c:v>70.42</c:v>
                </c:pt>
                <c:pt idx="2">
                  <c:v>70.92</c:v>
                </c:pt>
                <c:pt idx="3">
                  <c:v>60.67</c:v>
                </c:pt>
                <c:pt idx="4">
                  <c:v>53.44</c:v>
                </c:pt>
              </c:numCache>
            </c:numRef>
          </c:val>
          <c:smooth val="0"/>
          <c:extLst xmlns:c16r2="http://schemas.microsoft.com/office/drawing/2015/06/chart">
            <c:ext xmlns:c16="http://schemas.microsoft.com/office/drawing/2014/chart" uri="{C3380CC4-5D6E-409C-BE32-E72D297353CC}">
              <c16:uniqueId val="{00000001-B16E-4EC5-839B-87F0EAE44DDC}"/>
            </c:ext>
          </c:extLst>
        </c:ser>
        <c:dLbls>
          <c:showLegendKey val="0"/>
          <c:showVal val="0"/>
          <c:showCatName val="0"/>
          <c:showSerName val="0"/>
          <c:showPercent val="0"/>
          <c:showBubbleSize val="0"/>
        </c:dLbls>
        <c:marker val="1"/>
        <c:smooth val="0"/>
        <c:axId val="1788310880"/>
        <c:axId val="1605087296"/>
      </c:lineChart>
      <c:dateAx>
        <c:axId val="1788310880"/>
        <c:scaling>
          <c:orientation val="minMax"/>
        </c:scaling>
        <c:delete val="1"/>
        <c:axPos val="b"/>
        <c:numFmt formatCode="&quot;H&quot;yy" sourceLinked="1"/>
        <c:majorTickMark val="none"/>
        <c:minorTickMark val="none"/>
        <c:tickLblPos val="none"/>
        <c:crossAx val="1605087296"/>
        <c:crosses val="autoZero"/>
        <c:auto val="1"/>
        <c:lblOffset val="100"/>
        <c:baseTimeUnit val="years"/>
      </c:dateAx>
      <c:valAx>
        <c:axId val="16050872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7883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データ!$BF$6:$BJ$6</c:f>
              <c:numCache>
                <c:formatCode>#,##0.00;"△"#,##0.00;"-"</c:formatCode>
                <c:ptCount val="5"/>
                <c:pt idx="0">
                  <c:v>1039.0999999999999</c:v>
                </c:pt>
                <c:pt idx="1">
                  <c:v>1019.29</c:v>
                </c:pt>
                <c:pt idx="2">
                  <c:v>982.7</c:v>
                </c:pt>
                <c:pt idx="3">
                  <c:v>971.59</c:v>
                </c:pt>
                <c:pt idx="4">
                  <c:v>976.93</c:v>
                </c:pt>
              </c:numCache>
            </c:numRef>
          </c:val>
          <c:extLst xmlns:c16r2="http://schemas.microsoft.com/office/drawing/2015/06/chart">
            <c:ext xmlns:c16="http://schemas.microsoft.com/office/drawing/2014/chart" uri="{C3380CC4-5D6E-409C-BE32-E72D297353CC}">
              <c16:uniqueId val="{00000000-6E8B-4234-AF54-18FA41FBBDBD}"/>
            </c:ext>
          </c:extLst>
        </c:ser>
        <c:dLbls>
          <c:showLegendKey val="0"/>
          <c:showVal val="0"/>
          <c:showCatName val="0"/>
          <c:showSerName val="0"/>
          <c:showPercent val="0"/>
          <c:showBubbleSize val="0"/>
        </c:dLbls>
        <c:gapWidth val="150"/>
        <c:axId val="1605092736"/>
        <c:axId val="1605092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1390.86</c:v>
                </c:pt>
                <c:pt idx="1">
                  <c:v>1467.94</c:v>
                </c:pt>
                <c:pt idx="2">
                  <c:v>1144.94</c:v>
                </c:pt>
                <c:pt idx="3">
                  <c:v>1252.71</c:v>
                </c:pt>
                <c:pt idx="4">
                  <c:v>1267.3900000000001</c:v>
                </c:pt>
              </c:numCache>
            </c:numRef>
          </c:val>
          <c:smooth val="0"/>
          <c:extLst xmlns:c16r2="http://schemas.microsoft.com/office/drawing/2015/06/chart">
            <c:ext xmlns:c16="http://schemas.microsoft.com/office/drawing/2014/chart" uri="{C3380CC4-5D6E-409C-BE32-E72D297353CC}">
              <c16:uniqueId val="{00000001-6E8B-4234-AF54-18FA41FBBDBD}"/>
            </c:ext>
          </c:extLst>
        </c:ser>
        <c:dLbls>
          <c:showLegendKey val="0"/>
          <c:showVal val="0"/>
          <c:showCatName val="0"/>
          <c:showSerName val="0"/>
          <c:showPercent val="0"/>
          <c:showBubbleSize val="0"/>
        </c:dLbls>
        <c:marker val="1"/>
        <c:smooth val="0"/>
        <c:axId val="1605092736"/>
        <c:axId val="1605092192"/>
      </c:lineChart>
      <c:dateAx>
        <c:axId val="1605092736"/>
        <c:scaling>
          <c:orientation val="minMax"/>
        </c:scaling>
        <c:delete val="1"/>
        <c:axPos val="b"/>
        <c:numFmt formatCode="&quot;H&quot;yy" sourceLinked="1"/>
        <c:majorTickMark val="none"/>
        <c:minorTickMark val="none"/>
        <c:tickLblPos val="none"/>
        <c:crossAx val="1605092192"/>
        <c:crosses val="autoZero"/>
        <c:auto val="1"/>
        <c:lblOffset val="100"/>
        <c:baseTimeUnit val="years"/>
      </c:dateAx>
      <c:valAx>
        <c:axId val="1605092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050927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データ!$BQ$6:$BU$6</c:f>
              <c:numCache>
                <c:formatCode>#,##0.00;"△"#,##0.00;"-"</c:formatCode>
                <c:ptCount val="5"/>
                <c:pt idx="0">
                  <c:v>80.13</c:v>
                </c:pt>
                <c:pt idx="1">
                  <c:v>83.01</c:v>
                </c:pt>
                <c:pt idx="2">
                  <c:v>87.79</c:v>
                </c:pt>
                <c:pt idx="3">
                  <c:v>86.68</c:v>
                </c:pt>
                <c:pt idx="4">
                  <c:v>83.82</c:v>
                </c:pt>
              </c:numCache>
            </c:numRef>
          </c:val>
          <c:extLst xmlns:c16r2="http://schemas.microsoft.com/office/drawing/2015/06/chart">
            <c:ext xmlns:c16="http://schemas.microsoft.com/office/drawing/2014/chart" uri="{C3380CC4-5D6E-409C-BE32-E72D297353CC}">
              <c16:uniqueId val="{00000000-7261-42D6-8D68-B2FD37CA919E}"/>
            </c:ext>
          </c:extLst>
        </c:ser>
        <c:dLbls>
          <c:showLegendKey val="0"/>
          <c:showVal val="0"/>
          <c:showCatName val="0"/>
          <c:showSerName val="0"/>
          <c:showPercent val="0"/>
          <c:showBubbleSize val="0"/>
        </c:dLbls>
        <c:gapWidth val="150"/>
        <c:axId val="1605088928"/>
        <c:axId val="16050932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76.849999999999994</c:v>
                </c:pt>
                <c:pt idx="1">
                  <c:v>83.3</c:v>
                </c:pt>
                <c:pt idx="2">
                  <c:v>88.16</c:v>
                </c:pt>
                <c:pt idx="3">
                  <c:v>87.03</c:v>
                </c:pt>
                <c:pt idx="4">
                  <c:v>84.3</c:v>
                </c:pt>
              </c:numCache>
            </c:numRef>
          </c:val>
          <c:smooth val="0"/>
          <c:extLst xmlns:c16r2="http://schemas.microsoft.com/office/drawing/2015/06/chart">
            <c:ext xmlns:c16="http://schemas.microsoft.com/office/drawing/2014/chart" uri="{C3380CC4-5D6E-409C-BE32-E72D297353CC}">
              <c16:uniqueId val="{00000001-7261-42D6-8D68-B2FD37CA919E}"/>
            </c:ext>
          </c:extLst>
        </c:ser>
        <c:dLbls>
          <c:showLegendKey val="0"/>
          <c:showVal val="0"/>
          <c:showCatName val="0"/>
          <c:showSerName val="0"/>
          <c:showPercent val="0"/>
          <c:showBubbleSize val="0"/>
        </c:dLbls>
        <c:marker val="1"/>
        <c:smooth val="0"/>
        <c:axId val="1605088928"/>
        <c:axId val="1605093280"/>
      </c:lineChart>
      <c:dateAx>
        <c:axId val="1605088928"/>
        <c:scaling>
          <c:orientation val="minMax"/>
        </c:scaling>
        <c:delete val="1"/>
        <c:axPos val="b"/>
        <c:numFmt formatCode="&quot;H&quot;yy" sourceLinked="1"/>
        <c:majorTickMark val="none"/>
        <c:minorTickMark val="none"/>
        <c:tickLblPos val="none"/>
        <c:crossAx val="1605093280"/>
        <c:crosses val="autoZero"/>
        <c:auto val="1"/>
        <c:lblOffset val="100"/>
        <c:baseTimeUnit val="years"/>
      </c:dateAx>
      <c:valAx>
        <c:axId val="16050932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050889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データ!$CB$6:$CF$6</c:f>
              <c:numCache>
                <c:formatCode>#,##0.00;"△"#,##0.00;"-"</c:formatCode>
                <c:ptCount val="5"/>
                <c:pt idx="0">
                  <c:v>165.29</c:v>
                </c:pt>
                <c:pt idx="1">
                  <c:v>158.86000000000001</c:v>
                </c:pt>
                <c:pt idx="2">
                  <c:v>149.66</c:v>
                </c:pt>
                <c:pt idx="3">
                  <c:v>151.94</c:v>
                </c:pt>
                <c:pt idx="4">
                  <c:v>156.88999999999999</c:v>
                </c:pt>
              </c:numCache>
            </c:numRef>
          </c:val>
          <c:extLst xmlns:c16r2="http://schemas.microsoft.com/office/drawing/2015/06/chart">
            <c:ext xmlns:c16="http://schemas.microsoft.com/office/drawing/2014/chart" uri="{C3380CC4-5D6E-409C-BE32-E72D297353CC}">
              <c16:uniqueId val="{00000000-7746-4D08-9982-89860EC8DEA3}"/>
            </c:ext>
          </c:extLst>
        </c:ser>
        <c:dLbls>
          <c:showLegendKey val="0"/>
          <c:showVal val="0"/>
          <c:showCatName val="0"/>
          <c:showSerName val="0"/>
          <c:showPercent val="0"/>
          <c:showBubbleSize val="0"/>
        </c:dLbls>
        <c:gapWidth val="150"/>
        <c:axId val="1605089472"/>
        <c:axId val="16050943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198.4</c:v>
                </c:pt>
                <c:pt idx="1">
                  <c:v>184.56</c:v>
                </c:pt>
                <c:pt idx="2">
                  <c:v>173.89</c:v>
                </c:pt>
                <c:pt idx="3">
                  <c:v>177.02</c:v>
                </c:pt>
                <c:pt idx="4">
                  <c:v>185.47</c:v>
                </c:pt>
              </c:numCache>
            </c:numRef>
          </c:val>
          <c:smooth val="0"/>
          <c:extLst xmlns:c16r2="http://schemas.microsoft.com/office/drawing/2015/06/chart">
            <c:ext xmlns:c16="http://schemas.microsoft.com/office/drawing/2014/chart" uri="{C3380CC4-5D6E-409C-BE32-E72D297353CC}">
              <c16:uniqueId val="{00000001-7746-4D08-9982-89860EC8DEA3}"/>
            </c:ext>
          </c:extLst>
        </c:ser>
        <c:dLbls>
          <c:showLegendKey val="0"/>
          <c:showVal val="0"/>
          <c:showCatName val="0"/>
          <c:showSerName val="0"/>
          <c:showPercent val="0"/>
          <c:showBubbleSize val="0"/>
        </c:dLbls>
        <c:marker val="1"/>
        <c:smooth val="0"/>
        <c:axId val="1605089472"/>
        <c:axId val="1605094368"/>
      </c:lineChart>
      <c:dateAx>
        <c:axId val="1605089472"/>
        <c:scaling>
          <c:orientation val="minMax"/>
        </c:scaling>
        <c:delete val="1"/>
        <c:axPos val="b"/>
        <c:numFmt formatCode="&quot;H&quot;yy" sourceLinked="1"/>
        <c:majorTickMark val="none"/>
        <c:minorTickMark val="none"/>
        <c:tickLblPos val="none"/>
        <c:crossAx val="1605094368"/>
        <c:crosses val="autoZero"/>
        <c:auto val="1"/>
        <c:lblOffset val="100"/>
        <c:baseTimeUnit val="years"/>
      </c:dateAx>
      <c:valAx>
        <c:axId val="16050943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050894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【102.87】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【76.63】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【49.61】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【1,218.70】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【84.20】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【42.86】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【218.56】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【74.17】</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【25.37】</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【6.20】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【0.28】</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H46" zoomScaleNormal="100" workbookViewId="0">
      <selection activeCell="H82" sqref="A82:XFD82"/>
    </sheetView>
  </sheetViews>
  <sheetFormatPr defaultColWidth="2.6328125" defaultRowHeight="13" x14ac:dyDescent="0.2"/>
  <cols>
    <col min="1" max="1" width="2.6328125" customWidth="1"/>
    <col min="2" max="62" width="3.7265625" customWidth="1"/>
    <col min="64" max="78" width="3.08984375" customWidth="1"/>
    <col min="79" max="79" width="4.453125" bestFit="1" customWidth="1"/>
    <col min="81" max="82" width="4.4531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43" t="s">
        <v>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row>
    <row r="3" spans="1:78" ht="9.75" customHeight="1" x14ac:dyDescent="0.2">
      <c r="A3" s="2"/>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row>
    <row r="4" spans="1:78" ht="9.75" customHeight="1" x14ac:dyDescent="0.2">
      <c r="A4" s="2"/>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44" t="str">
        <f>データ!H6</f>
        <v>滋賀県　草津市</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5" t="s">
        <v>1</v>
      </c>
      <c r="C7" s="45"/>
      <c r="D7" s="45"/>
      <c r="E7" s="45"/>
      <c r="F7" s="45"/>
      <c r="G7" s="45"/>
      <c r="H7" s="45"/>
      <c r="I7" s="45" t="s">
        <v>2</v>
      </c>
      <c r="J7" s="45"/>
      <c r="K7" s="45"/>
      <c r="L7" s="45"/>
      <c r="M7" s="45"/>
      <c r="N7" s="45"/>
      <c r="O7" s="45"/>
      <c r="P7" s="45" t="s">
        <v>3</v>
      </c>
      <c r="Q7" s="45"/>
      <c r="R7" s="45"/>
      <c r="S7" s="45"/>
      <c r="T7" s="45"/>
      <c r="U7" s="45"/>
      <c r="V7" s="45"/>
      <c r="W7" s="45" t="s">
        <v>4</v>
      </c>
      <c r="X7" s="45"/>
      <c r="Y7" s="45"/>
      <c r="Z7" s="45"/>
      <c r="AA7" s="45"/>
      <c r="AB7" s="45"/>
      <c r="AC7" s="45"/>
      <c r="AD7" s="45" t="s">
        <v>5</v>
      </c>
      <c r="AE7" s="45"/>
      <c r="AF7" s="45"/>
      <c r="AG7" s="45"/>
      <c r="AH7" s="45"/>
      <c r="AI7" s="45"/>
      <c r="AJ7" s="45"/>
      <c r="AK7" s="3"/>
      <c r="AL7" s="45" t="s">
        <v>6</v>
      </c>
      <c r="AM7" s="45"/>
      <c r="AN7" s="45"/>
      <c r="AO7" s="45"/>
      <c r="AP7" s="45"/>
      <c r="AQ7" s="45"/>
      <c r="AR7" s="45"/>
      <c r="AS7" s="45"/>
      <c r="AT7" s="45" t="s">
        <v>7</v>
      </c>
      <c r="AU7" s="45"/>
      <c r="AV7" s="45"/>
      <c r="AW7" s="45"/>
      <c r="AX7" s="45"/>
      <c r="AY7" s="45"/>
      <c r="AZ7" s="45"/>
      <c r="BA7" s="45"/>
      <c r="BB7" s="45" t="s">
        <v>8</v>
      </c>
      <c r="BC7" s="45"/>
      <c r="BD7" s="45"/>
      <c r="BE7" s="45"/>
      <c r="BF7" s="45"/>
      <c r="BG7" s="45"/>
      <c r="BH7" s="45"/>
      <c r="BI7" s="45"/>
      <c r="BJ7" s="3"/>
      <c r="BK7" s="3"/>
      <c r="BL7" s="4" t="s">
        <v>9</v>
      </c>
      <c r="BM7" s="5"/>
      <c r="BN7" s="5"/>
      <c r="BO7" s="5"/>
      <c r="BP7" s="5"/>
      <c r="BQ7" s="5"/>
      <c r="BR7" s="5"/>
      <c r="BS7" s="5"/>
      <c r="BT7" s="5"/>
      <c r="BU7" s="5"/>
      <c r="BV7" s="5"/>
      <c r="BW7" s="5"/>
      <c r="BX7" s="5"/>
      <c r="BY7" s="6"/>
    </row>
    <row r="8" spans="1:78" ht="18.75" customHeight="1" x14ac:dyDescent="0.2">
      <c r="A8" s="2"/>
      <c r="B8" s="49" t="str">
        <f>データ!I6</f>
        <v>法適用</v>
      </c>
      <c r="C8" s="49"/>
      <c r="D8" s="49"/>
      <c r="E8" s="49"/>
      <c r="F8" s="49"/>
      <c r="G8" s="49"/>
      <c r="H8" s="49"/>
      <c r="I8" s="49" t="str">
        <f>データ!J6</f>
        <v>下水道事業</v>
      </c>
      <c r="J8" s="49"/>
      <c r="K8" s="49"/>
      <c r="L8" s="49"/>
      <c r="M8" s="49"/>
      <c r="N8" s="49"/>
      <c r="O8" s="49"/>
      <c r="P8" s="49" t="str">
        <f>データ!K6</f>
        <v>特定環境保全公共下水道</v>
      </c>
      <c r="Q8" s="49"/>
      <c r="R8" s="49"/>
      <c r="S8" s="49"/>
      <c r="T8" s="49"/>
      <c r="U8" s="49"/>
      <c r="V8" s="49"/>
      <c r="W8" s="49" t="str">
        <f>データ!L6</f>
        <v>D1</v>
      </c>
      <c r="X8" s="49"/>
      <c r="Y8" s="49"/>
      <c r="Z8" s="49"/>
      <c r="AA8" s="49"/>
      <c r="AB8" s="49"/>
      <c r="AC8" s="49"/>
      <c r="AD8" s="50" t="str">
        <f>データ!$M$6</f>
        <v>非設置</v>
      </c>
      <c r="AE8" s="50"/>
      <c r="AF8" s="50"/>
      <c r="AG8" s="50"/>
      <c r="AH8" s="50"/>
      <c r="AI8" s="50"/>
      <c r="AJ8" s="50"/>
      <c r="AK8" s="3"/>
      <c r="AL8" s="51">
        <f>データ!S6</f>
        <v>134926</v>
      </c>
      <c r="AM8" s="51"/>
      <c r="AN8" s="51"/>
      <c r="AO8" s="51"/>
      <c r="AP8" s="51"/>
      <c r="AQ8" s="51"/>
      <c r="AR8" s="51"/>
      <c r="AS8" s="51"/>
      <c r="AT8" s="46">
        <f>データ!T6</f>
        <v>67.819999999999993</v>
      </c>
      <c r="AU8" s="46"/>
      <c r="AV8" s="46"/>
      <c r="AW8" s="46"/>
      <c r="AX8" s="46"/>
      <c r="AY8" s="46"/>
      <c r="AZ8" s="46"/>
      <c r="BA8" s="46"/>
      <c r="BB8" s="46">
        <f>データ!U6</f>
        <v>1989.47</v>
      </c>
      <c r="BC8" s="46"/>
      <c r="BD8" s="46"/>
      <c r="BE8" s="46"/>
      <c r="BF8" s="46"/>
      <c r="BG8" s="46"/>
      <c r="BH8" s="46"/>
      <c r="BI8" s="46"/>
      <c r="BJ8" s="3"/>
      <c r="BK8" s="3"/>
      <c r="BL8" s="47" t="s">
        <v>10</v>
      </c>
      <c r="BM8" s="48"/>
      <c r="BN8" s="7" t="s">
        <v>11</v>
      </c>
      <c r="BO8" s="8"/>
      <c r="BP8" s="8"/>
      <c r="BQ8" s="8"/>
      <c r="BR8" s="8"/>
      <c r="BS8" s="8"/>
      <c r="BT8" s="8"/>
      <c r="BU8" s="8"/>
      <c r="BV8" s="8"/>
      <c r="BW8" s="8"/>
      <c r="BX8" s="8"/>
      <c r="BY8" s="9"/>
    </row>
    <row r="9" spans="1:78" ht="18.75" customHeight="1" x14ac:dyDescent="0.2">
      <c r="A9" s="2"/>
      <c r="B9" s="45" t="s">
        <v>12</v>
      </c>
      <c r="C9" s="45"/>
      <c r="D9" s="45"/>
      <c r="E9" s="45"/>
      <c r="F9" s="45"/>
      <c r="G9" s="45"/>
      <c r="H9" s="45"/>
      <c r="I9" s="45" t="s">
        <v>13</v>
      </c>
      <c r="J9" s="45"/>
      <c r="K9" s="45"/>
      <c r="L9" s="45"/>
      <c r="M9" s="45"/>
      <c r="N9" s="45"/>
      <c r="O9" s="45"/>
      <c r="P9" s="45" t="s">
        <v>14</v>
      </c>
      <c r="Q9" s="45"/>
      <c r="R9" s="45"/>
      <c r="S9" s="45"/>
      <c r="T9" s="45"/>
      <c r="U9" s="45"/>
      <c r="V9" s="45"/>
      <c r="W9" s="45" t="s">
        <v>15</v>
      </c>
      <c r="X9" s="45"/>
      <c r="Y9" s="45"/>
      <c r="Z9" s="45"/>
      <c r="AA9" s="45"/>
      <c r="AB9" s="45"/>
      <c r="AC9" s="45"/>
      <c r="AD9" s="45" t="s">
        <v>16</v>
      </c>
      <c r="AE9" s="45"/>
      <c r="AF9" s="45"/>
      <c r="AG9" s="45"/>
      <c r="AH9" s="45"/>
      <c r="AI9" s="45"/>
      <c r="AJ9" s="45"/>
      <c r="AK9" s="3"/>
      <c r="AL9" s="45" t="s">
        <v>17</v>
      </c>
      <c r="AM9" s="45"/>
      <c r="AN9" s="45"/>
      <c r="AO9" s="45"/>
      <c r="AP9" s="45"/>
      <c r="AQ9" s="45"/>
      <c r="AR9" s="45"/>
      <c r="AS9" s="45"/>
      <c r="AT9" s="45" t="s">
        <v>18</v>
      </c>
      <c r="AU9" s="45"/>
      <c r="AV9" s="45"/>
      <c r="AW9" s="45"/>
      <c r="AX9" s="45"/>
      <c r="AY9" s="45"/>
      <c r="AZ9" s="45"/>
      <c r="BA9" s="45"/>
      <c r="BB9" s="45" t="s">
        <v>19</v>
      </c>
      <c r="BC9" s="45"/>
      <c r="BD9" s="45"/>
      <c r="BE9" s="45"/>
      <c r="BF9" s="45"/>
      <c r="BG9" s="45"/>
      <c r="BH9" s="45"/>
      <c r="BI9" s="45"/>
      <c r="BJ9" s="3"/>
      <c r="BK9" s="3"/>
      <c r="BL9" s="52" t="s">
        <v>20</v>
      </c>
      <c r="BM9" s="53"/>
      <c r="BN9" s="10" t="s">
        <v>21</v>
      </c>
      <c r="BO9" s="11"/>
      <c r="BP9" s="11"/>
      <c r="BQ9" s="11"/>
      <c r="BR9" s="11"/>
      <c r="BS9" s="11"/>
      <c r="BT9" s="11"/>
      <c r="BU9" s="11"/>
      <c r="BV9" s="11"/>
      <c r="BW9" s="11"/>
      <c r="BX9" s="11"/>
      <c r="BY9" s="12"/>
    </row>
    <row r="10" spans="1:78" ht="18.75" customHeight="1" x14ac:dyDescent="0.2">
      <c r="A10" s="2"/>
      <c r="B10" s="46" t="str">
        <f>データ!N6</f>
        <v>-</v>
      </c>
      <c r="C10" s="46"/>
      <c r="D10" s="46"/>
      <c r="E10" s="46"/>
      <c r="F10" s="46"/>
      <c r="G10" s="46"/>
      <c r="H10" s="46"/>
      <c r="I10" s="46">
        <f>データ!O6</f>
        <v>58.05</v>
      </c>
      <c r="J10" s="46"/>
      <c r="K10" s="46"/>
      <c r="L10" s="46"/>
      <c r="M10" s="46"/>
      <c r="N10" s="46"/>
      <c r="O10" s="46"/>
      <c r="P10" s="46">
        <f>データ!P6</f>
        <v>13.36</v>
      </c>
      <c r="Q10" s="46"/>
      <c r="R10" s="46"/>
      <c r="S10" s="46"/>
      <c r="T10" s="46"/>
      <c r="U10" s="46"/>
      <c r="V10" s="46"/>
      <c r="W10" s="46">
        <f>データ!Q6</f>
        <v>84.87</v>
      </c>
      <c r="X10" s="46"/>
      <c r="Y10" s="46"/>
      <c r="Z10" s="46"/>
      <c r="AA10" s="46"/>
      <c r="AB10" s="46"/>
      <c r="AC10" s="46"/>
      <c r="AD10" s="51">
        <f>データ!R6</f>
        <v>2530</v>
      </c>
      <c r="AE10" s="51"/>
      <c r="AF10" s="51"/>
      <c r="AG10" s="51"/>
      <c r="AH10" s="51"/>
      <c r="AI10" s="51"/>
      <c r="AJ10" s="51"/>
      <c r="AK10" s="2"/>
      <c r="AL10" s="51">
        <f>データ!V6</f>
        <v>18061</v>
      </c>
      <c r="AM10" s="51"/>
      <c r="AN10" s="51"/>
      <c r="AO10" s="51"/>
      <c r="AP10" s="51"/>
      <c r="AQ10" s="51"/>
      <c r="AR10" s="51"/>
      <c r="AS10" s="51"/>
      <c r="AT10" s="46">
        <f>データ!W6</f>
        <v>7.71</v>
      </c>
      <c r="AU10" s="46"/>
      <c r="AV10" s="46"/>
      <c r="AW10" s="46"/>
      <c r="AX10" s="46"/>
      <c r="AY10" s="46"/>
      <c r="AZ10" s="46"/>
      <c r="BA10" s="46"/>
      <c r="BB10" s="46">
        <f>データ!X6</f>
        <v>2342.54</v>
      </c>
      <c r="BC10" s="46"/>
      <c r="BD10" s="46"/>
      <c r="BE10" s="46"/>
      <c r="BF10" s="46"/>
      <c r="BG10" s="46"/>
      <c r="BH10" s="46"/>
      <c r="BI10" s="46"/>
      <c r="BJ10" s="2"/>
      <c r="BK10" s="2"/>
      <c r="BL10" s="75" t="s">
        <v>22</v>
      </c>
      <c r="BM10" s="76"/>
      <c r="BN10" s="13" t="s">
        <v>23</v>
      </c>
      <c r="BO10" s="14"/>
      <c r="BP10" s="14"/>
      <c r="BQ10" s="14"/>
      <c r="BR10" s="14"/>
      <c r="BS10" s="14"/>
      <c r="BT10" s="14"/>
      <c r="BU10" s="14"/>
      <c r="BV10" s="14"/>
      <c r="BW10" s="14"/>
      <c r="BX10" s="14"/>
      <c r="BY10" s="1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7" t="s">
        <v>24</v>
      </c>
      <c r="BM11" s="77"/>
      <c r="BN11" s="77"/>
      <c r="BO11" s="77"/>
      <c r="BP11" s="77"/>
      <c r="BQ11" s="77"/>
      <c r="BR11" s="77"/>
      <c r="BS11" s="77"/>
      <c r="BT11" s="77"/>
      <c r="BU11" s="77"/>
      <c r="BV11" s="77"/>
      <c r="BW11" s="77"/>
      <c r="BX11" s="77"/>
      <c r="BY11" s="77"/>
      <c r="BZ11" s="77"/>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7"/>
      <c r="BM12" s="77"/>
      <c r="BN12" s="77"/>
      <c r="BO12" s="77"/>
      <c r="BP12" s="77"/>
      <c r="BQ12" s="77"/>
      <c r="BR12" s="77"/>
      <c r="BS12" s="77"/>
      <c r="BT12" s="77"/>
      <c r="BU12" s="77"/>
      <c r="BV12" s="77"/>
      <c r="BW12" s="77"/>
      <c r="BX12" s="77"/>
      <c r="BY12" s="77"/>
      <c r="BZ12" s="77"/>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8"/>
      <c r="BM13" s="78"/>
      <c r="BN13" s="78"/>
      <c r="BO13" s="78"/>
      <c r="BP13" s="78"/>
      <c r="BQ13" s="78"/>
      <c r="BR13" s="78"/>
      <c r="BS13" s="78"/>
      <c r="BT13" s="78"/>
      <c r="BU13" s="78"/>
      <c r="BV13" s="78"/>
      <c r="BW13" s="78"/>
      <c r="BX13" s="78"/>
      <c r="BY13" s="78"/>
      <c r="BZ13" s="78"/>
    </row>
    <row r="14" spans="1:78" ht="13.5" customHeight="1" x14ac:dyDescent="0.2">
      <c r="A14" s="2"/>
      <c r="B14" s="79" t="s">
        <v>25</v>
      </c>
      <c r="C14" s="80"/>
      <c r="D14" s="80"/>
      <c r="E14" s="80"/>
      <c r="F14" s="80"/>
      <c r="G14" s="80"/>
      <c r="H14" s="80"/>
      <c r="I14" s="80"/>
      <c r="J14" s="80"/>
      <c r="K14" s="80"/>
      <c r="L14" s="80"/>
      <c r="M14" s="80"/>
      <c r="N14" s="80"/>
      <c r="O14" s="80"/>
      <c r="P14" s="80"/>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80"/>
      <c r="AP14" s="80"/>
      <c r="AQ14" s="80"/>
      <c r="AR14" s="80"/>
      <c r="AS14" s="80"/>
      <c r="AT14" s="80"/>
      <c r="AU14" s="80"/>
      <c r="AV14" s="80"/>
      <c r="AW14" s="80"/>
      <c r="AX14" s="80"/>
      <c r="AY14" s="80"/>
      <c r="AZ14" s="80"/>
      <c r="BA14" s="80"/>
      <c r="BB14" s="80"/>
      <c r="BC14" s="80"/>
      <c r="BD14" s="80"/>
      <c r="BE14" s="80"/>
      <c r="BF14" s="80"/>
      <c r="BG14" s="80"/>
      <c r="BH14" s="80"/>
      <c r="BI14" s="80"/>
      <c r="BJ14" s="81"/>
      <c r="BK14" s="2"/>
      <c r="BL14" s="63" t="s">
        <v>26</v>
      </c>
      <c r="BM14" s="64"/>
      <c r="BN14" s="64"/>
      <c r="BO14" s="64"/>
      <c r="BP14" s="64"/>
      <c r="BQ14" s="64"/>
      <c r="BR14" s="64"/>
      <c r="BS14" s="64"/>
      <c r="BT14" s="64"/>
      <c r="BU14" s="64"/>
      <c r="BV14" s="64"/>
      <c r="BW14" s="64"/>
      <c r="BX14" s="64"/>
      <c r="BY14" s="64"/>
      <c r="BZ14" s="65"/>
    </row>
    <row r="15" spans="1:78" ht="13.5" customHeight="1" x14ac:dyDescent="0.2">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x14ac:dyDescent="0.2">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4" t="s">
        <v>117</v>
      </c>
      <c r="BM16" s="55"/>
      <c r="BN16" s="55"/>
      <c r="BO16" s="55"/>
      <c r="BP16" s="55"/>
      <c r="BQ16" s="55"/>
      <c r="BR16" s="55"/>
      <c r="BS16" s="55"/>
      <c r="BT16" s="55"/>
      <c r="BU16" s="55"/>
      <c r="BV16" s="55"/>
      <c r="BW16" s="55"/>
      <c r="BX16" s="55"/>
      <c r="BY16" s="55"/>
      <c r="BZ16" s="56"/>
    </row>
    <row r="17" spans="1:78" ht="13.5" customHeight="1" x14ac:dyDescent="0.2">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4"/>
      <c r="BM17" s="55"/>
      <c r="BN17" s="55"/>
      <c r="BO17" s="55"/>
      <c r="BP17" s="55"/>
      <c r="BQ17" s="55"/>
      <c r="BR17" s="55"/>
      <c r="BS17" s="55"/>
      <c r="BT17" s="55"/>
      <c r="BU17" s="55"/>
      <c r="BV17" s="55"/>
      <c r="BW17" s="55"/>
      <c r="BX17" s="55"/>
      <c r="BY17" s="55"/>
      <c r="BZ17" s="56"/>
    </row>
    <row r="18" spans="1:78" ht="13.5" customHeight="1" x14ac:dyDescent="0.2">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4"/>
      <c r="BM18" s="55"/>
      <c r="BN18" s="55"/>
      <c r="BO18" s="55"/>
      <c r="BP18" s="55"/>
      <c r="BQ18" s="55"/>
      <c r="BR18" s="55"/>
      <c r="BS18" s="55"/>
      <c r="BT18" s="55"/>
      <c r="BU18" s="55"/>
      <c r="BV18" s="55"/>
      <c r="BW18" s="55"/>
      <c r="BX18" s="55"/>
      <c r="BY18" s="55"/>
      <c r="BZ18" s="56"/>
    </row>
    <row r="19" spans="1:78" ht="13.5" customHeight="1" x14ac:dyDescent="0.2">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4"/>
      <c r="BM19" s="55"/>
      <c r="BN19" s="55"/>
      <c r="BO19" s="55"/>
      <c r="BP19" s="55"/>
      <c r="BQ19" s="55"/>
      <c r="BR19" s="55"/>
      <c r="BS19" s="55"/>
      <c r="BT19" s="55"/>
      <c r="BU19" s="55"/>
      <c r="BV19" s="55"/>
      <c r="BW19" s="55"/>
      <c r="BX19" s="55"/>
      <c r="BY19" s="55"/>
      <c r="BZ19" s="56"/>
    </row>
    <row r="20" spans="1:78" ht="13.5" customHeight="1" x14ac:dyDescent="0.2">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4"/>
      <c r="BM20" s="55"/>
      <c r="BN20" s="55"/>
      <c r="BO20" s="55"/>
      <c r="BP20" s="55"/>
      <c r="BQ20" s="55"/>
      <c r="BR20" s="55"/>
      <c r="BS20" s="55"/>
      <c r="BT20" s="55"/>
      <c r="BU20" s="55"/>
      <c r="BV20" s="55"/>
      <c r="BW20" s="55"/>
      <c r="BX20" s="55"/>
      <c r="BY20" s="55"/>
      <c r="BZ20" s="56"/>
    </row>
    <row r="21" spans="1:78" ht="13.5" customHeight="1" x14ac:dyDescent="0.2">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4"/>
      <c r="BM21" s="55"/>
      <c r="BN21" s="55"/>
      <c r="BO21" s="55"/>
      <c r="BP21" s="55"/>
      <c r="BQ21" s="55"/>
      <c r="BR21" s="55"/>
      <c r="BS21" s="55"/>
      <c r="BT21" s="55"/>
      <c r="BU21" s="55"/>
      <c r="BV21" s="55"/>
      <c r="BW21" s="55"/>
      <c r="BX21" s="55"/>
      <c r="BY21" s="55"/>
      <c r="BZ21" s="56"/>
    </row>
    <row r="22" spans="1:78" ht="13.5" customHeight="1" x14ac:dyDescent="0.2">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4"/>
      <c r="BM22" s="55"/>
      <c r="BN22" s="55"/>
      <c r="BO22" s="55"/>
      <c r="BP22" s="55"/>
      <c r="BQ22" s="55"/>
      <c r="BR22" s="55"/>
      <c r="BS22" s="55"/>
      <c r="BT22" s="55"/>
      <c r="BU22" s="55"/>
      <c r="BV22" s="55"/>
      <c r="BW22" s="55"/>
      <c r="BX22" s="55"/>
      <c r="BY22" s="55"/>
      <c r="BZ22" s="56"/>
    </row>
    <row r="23" spans="1:78" ht="13.5" customHeight="1" x14ac:dyDescent="0.2">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4"/>
      <c r="BM23" s="55"/>
      <c r="BN23" s="55"/>
      <c r="BO23" s="55"/>
      <c r="BP23" s="55"/>
      <c r="BQ23" s="55"/>
      <c r="BR23" s="55"/>
      <c r="BS23" s="55"/>
      <c r="BT23" s="55"/>
      <c r="BU23" s="55"/>
      <c r="BV23" s="55"/>
      <c r="BW23" s="55"/>
      <c r="BX23" s="55"/>
      <c r="BY23" s="55"/>
      <c r="BZ23" s="56"/>
    </row>
    <row r="24" spans="1:78" ht="13.5" customHeight="1" x14ac:dyDescent="0.2">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4"/>
      <c r="BM24" s="55"/>
      <c r="BN24" s="55"/>
      <c r="BO24" s="55"/>
      <c r="BP24" s="55"/>
      <c r="BQ24" s="55"/>
      <c r="BR24" s="55"/>
      <c r="BS24" s="55"/>
      <c r="BT24" s="55"/>
      <c r="BU24" s="55"/>
      <c r="BV24" s="55"/>
      <c r="BW24" s="55"/>
      <c r="BX24" s="55"/>
      <c r="BY24" s="55"/>
      <c r="BZ24" s="56"/>
    </row>
    <row r="25" spans="1:78" ht="13.5" customHeight="1" x14ac:dyDescent="0.2">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4"/>
      <c r="BM25" s="55"/>
      <c r="BN25" s="55"/>
      <c r="BO25" s="55"/>
      <c r="BP25" s="55"/>
      <c r="BQ25" s="55"/>
      <c r="BR25" s="55"/>
      <c r="BS25" s="55"/>
      <c r="BT25" s="55"/>
      <c r="BU25" s="55"/>
      <c r="BV25" s="55"/>
      <c r="BW25" s="55"/>
      <c r="BX25" s="55"/>
      <c r="BY25" s="55"/>
      <c r="BZ25" s="56"/>
    </row>
    <row r="26" spans="1:78" ht="13.5" customHeight="1" x14ac:dyDescent="0.2">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4"/>
      <c r="BM26" s="55"/>
      <c r="BN26" s="55"/>
      <c r="BO26" s="55"/>
      <c r="BP26" s="55"/>
      <c r="BQ26" s="55"/>
      <c r="BR26" s="55"/>
      <c r="BS26" s="55"/>
      <c r="BT26" s="55"/>
      <c r="BU26" s="55"/>
      <c r="BV26" s="55"/>
      <c r="BW26" s="55"/>
      <c r="BX26" s="55"/>
      <c r="BY26" s="55"/>
      <c r="BZ26" s="56"/>
    </row>
    <row r="27" spans="1:78" ht="13.5" customHeight="1" x14ac:dyDescent="0.2">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4"/>
      <c r="BM27" s="55"/>
      <c r="BN27" s="55"/>
      <c r="BO27" s="55"/>
      <c r="BP27" s="55"/>
      <c r="BQ27" s="55"/>
      <c r="BR27" s="55"/>
      <c r="BS27" s="55"/>
      <c r="BT27" s="55"/>
      <c r="BU27" s="55"/>
      <c r="BV27" s="55"/>
      <c r="BW27" s="55"/>
      <c r="BX27" s="55"/>
      <c r="BY27" s="55"/>
      <c r="BZ27" s="56"/>
    </row>
    <row r="28" spans="1:78" ht="13.5" customHeight="1" x14ac:dyDescent="0.2">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4"/>
      <c r="BM28" s="55"/>
      <c r="BN28" s="55"/>
      <c r="BO28" s="55"/>
      <c r="BP28" s="55"/>
      <c r="BQ28" s="55"/>
      <c r="BR28" s="55"/>
      <c r="BS28" s="55"/>
      <c r="BT28" s="55"/>
      <c r="BU28" s="55"/>
      <c r="BV28" s="55"/>
      <c r="BW28" s="55"/>
      <c r="BX28" s="55"/>
      <c r="BY28" s="55"/>
      <c r="BZ28" s="56"/>
    </row>
    <row r="29" spans="1:78" ht="13.5" customHeight="1" x14ac:dyDescent="0.2">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4"/>
      <c r="BM29" s="55"/>
      <c r="BN29" s="55"/>
      <c r="BO29" s="55"/>
      <c r="BP29" s="55"/>
      <c r="BQ29" s="55"/>
      <c r="BR29" s="55"/>
      <c r="BS29" s="55"/>
      <c r="BT29" s="55"/>
      <c r="BU29" s="55"/>
      <c r="BV29" s="55"/>
      <c r="BW29" s="55"/>
      <c r="BX29" s="55"/>
      <c r="BY29" s="55"/>
      <c r="BZ29" s="56"/>
    </row>
    <row r="30" spans="1:78" ht="13.5" customHeight="1" x14ac:dyDescent="0.2">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4"/>
      <c r="BM30" s="55"/>
      <c r="BN30" s="55"/>
      <c r="BO30" s="55"/>
      <c r="BP30" s="55"/>
      <c r="BQ30" s="55"/>
      <c r="BR30" s="55"/>
      <c r="BS30" s="55"/>
      <c r="BT30" s="55"/>
      <c r="BU30" s="55"/>
      <c r="BV30" s="55"/>
      <c r="BW30" s="55"/>
      <c r="BX30" s="55"/>
      <c r="BY30" s="55"/>
      <c r="BZ30" s="56"/>
    </row>
    <row r="31" spans="1:78" ht="13.5" customHeight="1" x14ac:dyDescent="0.2">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4"/>
      <c r="BM31" s="55"/>
      <c r="BN31" s="55"/>
      <c r="BO31" s="55"/>
      <c r="BP31" s="55"/>
      <c r="BQ31" s="55"/>
      <c r="BR31" s="55"/>
      <c r="BS31" s="55"/>
      <c r="BT31" s="55"/>
      <c r="BU31" s="55"/>
      <c r="BV31" s="55"/>
      <c r="BW31" s="55"/>
      <c r="BX31" s="55"/>
      <c r="BY31" s="55"/>
      <c r="BZ31" s="56"/>
    </row>
    <row r="32" spans="1:78" ht="13.5" customHeight="1" x14ac:dyDescent="0.2">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4"/>
      <c r="BM32" s="55"/>
      <c r="BN32" s="55"/>
      <c r="BO32" s="55"/>
      <c r="BP32" s="55"/>
      <c r="BQ32" s="55"/>
      <c r="BR32" s="55"/>
      <c r="BS32" s="55"/>
      <c r="BT32" s="55"/>
      <c r="BU32" s="55"/>
      <c r="BV32" s="55"/>
      <c r="BW32" s="55"/>
      <c r="BX32" s="55"/>
      <c r="BY32" s="55"/>
      <c r="BZ32" s="56"/>
    </row>
    <row r="33" spans="1:78" ht="13.5" customHeight="1" x14ac:dyDescent="0.2">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4"/>
      <c r="BM33" s="55"/>
      <c r="BN33" s="55"/>
      <c r="BO33" s="55"/>
      <c r="BP33" s="55"/>
      <c r="BQ33" s="55"/>
      <c r="BR33" s="55"/>
      <c r="BS33" s="55"/>
      <c r="BT33" s="55"/>
      <c r="BU33" s="55"/>
      <c r="BV33" s="55"/>
      <c r="BW33" s="55"/>
      <c r="BX33" s="55"/>
      <c r="BY33" s="55"/>
      <c r="BZ33" s="56"/>
    </row>
    <row r="34" spans="1:78" ht="13.5" customHeight="1" x14ac:dyDescent="0.2">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4"/>
      <c r="BM34" s="55"/>
      <c r="BN34" s="55"/>
      <c r="BO34" s="55"/>
      <c r="BP34" s="55"/>
      <c r="BQ34" s="55"/>
      <c r="BR34" s="55"/>
      <c r="BS34" s="55"/>
      <c r="BT34" s="55"/>
      <c r="BU34" s="55"/>
      <c r="BV34" s="55"/>
      <c r="BW34" s="55"/>
      <c r="BX34" s="55"/>
      <c r="BY34" s="55"/>
      <c r="BZ34" s="56"/>
    </row>
    <row r="35" spans="1:78" ht="13.5" customHeight="1" x14ac:dyDescent="0.2">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4"/>
      <c r="BM35" s="55"/>
      <c r="BN35" s="55"/>
      <c r="BO35" s="55"/>
      <c r="BP35" s="55"/>
      <c r="BQ35" s="55"/>
      <c r="BR35" s="55"/>
      <c r="BS35" s="55"/>
      <c r="BT35" s="55"/>
      <c r="BU35" s="55"/>
      <c r="BV35" s="55"/>
      <c r="BW35" s="55"/>
      <c r="BX35" s="55"/>
      <c r="BY35" s="55"/>
      <c r="BZ35" s="56"/>
    </row>
    <row r="36" spans="1:78" ht="13.5" customHeight="1" x14ac:dyDescent="0.2">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4"/>
      <c r="BM36" s="55"/>
      <c r="BN36" s="55"/>
      <c r="BO36" s="55"/>
      <c r="BP36" s="55"/>
      <c r="BQ36" s="55"/>
      <c r="BR36" s="55"/>
      <c r="BS36" s="55"/>
      <c r="BT36" s="55"/>
      <c r="BU36" s="55"/>
      <c r="BV36" s="55"/>
      <c r="BW36" s="55"/>
      <c r="BX36" s="55"/>
      <c r="BY36" s="55"/>
      <c r="BZ36" s="56"/>
    </row>
    <row r="37" spans="1:78" ht="13.5" customHeight="1" x14ac:dyDescent="0.2">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4"/>
      <c r="BM37" s="55"/>
      <c r="BN37" s="55"/>
      <c r="BO37" s="55"/>
      <c r="BP37" s="55"/>
      <c r="BQ37" s="55"/>
      <c r="BR37" s="55"/>
      <c r="BS37" s="55"/>
      <c r="BT37" s="55"/>
      <c r="BU37" s="55"/>
      <c r="BV37" s="55"/>
      <c r="BW37" s="55"/>
      <c r="BX37" s="55"/>
      <c r="BY37" s="55"/>
      <c r="BZ37" s="56"/>
    </row>
    <row r="38" spans="1:78" ht="13.5" customHeight="1" x14ac:dyDescent="0.2">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4"/>
      <c r="BM38" s="55"/>
      <c r="BN38" s="55"/>
      <c r="BO38" s="55"/>
      <c r="BP38" s="55"/>
      <c r="BQ38" s="55"/>
      <c r="BR38" s="55"/>
      <c r="BS38" s="55"/>
      <c r="BT38" s="55"/>
      <c r="BU38" s="55"/>
      <c r="BV38" s="55"/>
      <c r="BW38" s="55"/>
      <c r="BX38" s="55"/>
      <c r="BY38" s="55"/>
      <c r="BZ38" s="56"/>
    </row>
    <row r="39" spans="1:78" ht="13.5" customHeight="1" x14ac:dyDescent="0.2">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4"/>
      <c r="BM39" s="55"/>
      <c r="BN39" s="55"/>
      <c r="BO39" s="55"/>
      <c r="BP39" s="55"/>
      <c r="BQ39" s="55"/>
      <c r="BR39" s="55"/>
      <c r="BS39" s="55"/>
      <c r="BT39" s="55"/>
      <c r="BU39" s="55"/>
      <c r="BV39" s="55"/>
      <c r="BW39" s="55"/>
      <c r="BX39" s="55"/>
      <c r="BY39" s="55"/>
      <c r="BZ39" s="56"/>
    </row>
    <row r="40" spans="1:78" ht="13.5" customHeight="1" x14ac:dyDescent="0.2">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4"/>
      <c r="BM40" s="55"/>
      <c r="BN40" s="55"/>
      <c r="BO40" s="55"/>
      <c r="BP40" s="55"/>
      <c r="BQ40" s="55"/>
      <c r="BR40" s="55"/>
      <c r="BS40" s="55"/>
      <c r="BT40" s="55"/>
      <c r="BU40" s="55"/>
      <c r="BV40" s="55"/>
      <c r="BW40" s="55"/>
      <c r="BX40" s="55"/>
      <c r="BY40" s="55"/>
      <c r="BZ40" s="56"/>
    </row>
    <row r="41" spans="1:78" ht="13.5" customHeight="1" x14ac:dyDescent="0.2">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4"/>
      <c r="BM41" s="55"/>
      <c r="BN41" s="55"/>
      <c r="BO41" s="55"/>
      <c r="BP41" s="55"/>
      <c r="BQ41" s="55"/>
      <c r="BR41" s="55"/>
      <c r="BS41" s="55"/>
      <c r="BT41" s="55"/>
      <c r="BU41" s="55"/>
      <c r="BV41" s="55"/>
      <c r="BW41" s="55"/>
      <c r="BX41" s="55"/>
      <c r="BY41" s="55"/>
      <c r="BZ41" s="56"/>
    </row>
    <row r="42" spans="1:78" ht="13.5" customHeight="1" x14ac:dyDescent="0.2">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4"/>
      <c r="BM42" s="55"/>
      <c r="BN42" s="55"/>
      <c r="BO42" s="55"/>
      <c r="BP42" s="55"/>
      <c r="BQ42" s="55"/>
      <c r="BR42" s="55"/>
      <c r="BS42" s="55"/>
      <c r="BT42" s="55"/>
      <c r="BU42" s="55"/>
      <c r="BV42" s="55"/>
      <c r="BW42" s="55"/>
      <c r="BX42" s="55"/>
      <c r="BY42" s="55"/>
      <c r="BZ42" s="56"/>
    </row>
    <row r="43" spans="1:78" ht="13.5" customHeight="1" x14ac:dyDescent="0.2">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4"/>
      <c r="BM43" s="55"/>
      <c r="BN43" s="55"/>
      <c r="BO43" s="55"/>
      <c r="BP43" s="55"/>
      <c r="BQ43" s="55"/>
      <c r="BR43" s="55"/>
      <c r="BS43" s="55"/>
      <c r="BT43" s="55"/>
      <c r="BU43" s="55"/>
      <c r="BV43" s="55"/>
      <c r="BW43" s="55"/>
      <c r="BX43" s="55"/>
      <c r="BY43" s="55"/>
      <c r="BZ43" s="56"/>
    </row>
    <row r="44" spans="1:78" ht="13.5" customHeight="1" x14ac:dyDescent="0.2">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7"/>
      <c r="BM44" s="58"/>
      <c r="BN44" s="58"/>
      <c r="BO44" s="58"/>
      <c r="BP44" s="58"/>
      <c r="BQ44" s="58"/>
      <c r="BR44" s="58"/>
      <c r="BS44" s="58"/>
      <c r="BT44" s="58"/>
      <c r="BU44" s="58"/>
      <c r="BV44" s="58"/>
      <c r="BW44" s="58"/>
      <c r="BX44" s="58"/>
      <c r="BY44" s="58"/>
      <c r="BZ44" s="59"/>
    </row>
    <row r="45" spans="1:78" ht="13.5" customHeight="1" x14ac:dyDescent="0.2">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3" t="s">
        <v>27</v>
      </c>
      <c r="BM45" s="64"/>
      <c r="BN45" s="64"/>
      <c r="BO45" s="64"/>
      <c r="BP45" s="64"/>
      <c r="BQ45" s="64"/>
      <c r="BR45" s="64"/>
      <c r="BS45" s="64"/>
      <c r="BT45" s="64"/>
      <c r="BU45" s="64"/>
      <c r="BV45" s="64"/>
      <c r="BW45" s="64"/>
      <c r="BX45" s="64"/>
      <c r="BY45" s="64"/>
      <c r="BZ45" s="65"/>
    </row>
    <row r="46" spans="1:78" ht="13.5" customHeight="1" x14ac:dyDescent="0.2">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6"/>
      <c r="BM46" s="67"/>
      <c r="BN46" s="67"/>
      <c r="BO46" s="67"/>
      <c r="BP46" s="67"/>
      <c r="BQ46" s="67"/>
      <c r="BR46" s="67"/>
      <c r="BS46" s="67"/>
      <c r="BT46" s="67"/>
      <c r="BU46" s="67"/>
      <c r="BV46" s="67"/>
      <c r="BW46" s="67"/>
      <c r="BX46" s="67"/>
      <c r="BY46" s="67"/>
      <c r="BZ46" s="68"/>
    </row>
    <row r="47" spans="1:78" ht="13.5" customHeight="1" x14ac:dyDescent="0.2">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4" t="s">
        <v>115</v>
      </c>
      <c r="BM47" s="55"/>
      <c r="BN47" s="55"/>
      <c r="BO47" s="55"/>
      <c r="BP47" s="55"/>
      <c r="BQ47" s="55"/>
      <c r="BR47" s="55"/>
      <c r="BS47" s="55"/>
      <c r="BT47" s="55"/>
      <c r="BU47" s="55"/>
      <c r="BV47" s="55"/>
      <c r="BW47" s="55"/>
      <c r="BX47" s="55"/>
      <c r="BY47" s="55"/>
      <c r="BZ47" s="56"/>
    </row>
    <row r="48" spans="1:78" ht="13.5" customHeight="1" x14ac:dyDescent="0.2">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4"/>
      <c r="BM48" s="55"/>
      <c r="BN48" s="55"/>
      <c r="BO48" s="55"/>
      <c r="BP48" s="55"/>
      <c r="BQ48" s="55"/>
      <c r="BR48" s="55"/>
      <c r="BS48" s="55"/>
      <c r="BT48" s="55"/>
      <c r="BU48" s="55"/>
      <c r="BV48" s="55"/>
      <c r="BW48" s="55"/>
      <c r="BX48" s="55"/>
      <c r="BY48" s="55"/>
      <c r="BZ48" s="56"/>
    </row>
    <row r="49" spans="1:78" ht="13.5" customHeight="1" x14ac:dyDescent="0.2">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4"/>
      <c r="BM49" s="55"/>
      <c r="BN49" s="55"/>
      <c r="BO49" s="55"/>
      <c r="BP49" s="55"/>
      <c r="BQ49" s="55"/>
      <c r="BR49" s="55"/>
      <c r="BS49" s="55"/>
      <c r="BT49" s="55"/>
      <c r="BU49" s="55"/>
      <c r="BV49" s="55"/>
      <c r="BW49" s="55"/>
      <c r="BX49" s="55"/>
      <c r="BY49" s="55"/>
      <c r="BZ49" s="56"/>
    </row>
    <row r="50" spans="1:78" ht="13.5" customHeight="1" x14ac:dyDescent="0.2">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4"/>
      <c r="BM50" s="55"/>
      <c r="BN50" s="55"/>
      <c r="BO50" s="55"/>
      <c r="BP50" s="55"/>
      <c r="BQ50" s="55"/>
      <c r="BR50" s="55"/>
      <c r="BS50" s="55"/>
      <c r="BT50" s="55"/>
      <c r="BU50" s="55"/>
      <c r="BV50" s="55"/>
      <c r="BW50" s="55"/>
      <c r="BX50" s="55"/>
      <c r="BY50" s="55"/>
      <c r="BZ50" s="56"/>
    </row>
    <row r="51" spans="1:78" ht="13.5" customHeight="1" x14ac:dyDescent="0.2">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4"/>
      <c r="BM51" s="55"/>
      <c r="BN51" s="55"/>
      <c r="BO51" s="55"/>
      <c r="BP51" s="55"/>
      <c r="BQ51" s="55"/>
      <c r="BR51" s="55"/>
      <c r="BS51" s="55"/>
      <c r="BT51" s="55"/>
      <c r="BU51" s="55"/>
      <c r="BV51" s="55"/>
      <c r="BW51" s="55"/>
      <c r="BX51" s="55"/>
      <c r="BY51" s="55"/>
      <c r="BZ51" s="56"/>
    </row>
    <row r="52" spans="1:78" ht="13.5" customHeight="1" x14ac:dyDescent="0.2">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4"/>
      <c r="BM52" s="55"/>
      <c r="BN52" s="55"/>
      <c r="BO52" s="55"/>
      <c r="BP52" s="55"/>
      <c r="BQ52" s="55"/>
      <c r="BR52" s="55"/>
      <c r="BS52" s="55"/>
      <c r="BT52" s="55"/>
      <c r="BU52" s="55"/>
      <c r="BV52" s="55"/>
      <c r="BW52" s="55"/>
      <c r="BX52" s="55"/>
      <c r="BY52" s="55"/>
      <c r="BZ52" s="56"/>
    </row>
    <row r="53" spans="1:78" ht="13.5" customHeight="1" x14ac:dyDescent="0.2">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4"/>
      <c r="BM53" s="55"/>
      <c r="BN53" s="55"/>
      <c r="BO53" s="55"/>
      <c r="BP53" s="55"/>
      <c r="BQ53" s="55"/>
      <c r="BR53" s="55"/>
      <c r="BS53" s="55"/>
      <c r="BT53" s="55"/>
      <c r="BU53" s="55"/>
      <c r="BV53" s="55"/>
      <c r="BW53" s="55"/>
      <c r="BX53" s="55"/>
      <c r="BY53" s="55"/>
      <c r="BZ53" s="56"/>
    </row>
    <row r="54" spans="1:78" ht="13.5" customHeight="1" x14ac:dyDescent="0.2">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4"/>
      <c r="BM54" s="55"/>
      <c r="BN54" s="55"/>
      <c r="BO54" s="55"/>
      <c r="BP54" s="55"/>
      <c r="BQ54" s="55"/>
      <c r="BR54" s="55"/>
      <c r="BS54" s="55"/>
      <c r="BT54" s="55"/>
      <c r="BU54" s="55"/>
      <c r="BV54" s="55"/>
      <c r="BW54" s="55"/>
      <c r="BX54" s="55"/>
      <c r="BY54" s="55"/>
      <c r="BZ54" s="56"/>
    </row>
    <row r="55" spans="1:78" ht="13.5" customHeight="1" x14ac:dyDescent="0.2">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4"/>
      <c r="BM55" s="55"/>
      <c r="BN55" s="55"/>
      <c r="BO55" s="55"/>
      <c r="BP55" s="55"/>
      <c r="BQ55" s="55"/>
      <c r="BR55" s="55"/>
      <c r="BS55" s="55"/>
      <c r="BT55" s="55"/>
      <c r="BU55" s="55"/>
      <c r="BV55" s="55"/>
      <c r="BW55" s="55"/>
      <c r="BX55" s="55"/>
      <c r="BY55" s="55"/>
      <c r="BZ55" s="56"/>
    </row>
    <row r="56" spans="1:78" ht="13.5" customHeight="1" x14ac:dyDescent="0.2">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4"/>
      <c r="BM56" s="55"/>
      <c r="BN56" s="55"/>
      <c r="BO56" s="55"/>
      <c r="BP56" s="55"/>
      <c r="BQ56" s="55"/>
      <c r="BR56" s="55"/>
      <c r="BS56" s="55"/>
      <c r="BT56" s="55"/>
      <c r="BU56" s="55"/>
      <c r="BV56" s="55"/>
      <c r="BW56" s="55"/>
      <c r="BX56" s="55"/>
      <c r="BY56" s="55"/>
      <c r="BZ56" s="56"/>
    </row>
    <row r="57" spans="1:78" ht="13.5" customHeight="1" x14ac:dyDescent="0.2">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4"/>
      <c r="BM57" s="55"/>
      <c r="BN57" s="55"/>
      <c r="BO57" s="55"/>
      <c r="BP57" s="55"/>
      <c r="BQ57" s="55"/>
      <c r="BR57" s="55"/>
      <c r="BS57" s="55"/>
      <c r="BT57" s="55"/>
      <c r="BU57" s="55"/>
      <c r="BV57" s="55"/>
      <c r="BW57" s="55"/>
      <c r="BX57" s="55"/>
      <c r="BY57" s="55"/>
      <c r="BZ57" s="56"/>
    </row>
    <row r="58" spans="1:78" ht="13.5" customHeight="1" x14ac:dyDescent="0.2">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4"/>
      <c r="BM58" s="55"/>
      <c r="BN58" s="55"/>
      <c r="BO58" s="55"/>
      <c r="BP58" s="55"/>
      <c r="BQ58" s="55"/>
      <c r="BR58" s="55"/>
      <c r="BS58" s="55"/>
      <c r="BT58" s="55"/>
      <c r="BU58" s="55"/>
      <c r="BV58" s="55"/>
      <c r="BW58" s="55"/>
      <c r="BX58" s="55"/>
      <c r="BY58" s="55"/>
      <c r="BZ58" s="56"/>
    </row>
    <row r="59" spans="1:78" ht="13.5" customHeight="1" x14ac:dyDescent="0.2">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4"/>
      <c r="BM59" s="55"/>
      <c r="BN59" s="55"/>
      <c r="BO59" s="55"/>
      <c r="BP59" s="55"/>
      <c r="BQ59" s="55"/>
      <c r="BR59" s="55"/>
      <c r="BS59" s="55"/>
      <c r="BT59" s="55"/>
      <c r="BU59" s="55"/>
      <c r="BV59" s="55"/>
      <c r="BW59" s="55"/>
      <c r="BX59" s="55"/>
      <c r="BY59" s="55"/>
      <c r="BZ59" s="56"/>
    </row>
    <row r="60" spans="1:78" ht="13.5" customHeight="1" x14ac:dyDescent="0.2">
      <c r="A60" s="2"/>
      <c r="B60" s="60" t="s">
        <v>28</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54"/>
      <c r="BM60" s="55"/>
      <c r="BN60" s="55"/>
      <c r="BO60" s="55"/>
      <c r="BP60" s="55"/>
      <c r="BQ60" s="55"/>
      <c r="BR60" s="55"/>
      <c r="BS60" s="55"/>
      <c r="BT60" s="55"/>
      <c r="BU60" s="55"/>
      <c r="BV60" s="55"/>
      <c r="BW60" s="55"/>
      <c r="BX60" s="55"/>
      <c r="BY60" s="55"/>
      <c r="BZ60" s="56"/>
    </row>
    <row r="61" spans="1:78" ht="13.5" customHeight="1" x14ac:dyDescent="0.2">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54"/>
      <c r="BM61" s="55"/>
      <c r="BN61" s="55"/>
      <c r="BO61" s="55"/>
      <c r="BP61" s="55"/>
      <c r="BQ61" s="55"/>
      <c r="BR61" s="55"/>
      <c r="BS61" s="55"/>
      <c r="BT61" s="55"/>
      <c r="BU61" s="55"/>
      <c r="BV61" s="55"/>
      <c r="BW61" s="55"/>
      <c r="BX61" s="55"/>
      <c r="BY61" s="55"/>
      <c r="BZ61" s="56"/>
    </row>
    <row r="62" spans="1:78" ht="13.5" customHeight="1" x14ac:dyDescent="0.2">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4"/>
      <c r="BM62" s="55"/>
      <c r="BN62" s="55"/>
      <c r="BO62" s="55"/>
      <c r="BP62" s="55"/>
      <c r="BQ62" s="55"/>
      <c r="BR62" s="55"/>
      <c r="BS62" s="55"/>
      <c r="BT62" s="55"/>
      <c r="BU62" s="55"/>
      <c r="BV62" s="55"/>
      <c r="BW62" s="55"/>
      <c r="BX62" s="55"/>
      <c r="BY62" s="55"/>
      <c r="BZ62" s="56"/>
    </row>
    <row r="63" spans="1:78" ht="13.5" customHeight="1" x14ac:dyDescent="0.2">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7"/>
      <c r="BM63" s="58"/>
      <c r="BN63" s="58"/>
      <c r="BO63" s="58"/>
      <c r="BP63" s="58"/>
      <c r="BQ63" s="58"/>
      <c r="BR63" s="58"/>
      <c r="BS63" s="58"/>
      <c r="BT63" s="58"/>
      <c r="BU63" s="58"/>
      <c r="BV63" s="58"/>
      <c r="BW63" s="58"/>
      <c r="BX63" s="58"/>
      <c r="BY63" s="58"/>
      <c r="BZ63" s="59"/>
    </row>
    <row r="64" spans="1:78" ht="13.5" customHeight="1" x14ac:dyDescent="0.2">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3" t="s">
        <v>29</v>
      </c>
      <c r="BM64" s="64"/>
      <c r="BN64" s="64"/>
      <c r="BO64" s="64"/>
      <c r="BP64" s="64"/>
      <c r="BQ64" s="64"/>
      <c r="BR64" s="64"/>
      <c r="BS64" s="64"/>
      <c r="BT64" s="64"/>
      <c r="BU64" s="64"/>
      <c r="BV64" s="64"/>
      <c r="BW64" s="64"/>
      <c r="BX64" s="64"/>
      <c r="BY64" s="64"/>
      <c r="BZ64" s="65"/>
    </row>
    <row r="65" spans="1:78" ht="13.5" customHeight="1" x14ac:dyDescent="0.2">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6"/>
      <c r="BM65" s="67"/>
      <c r="BN65" s="67"/>
      <c r="BO65" s="67"/>
      <c r="BP65" s="67"/>
      <c r="BQ65" s="67"/>
      <c r="BR65" s="67"/>
      <c r="BS65" s="67"/>
      <c r="BT65" s="67"/>
      <c r="BU65" s="67"/>
      <c r="BV65" s="67"/>
      <c r="BW65" s="67"/>
      <c r="BX65" s="67"/>
      <c r="BY65" s="67"/>
      <c r="BZ65" s="68"/>
    </row>
    <row r="66" spans="1:78" ht="13.5" customHeight="1" x14ac:dyDescent="0.2">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69" t="s">
        <v>116</v>
      </c>
      <c r="BM66" s="70"/>
      <c r="BN66" s="70"/>
      <c r="BO66" s="70"/>
      <c r="BP66" s="70"/>
      <c r="BQ66" s="70"/>
      <c r="BR66" s="70"/>
      <c r="BS66" s="70"/>
      <c r="BT66" s="70"/>
      <c r="BU66" s="70"/>
      <c r="BV66" s="70"/>
      <c r="BW66" s="70"/>
      <c r="BX66" s="70"/>
      <c r="BY66" s="70"/>
      <c r="BZ66" s="71"/>
    </row>
    <row r="67" spans="1:78" ht="13.5" customHeight="1" x14ac:dyDescent="0.2">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69"/>
      <c r="BM67" s="70"/>
      <c r="BN67" s="70"/>
      <c r="BO67" s="70"/>
      <c r="BP67" s="70"/>
      <c r="BQ67" s="70"/>
      <c r="BR67" s="70"/>
      <c r="BS67" s="70"/>
      <c r="BT67" s="70"/>
      <c r="BU67" s="70"/>
      <c r="BV67" s="70"/>
      <c r="BW67" s="70"/>
      <c r="BX67" s="70"/>
      <c r="BY67" s="70"/>
      <c r="BZ67" s="71"/>
    </row>
    <row r="68" spans="1:78" ht="13.5" customHeight="1" x14ac:dyDescent="0.2">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69"/>
      <c r="BM68" s="70"/>
      <c r="BN68" s="70"/>
      <c r="BO68" s="70"/>
      <c r="BP68" s="70"/>
      <c r="BQ68" s="70"/>
      <c r="BR68" s="70"/>
      <c r="BS68" s="70"/>
      <c r="BT68" s="70"/>
      <c r="BU68" s="70"/>
      <c r="BV68" s="70"/>
      <c r="BW68" s="70"/>
      <c r="BX68" s="70"/>
      <c r="BY68" s="70"/>
      <c r="BZ68" s="71"/>
    </row>
    <row r="69" spans="1:78" ht="13.5" customHeight="1" x14ac:dyDescent="0.2">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69"/>
      <c r="BM69" s="70"/>
      <c r="BN69" s="70"/>
      <c r="BO69" s="70"/>
      <c r="BP69" s="70"/>
      <c r="BQ69" s="70"/>
      <c r="BR69" s="70"/>
      <c r="BS69" s="70"/>
      <c r="BT69" s="70"/>
      <c r="BU69" s="70"/>
      <c r="BV69" s="70"/>
      <c r="BW69" s="70"/>
      <c r="BX69" s="70"/>
      <c r="BY69" s="70"/>
      <c r="BZ69" s="71"/>
    </row>
    <row r="70" spans="1:78" ht="13.5" customHeight="1" x14ac:dyDescent="0.2">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69"/>
      <c r="BM70" s="70"/>
      <c r="BN70" s="70"/>
      <c r="BO70" s="70"/>
      <c r="BP70" s="70"/>
      <c r="BQ70" s="70"/>
      <c r="BR70" s="70"/>
      <c r="BS70" s="70"/>
      <c r="BT70" s="70"/>
      <c r="BU70" s="70"/>
      <c r="BV70" s="70"/>
      <c r="BW70" s="70"/>
      <c r="BX70" s="70"/>
      <c r="BY70" s="70"/>
      <c r="BZ70" s="71"/>
    </row>
    <row r="71" spans="1:78" ht="13.5" customHeight="1" x14ac:dyDescent="0.2">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69"/>
      <c r="BM71" s="70"/>
      <c r="BN71" s="70"/>
      <c r="BO71" s="70"/>
      <c r="BP71" s="70"/>
      <c r="BQ71" s="70"/>
      <c r="BR71" s="70"/>
      <c r="BS71" s="70"/>
      <c r="BT71" s="70"/>
      <c r="BU71" s="70"/>
      <c r="BV71" s="70"/>
      <c r="BW71" s="70"/>
      <c r="BX71" s="70"/>
      <c r="BY71" s="70"/>
      <c r="BZ71" s="71"/>
    </row>
    <row r="72" spans="1:78" ht="13.5" customHeight="1" x14ac:dyDescent="0.2">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69"/>
      <c r="BM72" s="70"/>
      <c r="BN72" s="70"/>
      <c r="BO72" s="70"/>
      <c r="BP72" s="70"/>
      <c r="BQ72" s="70"/>
      <c r="BR72" s="70"/>
      <c r="BS72" s="70"/>
      <c r="BT72" s="70"/>
      <c r="BU72" s="70"/>
      <c r="BV72" s="70"/>
      <c r="BW72" s="70"/>
      <c r="BX72" s="70"/>
      <c r="BY72" s="70"/>
      <c r="BZ72" s="71"/>
    </row>
    <row r="73" spans="1:78" ht="13.5" customHeight="1" x14ac:dyDescent="0.2">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69"/>
      <c r="BM73" s="70"/>
      <c r="BN73" s="70"/>
      <c r="BO73" s="70"/>
      <c r="BP73" s="70"/>
      <c r="BQ73" s="70"/>
      <c r="BR73" s="70"/>
      <c r="BS73" s="70"/>
      <c r="BT73" s="70"/>
      <c r="BU73" s="70"/>
      <c r="BV73" s="70"/>
      <c r="BW73" s="70"/>
      <c r="BX73" s="70"/>
      <c r="BY73" s="70"/>
      <c r="BZ73" s="71"/>
    </row>
    <row r="74" spans="1:78" ht="13.5" customHeight="1" x14ac:dyDescent="0.2">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69"/>
      <c r="BM74" s="70"/>
      <c r="BN74" s="70"/>
      <c r="BO74" s="70"/>
      <c r="BP74" s="70"/>
      <c r="BQ74" s="70"/>
      <c r="BR74" s="70"/>
      <c r="BS74" s="70"/>
      <c r="BT74" s="70"/>
      <c r="BU74" s="70"/>
      <c r="BV74" s="70"/>
      <c r="BW74" s="70"/>
      <c r="BX74" s="70"/>
      <c r="BY74" s="70"/>
      <c r="BZ74" s="71"/>
    </row>
    <row r="75" spans="1:78" ht="13.5" customHeight="1" x14ac:dyDescent="0.2">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69"/>
      <c r="BM75" s="70"/>
      <c r="BN75" s="70"/>
      <c r="BO75" s="70"/>
      <c r="BP75" s="70"/>
      <c r="BQ75" s="70"/>
      <c r="BR75" s="70"/>
      <c r="BS75" s="70"/>
      <c r="BT75" s="70"/>
      <c r="BU75" s="70"/>
      <c r="BV75" s="70"/>
      <c r="BW75" s="70"/>
      <c r="BX75" s="70"/>
      <c r="BY75" s="70"/>
      <c r="BZ75" s="71"/>
    </row>
    <row r="76" spans="1:78" ht="13.5" customHeight="1" x14ac:dyDescent="0.2">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69"/>
      <c r="BM76" s="70"/>
      <c r="BN76" s="70"/>
      <c r="BO76" s="70"/>
      <c r="BP76" s="70"/>
      <c r="BQ76" s="70"/>
      <c r="BR76" s="70"/>
      <c r="BS76" s="70"/>
      <c r="BT76" s="70"/>
      <c r="BU76" s="70"/>
      <c r="BV76" s="70"/>
      <c r="BW76" s="70"/>
      <c r="BX76" s="70"/>
      <c r="BY76" s="70"/>
      <c r="BZ76" s="71"/>
    </row>
    <row r="77" spans="1:78" ht="13.5" customHeight="1" x14ac:dyDescent="0.2">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69"/>
      <c r="BM77" s="70"/>
      <c r="BN77" s="70"/>
      <c r="BO77" s="70"/>
      <c r="BP77" s="70"/>
      <c r="BQ77" s="70"/>
      <c r="BR77" s="70"/>
      <c r="BS77" s="70"/>
      <c r="BT77" s="70"/>
      <c r="BU77" s="70"/>
      <c r="BV77" s="70"/>
      <c r="BW77" s="70"/>
      <c r="BX77" s="70"/>
      <c r="BY77" s="70"/>
      <c r="BZ77" s="71"/>
    </row>
    <row r="78" spans="1:78" ht="13.5" customHeight="1" x14ac:dyDescent="0.2">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69"/>
      <c r="BM78" s="70"/>
      <c r="BN78" s="70"/>
      <c r="BO78" s="70"/>
      <c r="BP78" s="70"/>
      <c r="BQ78" s="70"/>
      <c r="BR78" s="70"/>
      <c r="BS78" s="70"/>
      <c r="BT78" s="70"/>
      <c r="BU78" s="70"/>
      <c r="BV78" s="70"/>
      <c r="BW78" s="70"/>
      <c r="BX78" s="70"/>
      <c r="BY78" s="70"/>
      <c r="BZ78" s="71"/>
    </row>
    <row r="79" spans="1:78" ht="13.5" customHeight="1" x14ac:dyDescent="0.2">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69"/>
      <c r="BM79" s="70"/>
      <c r="BN79" s="70"/>
      <c r="BO79" s="70"/>
      <c r="BP79" s="70"/>
      <c r="BQ79" s="70"/>
      <c r="BR79" s="70"/>
      <c r="BS79" s="70"/>
      <c r="BT79" s="70"/>
      <c r="BU79" s="70"/>
      <c r="BV79" s="70"/>
      <c r="BW79" s="70"/>
      <c r="BX79" s="70"/>
      <c r="BY79" s="70"/>
      <c r="BZ79" s="71"/>
    </row>
    <row r="80" spans="1:78" ht="13.5" customHeight="1" x14ac:dyDescent="0.2">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69"/>
      <c r="BM80" s="70"/>
      <c r="BN80" s="70"/>
      <c r="BO80" s="70"/>
      <c r="BP80" s="70"/>
      <c r="BQ80" s="70"/>
      <c r="BR80" s="70"/>
      <c r="BS80" s="70"/>
      <c r="BT80" s="70"/>
      <c r="BU80" s="70"/>
      <c r="BV80" s="70"/>
      <c r="BW80" s="70"/>
      <c r="BX80" s="70"/>
      <c r="BY80" s="70"/>
      <c r="BZ80" s="71"/>
    </row>
    <row r="81" spans="1:78" ht="13.5" customHeight="1" x14ac:dyDescent="0.2">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69"/>
      <c r="BM81" s="70"/>
      <c r="BN81" s="70"/>
      <c r="BO81" s="70"/>
      <c r="BP81" s="70"/>
      <c r="BQ81" s="70"/>
      <c r="BR81" s="70"/>
      <c r="BS81" s="70"/>
      <c r="BT81" s="70"/>
      <c r="BU81" s="70"/>
      <c r="BV81" s="70"/>
      <c r="BW81" s="70"/>
      <c r="BX81" s="70"/>
      <c r="BY81" s="70"/>
      <c r="BZ81" s="71"/>
    </row>
    <row r="82" spans="1:78" ht="25" customHeight="1" x14ac:dyDescent="0.2">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72"/>
      <c r="BM82" s="73"/>
      <c r="BN82" s="73"/>
      <c r="BO82" s="73"/>
      <c r="BP82" s="73"/>
      <c r="BQ82" s="73"/>
      <c r="BR82" s="73"/>
      <c r="BS82" s="73"/>
      <c r="BT82" s="73"/>
      <c r="BU82" s="73"/>
      <c r="BV82" s="73"/>
      <c r="BW82" s="73"/>
      <c r="BX82" s="73"/>
      <c r="BY82" s="73"/>
      <c r="BZ82" s="74"/>
    </row>
    <row r="83" spans="1:78" x14ac:dyDescent="0.2">
      <c r="C83" s="2" t="s">
        <v>30</v>
      </c>
    </row>
    <row r="84" spans="1:78" hidden="1" x14ac:dyDescent="0.2">
      <c r="B84" s="26" t="s">
        <v>31</v>
      </c>
      <c r="C84" s="26"/>
      <c r="D84" s="26"/>
      <c r="E84" s="26" t="s">
        <v>32</v>
      </c>
      <c r="F84" s="26" t="s">
        <v>33</v>
      </c>
      <c r="G84" s="26" t="s">
        <v>34</v>
      </c>
      <c r="H84" s="26" t="s">
        <v>35</v>
      </c>
      <c r="I84" s="26" t="s">
        <v>36</v>
      </c>
      <c r="J84" s="26" t="s">
        <v>37</v>
      </c>
      <c r="K84" s="26" t="s">
        <v>38</v>
      </c>
      <c r="L84" s="26" t="s">
        <v>39</v>
      </c>
      <c r="M84" s="26" t="s">
        <v>40</v>
      </c>
      <c r="N84" s="26" t="s">
        <v>41</v>
      </c>
      <c r="O84" s="26" t="s">
        <v>42</v>
      </c>
    </row>
    <row r="85" spans="1:78" hidden="1" x14ac:dyDescent="0.2">
      <c r="B85" s="26"/>
      <c r="C85" s="26"/>
      <c r="D85" s="26"/>
      <c r="E85" s="26" t="str">
        <f>データ!AI6</f>
        <v>【102.87】</v>
      </c>
      <c r="F85" s="26" t="str">
        <f>データ!AT6</f>
        <v>【76.63】</v>
      </c>
      <c r="G85" s="26" t="str">
        <f>データ!BE6</f>
        <v>【49.61】</v>
      </c>
      <c r="H85" s="26" t="str">
        <f>データ!BP6</f>
        <v>【1,218.70】</v>
      </c>
      <c r="I85" s="26" t="str">
        <f>データ!CA6</f>
        <v>【74.17】</v>
      </c>
      <c r="J85" s="26" t="str">
        <f>データ!CL6</f>
        <v>【218.56】</v>
      </c>
      <c r="K85" s="26" t="str">
        <f>データ!CW6</f>
        <v>【42.86】</v>
      </c>
      <c r="L85" s="26" t="str">
        <f>データ!DH6</f>
        <v>【84.20】</v>
      </c>
      <c r="M85" s="26" t="str">
        <f>データ!DS6</f>
        <v>【25.37】</v>
      </c>
      <c r="N85" s="26" t="str">
        <f>データ!ED6</f>
        <v>【6.20】</v>
      </c>
      <c r="O85" s="26" t="str">
        <f>データ!EO6</f>
        <v>【0.28】</v>
      </c>
    </row>
  </sheetData>
  <sheetProtection algorithmName="SHA-512" hashValue="N2sTY4X/mrfRkPOi6HZOPzQamdLNt0Y0kvqmb9kD72CRNm89Rf/NHvOH91dAJJdwgXkGIlVB98tbLHFe7F2utg==" saltValue="BiXa+DD3YpO55RlxWaNp4g==" spinCount="100000" sheet="1" objects="1" scenarios="1" formatCells="0" formatColumns="0" formatRows="0"/>
  <mergeCells count="46">
    <mergeCell ref="BL47:BZ63"/>
    <mergeCell ref="B60:BJ61"/>
    <mergeCell ref="BL64:BZ65"/>
    <mergeCell ref="BL66:BZ82"/>
    <mergeCell ref="BL10:BM10"/>
    <mergeCell ref="BL11:BZ13"/>
    <mergeCell ref="B14:BJ15"/>
    <mergeCell ref="BL14:BZ15"/>
    <mergeCell ref="BL16:BZ44"/>
    <mergeCell ref="BL45:BZ46"/>
    <mergeCell ref="BB9:BI9"/>
    <mergeCell ref="BL9:BM9"/>
    <mergeCell ref="B10:H10"/>
    <mergeCell ref="I10:O10"/>
    <mergeCell ref="P10:V10"/>
    <mergeCell ref="W10:AC10"/>
    <mergeCell ref="AD10:AJ10"/>
    <mergeCell ref="AL10:AS10"/>
    <mergeCell ref="AT10:BA10"/>
    <mergeCell ref="BB10:BI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8" scale="75"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 x14ac:dyDescent="0.2"/>
  <cols>
    <col min="2" max="144" width="11.90625" customWidth="1"/>
  </cols>
  <sheetData>
    <row r="1" spans="1:148" x14ac:dyDescent="0.2">
      <c r="A1" t="s">
        <v>43</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2">
      <c r="A2" s="28" t="s">
        <v>44</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2">
      <c r="A3" s="28" t="s">
        <v>45</v>
      </c>
      <c r="B3" s="29" t="s">
        <v>46</v>
      </c>
      <c r="C3" s="29" t="s">
        <v>47</v>
      </c>
      <c r="D3" s="29" t="s">
        <v>48</v>
      </c>
      <c r="E3" s="29" t="s">
        <v>49</v>
      </c>
      <c r="F3" s="29" t="s">
        <v>50</v>
      </c>
      <c r="G3" s="29" t="s">
        <v>51</v>
      </c>
      <c r="H3" s="83" t="s">
        <v>52</v>
      </c>
      <c r="I3" s="84"/>
      <c r="J3" s="84"/>
      <c r="K3" s="84"/>
      <c r="L3" s="84"/>
      <c r="M3" s="84"/>
      <c r="N3" s="84"/>
      <c r="O3" s="84"/>
      <c r="P3" s="84"/>
      <c r="Q3" s="84"/>
      <c r="R3" s="84"/>
      <c r="S3" s="84"/>
      <c r="T3" s="84"/>
      <c r="U3" s="84"/>
      <c r="V3" s="84"/>
      <c r="W3" s="84"/>
      <c r="X3" s="85"/>
      <c r="Y3" s="89" t="s">
        <v>53</v>
      </c>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c r="DH3" s="82"/>
      <c r="DI3" s="82" t="s">
        <v>54</v>
      </c>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c r="EN3" s="82"/>
      <c r="EO3" s="82"/>
    </row>
    <row r="4" spans="1:148" x14ac:dyDescent="0.2">
      <c r="A4" s="28" t="s">
        <v>55</v>
      </c>
      <c r="B4" s="30"/>
      <c r="C4" s="30"/>
      <c r="D4" s="30"/>
      <c r="E4" s="30"/>
      <c r="F4" s="30"/>
      <c r="G4" s="30"/>
      <c r="H4" s="86"/>
      <c r="I4" s="87"/>
      <c r="J4" s="87"/>
      <c r="K4" s="87"/>
      <c r="L4" s="87"/>
      <c r="M4" s="87"/>
      <c r="N4" s="87"/>
      <c r="O4" s="87"/>
      <c r="P4" s="87"/>
      <c r="Q4" s="87"/>
      <c r="R4" s="87"/>
      <c r="S4" s="87"/>
      <c r="T4" s="87"/>
      <c r="U4" s="87"/>
      <c r="V4" s="87"/>
      <c r="W4" s="87"/>
      <c r="X4" s="88"/>
      <c r="Y4" s="82" t="s">
        <v>56</v>
      </c>
      <c r="Z4" s="82"/>
      <c r="AA4" s="82"/>
      <c r="AB4" s="82"/>
      <c r="AC4" s="82"/>
      <c r="AD4" s="82"/>
      <c r="AE4" s="82"/>
      <c r="AF4" s="82"/>
      <c r="AG4" s="82"/>
      <c r="AH4" s="82"/>
      <c r="AI4" s="82"/>
      <c r="AJ4" s="82" t="s">
        <v>57</v>
      </c>
      <c r="AK4" s="82"/>
      <c r="AL4" s="82"/>
      <c r="AM4" s="82"/>
      <c r="AN4" s="82"/>
      <c r="AO4" s="82"/>
      <c r="AP4" s="82"/>
      <c r="AQ4" s="82"/>
      <c r="AR4" s="82"/>
      <c r="AS4" s="82"/>
      <c r="AT4" s="82"/>
      <c r="AU4" s="82" t="s">
        <v>58</v>
      </c>
      <c r="AV4" s="82"/>
      <c r="AW4" s="82"/>
      <c r="AX4" s="82"/>
      <c r="AY4" s="82"/>
      <c r="AZ4" s="82"/>
      <c r="BA4" s="82"/>
      <c r="BB4" s="82"/>
      <c r="BC4" s="82"/>
      <c r="BD4" s="82"/>
      <c r="BE4" s="82"/>
      <c r="BF4" s="82" t="s">
        <v>59</v>
      </c>
      <c r="BG4" s="82"/>
      <c r="BH4" s="82"/>
      <c r="BI4" s="82"/>
      <c r="BJ4" s="82"/>
      <c r="BK4" s="82"/>
      <c r="BL4" s="82"/>
      <c r="BM4" s="82"/>
      <c r="BN4" s="82"/>
      <c r="BO4" s="82"/>
      <c r="BP4" s="82"/>
      <c r="BQ4" s="82" t="s">
        <v>60</v>
      </c>
      <c r="BR4" s="82"/>
      <c r="BS4" s="82"/>
      <c r="BT4" s="82"/>
      <c r="BU4" s="82"/>
      <c r="BV4" s="82"/>
      <c r="BW4" s="82"/>
      <c r="BX4" s="82"/>
      <c r="BY4" s="82"/>
      <c r="BZ4" s="82"/>
      <c r="CA4" s="82"/>
      <c r="CB4" s="82" t="s">
        <v>61</v>
      </c>
      <c r="CC4" s="82"/>
      <c r="CD4" s="82"/>
      <c r="CE4" s="82"/>
      <c r="CF4" s="82"/>
      <c r="CG4" s="82"/>
      <c r="CH4" s="82"/>
      <c r="CI4" s="82"/>
      <c r="CJ4" s="82"/>
      <c r="CK4" s="82"/>
      <c r="CL4" s="82"/>
      <c r="CM4" s="82" t="s">
        <v>62</v>
      </c>
      <c r="CN4" s="82"/>
      <c r="CO4" s="82"/>
      <c r="CP4" s="82"/>
      <c r="CQ4" s="82"/>
      <c r="CR4" s="82"/>
      <c r="CS4" s="82"/>
      <c r="CT4" s="82"/>
      <c r="CU4" s="82"/>
      <c r="CV4" s="82"/>
      <c r="CW4" s="82"/>
      <c r="CX4" s="82" t="s">
        <v>63</v>
      </c>
      <c r="CY4" s="82"/>
      <c r="CZ4" s="82"/>
      <c r="DA4" s="82"/>
      <c r="DB4" s="82"/>
      <c r="DC4" s="82"/>
      <c r="DD4" s="82"/>
      <c r="DE4" s="82"/>
      <c r="DF4" s="82"/>
      <c r="DG4" s="82"/>
      <c r="DH4" s="82"/>
      <c r="DI4" s="82" t="s">
        <v>64</v>
      </c>
      <c r="DJ4" s="82"/>
      <c r="DK4" s="82"/>
      <c r="DL4" s="82"/>
      <c r="DM4" s="82"/>
      <c r="DN4" s="82"/>
      <c r="DO4" s="82"/>
      <c r="DP4" s="82"/>
      <c r="DQ4" s="82"/>
      <c r="DR4" s="82"/>
      <c r="DS4" s="82"/>
      <c r="DT4" s="82" t="s">
        <v>65</v>
      </c>
      <c r="DU4" s="82"/>
      <c r="DV4" s="82"/>
      <c r="DW4" s="82"/>
      <c r="DX4" s="82"/>
      <c r="DY4" s="82"/>
      <c r="DZ4" s="82"/>
      <c r="EA4" s="82"/>
      <c r="EB4" s="82"/>
      <c r="EC4" s="82"/>
      <c r="ED4" s="82"/>
      <c r="EE4" s="82" t="s">
        <v>66</v>
      </c>
      <c r="EF4" s="82"/>
      <c r="EG4" s="82"/>
      <c r="EH4" s="82"/>
      <c r="EI4" s="82"/>
      <c r="EJ4" s="82"/>
      <c r="EK4" s="82"/>
      <c r="EL4" s="82"/>
      <c r="EM4" s="82"/>
      <c r="EN4" s="82"/>
      <c r="EO4" s="82"/>
    </row>
    <row r="5" spans="1:148" x14ac:dyDescent="0.2">
      <c r="A5" s="28" t="s">
        <v>67</v>
      </c>
      <c r="B5" s="31"/>
      <c r="C5" s="31"/>
      <c r="D5" s="31"/>
      <c r="E5" s="31"/>
      <c r="F5" s="31"/>
      <c r="G5" s="31"/>
      <c r="H5" s="32" t="s">
        <v>68</v>
      </c>
      <c r="I5" s="32" t="s">
        <v>69</v>
      </c>
      <c r="J5" s="32" t="s">
        <v>70</v>
      </c>
      <c r="K5" s="32" t="s">
        <v>71</v>
      </c>
      <c r="L5" s="32" t="s">
        <v>72</v>
      </c>
      <c r="M5" s="32" t="s">
        <v>5</v>
      </c>
      <c r="N5" s="32" t="s">
        <v>73</v>
      </c>
      <c r="O5" s="32" t="s">
        <v>74</v>
      </c>
      <c r="P5" s="32" t="s">
        <v>75</v>
      </c>
      <c r="Q5" s="32" t="s">
        <v>76</v>
      </c>
      <c r="R5" s="32" t="s">
        <v>77</v>
      </c>
      <c r="S5" s="32" t="s">
        <v>78</v>
      </c>
      <c r="T5" s="32" t="s">
        <v>79</v>
      </c>
      <c r="U5" s="32" t="s">
        <v>80</v>
      </c>
      <c r="V5" s="32" t="s">
        <v>81</v>
      </c>
      <c r="W5" s="32" t="s">
        <v>82</v>
      </c>
      <c r="X5" s="32" t="s">
        <v>83</v>
      </c>
      <c r="Y5" s="32" t="s">
        <v>84</v>
      </c>
      <c r="Z5" s="32" t="s">
        <v>85</v>
      </c>
      <c r="AA5" s="32" t="s">
        <v>86</v>
      </c>
      <c r="AB5" s="32" t="s">
        <v>87</v>
      </c>
      <c r="AC5" s="32" t="s">
        <v>88</v>
      </c>
      <c r="AD5" s="32" t="s">
        <v>89</v>
      </c>
      <c r="AE5" s="32" t="s">
        <v>90</v>
      </c>
      <c r="AF5" s="32" t="s">
        <v>91</v>
      </c>
      <c r="AG5" s="32" t="s">
        <v>92</v>
      </c>
      <c r="AH5" s="32" t="s">
        <v>93</v>
      </c>
      <c r="AI5" s="32" t="s">
        <v>31</v>
      </c>
      <c r="AJ5" s="32" t="s">
        <v>84</v>
      </c>
      <c r="AK5" s="32" t="s">
        <v>85</v>
      </c>
      <c r="AL5" s="32" t="s">
        <v>86</v>
      </c>
      <c r="AM5" s="32" t="s">
        <v>87</v>
      </c>
      <c r="AN5" s="32" t="s">
        <v>88</v>
      </c>
      <c r="AO5" s="32" t="s">
        <v>89</v>
      </c>
      <c r="AP5" s="32" t="s">
        <v>90</v>
      </c>
      <c r="AQ5" s="32" t="s">
        <v>91</v>
      </c>
      <c r="AR5" s="32" t="s">
        <v>92</v>
      </c>
      <c r="AS5" s="32" t="s">
        <v>93</v>
      </c>
      <c r="AT5" s="32" t="s">
        <v>94</v>
      </c>
      <c r="AU5" s="32" t="s">
        <v>84</v>
      </c>
      <c r="AV5" s="32" t="s">
        <v>85</v>
      </c>
      <c r="AW5" s="32" t="s">
        <v>86</v>
      </c>
      <c r="AX5" s="32" t="s">
        <v>87</v>
      </c>
      <c r="AY5" s="32" t="s">
        <v>88</v>
      </c>
      <c r="AZ5" s="32" t="s">
        <v>89</v>
      </c>
      <c r="BA5" s="32" t="s">
        <v>90</v>
      </c>
      <c r="BB5" s="32" t="s">
        <v>91</v>
      </c>
      <c r="BC5" s="32" t="s">
        <v>92</v>
      </c>
      <c r="BD5" s="32" t="s">
        <v>93</v>
      </c>
      <c r="BE5" s="32" t="s">
        <v>94</v>
      </c>
      <c r="BF5" s="32" t="s">
        <v>84</v>
      </c>
      <c r="BG5" s="32" t="s">
        <v>85</v>
      </c>
      <c r="BH5" s="32" t="s">
        <v>86</v>
      </c>
      <c r="BI5" s="32" t="s">
        <v>87</v>
      </c>
      <c r="BJ5" s="32" t="s">
        <v>88</v>
      </c>
      <c r="BK5" s="32" t="s">
        <v>89</v>
      </c>
      <c r="BL5" s="32" t="s">
        <v>90</v>
      </c>
      <c r="BM5" s="32" t="s">
        <v>91</v>
      </c>
      <c r="BN5" s="32" t="s">
        <v>92</v>
      </c>
      <c r="BO5" s="32" t="s">
        <v>93</v>
      </c>
      <c r="BP5" s="32" t="s">
        <v>94</v>
      </c>
      <c r="BQ5" s="32" t="s">
        <v>84</v>
      </c>
      <c r="BR5" s="32" t="s">
        <v>85</v>
      </c>
      <c r="BS5" s="32" t="s">
        <v>86</v>
      </c>
      <c r="BT5" s="32" t="s">
        <v>87</v>
      </c>
      <c r="BU5" s="32" t="s">
        <v>88</v>
      </c>
      <c r="BV5" s="32" t="s">
        <v>89</v>
      </c>
      <c r="BW5" s="32" t="s">
        <v>90</v>
      </c>
      <c r="BX5" s="32" t="s">
        <v>91</v>
      </c>
      <c r="BY5" s="32" t="s">
        <v>92</v>
      </c>
      <c r="BZ5" s="32" t="s">
        <v>93</v>
      </c>
      <c r="CA5" s="32" t="s">
        <v>94</v>
      </c>
      <c r="CB5" s="32" t="s">
        <v>84</v>
      </c>
      <c r="CC5" s="32" t="s">
        <v>85</v>
      </c>
      <c r="CD5" s="32" t="s">
        <v>86</v>
      </c>
      <c r="CE5" s="32" t="s">
        <v>87</v>
      </c>
      <c r="CF5" s="32" t="s">
        <v>88</v>
      </c>
      <c r="CG5" s="32" t="s">
        <v>89</v>
      </c>
      <c r="CH5" s="32" t="s">
        <v>90</v>
      </c>
      <c r="CI5" s="32" t="s">
        <v>91</v>
      </c>
      <c r="CJ5" s="32" t="s">
        <v>92</v>
      </c>
      <c r="CK5" s="32" t="s">
        <v>93</v>
      </c>
      <c r="CL5" s="32" t="s">
        <v>94</v>
      </c>
      <c r="CM5" s="32" t="s">
        <v>84</v>
      </c>
      <c r="CN5" s="32" t="s">
        <v>85</v>
      </c>
      <c r="CO5" s="32" t="s">
        <v>86</v>
      </c>
      <c r="CP5" s="32" t="s">
        <v>87</v>
      </c>
      <c r="CQ5" s="32" t="s">
        <v>88</v>
      </c>
      <c r="CR5" s="32" t="s">
        <v>89</v>
      </c>
      <c r="CS5" s="32" t="s">
        <v>90</v>
      </c>
      <c r="CT5" s="32" t="s">
        <v>91</v>
      </c>
      <c r="CU5" s="32" t="s">
        <v>92</v>
      </c>
      <c r="CV5" s="32" t="s">
        <v>93</v>
      </c>
      <c r="CW5" s="32" t="s">
        <v>94</v>
      </c>
      <c r="CX5" s="32" t="s">
        <v>84</v>
      </c>
      <c r="CY5" s="32" t="s">
        <v>85</v>
      </c>
      <c r="CZ5" s="32" t="s">
        <v>86</v>
      </c>
      <c r="DA5" s="32" t="s">
        <v>87</v>
      </c>
      <c r="DB5" s="32" t="s">
        <v>88</v>
      </c>
      <c r="DC5" s="32" t="s">
        <v>89</v>
      </c>
      <c r="DD5" s="32" t="s">
        <v>90</v>
      </c>
      <c r="DE5" s="32" t="s">
        <v>91</v>
      </c>
      <c r="DF5" s="32" t="s">
        <v>92</v>
      </c>
      <c r="DG5" s="32" t="s">
        <v>93</v>
      </c>
      <c r="DH5" s="32" t="s">
        <v>94</v>
      </c>
      <c r="DI5" s="32" t="s">
        <v>84</v>
      </c>
      <c r="DJ5" s="32" t="s">
        <v>85</v>
      </c>
      <c r="DK5" s="32" t="s">
        <v>86</v>
      </c>
      <c r="DL5" s="32" t="s">
        <v>87</v>
      </c>
      <c r="DM5" s="32" t="s">
        <v>88</v>
      </c>
      <c r="DN5" s="32" t="s">
        <v>89</v>
      </c>
      <c r="DO5" s="32" t="s">
        <v>90</v>
      </c>
      <c r="DP5" s="32" t="s">
        <v>91</v>
      </c>
      <c r="DQ5" s="32" t="s">
        <v>92</v>
      </c>
      <c r="DR5" s="32" t="s">
        <v>93</v>
      </c>
      <c r="DS5" s="32" t="s">
        <v>94</v>
      </c>
      <c r="DT5" s="32" t="s">
        <v>84</v>
      </c>
      <c r="DU5" s="32" t="s">
        <v>85</v>
      </c>
      <c r="DV5" s="32" t="s">
        <v>86</v>
      </c>
      <c r="DW5" s="32" t="s">
        <v>87</v>
      </c>
      <c r="DX5" s="32" t="s">
        <v>88</v>
      </c>
      <c r="DY5" s="32" t="s">
        <v>89</v>
      </c>
      <c r="DZ5" s="32" t="s">
        <v>90</v>
      </c>
      <c r="EA5" s="32" t="s">
        <v>91</v>
      </c>
      <c r="EB5" s="32" t="s">
        <v>92</v>
      </c>
      <c r="EC5" s="32" t="s">
        <v>93</v>
      </c>
      <c r="ED5" s="32" t="s">
        <v>94</v>
      </c>
      <c r="EE5" s="32" t="s">
        <v>84</v>
      </c>
      <c r="EF5" s="32" t="s">
        <v>85</v>
      </c>
      <c r="EG5" s="32" t="s">
        <v>86</v>
      </c>
      <c r="EH5" s="32" t="s">
        <v>87</v>
      </c>
      <c r="EI5" s="32" t="s">
        <v>88</v>
      </c>
      <c r="EJ5" s="32" t="s">
        <v>89</v>
      </c>
      <c r="EK5" s="32" t="s">
        <v>90</v>
      </c>
      <c r="EL5" s="32" t="s">
        <v>91</v>
      </c>
      <c r="EM5" s="32" t="s">
        <v>92</v>
      </c>
      <c r="EN5" s="32" t="s">
        <v>93</v>
      </c>
      <c r="EO5" s="32" t="s">
        <v>94</v>
      </c>
    </row>
    <row r="6" spans="1:148" s="36" customFormat="1" x14ac:dyDescent="0.2">
      <c r="A6" s="28" t="s">
        <v>95</v>
      </c>
      <c r="B6" s="33">
        <f>B7</f>
        <v>2019</v>
      </c>
      <c r="C6" s="33">
        <f t="shared" ref="C6:X6" si="3">C7</f>
        <v>252069</v>
      </c>
      <c r="D6" s="33">
        <f t="shared" si="3"/>
        <v>46</v>
      </c>
      <c r="E6" s="33">
        <f t="shared" si="3"/>
        <v>17</v>
      </c>
      <c r="F6" s="33">
        <f t="shared" si="3"/>
        <v>4</v>
      </c>
      <c r="G6" s="33">
        <f t="shared" si="3"/>
        <v>0</v>
      </c>
      <c r="H6" s="33" t="str">
        <f t="shared" si="3"/>
        <v>滋賀県　草津市</v>
      </c>
      <c r="I6" s="33" t="str">
        <f t="shared" si="3"/>
        <v>法適用</v>
      </c>
      <c r="J6" s="33" t="str">
        <f t="shared" si="3"/>
        <v>下水道事業</v>
      </c>
      <c r="K6" s="33" t="str">
        <f t="shared" si="3"/>
        <v>特定環境保全公共下水道</v>
      </c>
      <c r="L6" s="33" t="str">
        <f t="shared" si="3"/>
        <v>D1</v>
      </c>
      <c r="M6" s="33" t="str">
        <f t="shared" si="3"/>
        <v>非設置</v>
      </c>
      <c r="N6" s="34" t="str">
        <f t="shared" si="3"/>
        <v>-</v>
      </c>
      <c r="O6" s="34">
        <f t="shared" si="3"/>
        <v>58.05</v>
      </c>
      <c r="P6" s="34">
        <f t="shared" si="3"/>
        <v>13.36</v>
      </c>
      <c r="Q6" s="34">
        <f t="shared" si="3"/>
        <v>84.87</v>
      </c>
      <c r="R6" s="34">
        <f t="shared" si="3"/>
        <v>2530</v>
      </c>
      <c r="S6" s="34">
        <f t="shared" si="3"/>
        <v>134926</v>
      </c>
      <c r="T6" s="34">
        <f t="shared" si="3"/>
        <v>67.819999999999993</v>
      </c>
      <c r="U6" s="34">
        <f t="shared" si="3"/>
        <v>1989.47</v>
      </c>
      <c r="V6" s="34">
        <f t="shared" si="3"/>
        <v>18061</v>
      </c>
      <c r="W6" s="34">
        <f t="shared" si="3"/>
        <v>7.71</v>
      </c>
      <c r="X6" s="34">
        <f t="shared" si="3"/>
        <v>2342.54</v>
      </c>
      <c r="Y6" s="35">
        <f>IF(Y7="",NA(),Y7)</f>
        <v>92.88</v>
      </c>
      <c r="Z6" s="35">
        <f t="shared" ref="Z6:AH6" si="4">IF(Z7="",NA(),Z7)</f>
        <v>99.09</v>
      </c>
      <c r="AA6" s="35">
        <f t="shared" si="4"/>
        <v>101.51</v>
      </c>
      <c r="AB6" s="35">
        <f t="shared" si="4"/>
        <v>96.49</v>
      </c>
      <c r="AC6" s="35">
        <f t="shared" si="4"/>
        <v>94.22</v>
      </c>
      <c r="AD6" s="35">
        <f t="shared" si="4"/>
        <v>99.07</v>
      </c>
      <c r="AE6" s="35">
        <f t="shared" si="4"/>
        <v>101.17</v>
      </c>
      <c r="AF6" s="35">
        <f t="shared" si="4"/>
        <v>103.61</v>
      </c>
      <c r="AG6" s="35">
        <f t="shared" si="4"/>
        <v>102.95</v>
      </c>
      <c r="AH6" s="35">
        <f t="shared" si="4"/>
        <v>103.34</v>
      </c>
      <c r="AI6" s="34" t="str">
        <f>IF(AI7="","",IF(AI7="-","【-】","【"&amp;SUBSTITUTE(TEXT(AI7,"#,##0.00"),"-","△")&amp;"】"))</f>
        <v>【102.87】</v>
      </c>
      <c r="AJ6" s="35">
        <f>IF(AJ7="",NA(),AJ7)</f>
        <v>29.97</v>
      </c>
      <c r="AK6" s="35">
        <f t="shared" ref="AK6:AS6" si="5">IF(AK7="",NA(),AK7)</f>
        <v>15.88</v>
      </c>
      <c r="AL6" s="35">
        <f t="shared" si="5"/>
        <v>12.9</v>
      </c>
      <c r="AM6" s="35">
        <f t="shared" si="5"/>
        <v>21.48</v>
      </c>
      <c r="AN6" s="35">
        <f t="shared" si="5"/>
        <v>32.590000000000003</v>
      </c>
      <c r="AO6" s="35">
        <f t="shared" si="5"/>
        <v>64.760000000000005</v>
      </c>
      <c r="AP6" s="35">
        <f t="shared" si="5"/>
        <v>68.930000000000007</v>
      </c>
      <c r="AQ6" s="35">
        <f t="shared" si="5"/>
        <v>80.63</v>
      </c>
      <c r="AR6" s="35">
        <f t="shared" si="5"/>
        <v>27.02</v>
      </c>
      <c r="AS6" s="35">
        <f t="shared" si="5"/>
        <v>29.74</v>
      </c>
      <c r="AT6" s="34" t="str">
        <f>IF(AT7="","",IF(AT7="-","【-】","【"&amp;SUBSTITUTE(TEXT(AT7,"#,##0.00"),"-","△")&amp;"】"))</f>
        <v>【76.63】</v>
      </c>
      <c r="AU6" s="35">
        <f>IF(AU7="",NA(),AU7)</f>
        <v>81.78</v>
      </c>
      <c r="AV6" s="35">
        <f t="shared" ref="AV6:BD6" si="6">IF(AV7="",NA(),AV7)</f>
        <v>66.63</v>
      </c>
      <c r="AW6" s="35">
        <f t="shared" si="6"/>
        <v>31.71</v>
      </c>
      <c r="AX6" s="35">
        <f t="shared" si="6"/>
        <v>6.14</v>
      </c>
      <c r="AY6" s="35">
        <f t="shared" si="6"/>
        <v>78.97</v>
      </c>
      <c r="AZ6" s="35">
        <f t="shared" si="6"/>
        <v>88.18</v>
      </c>
      <c r="BA6" s="35">
        <f t="shared" si="6"/>
        <v>70.42</v>
      </c>
      <c r="BB6" s="35">
        <f t="shared" si="6"/>
        <v>70.92</v>
      </c>
      <c r="BC6" s="35">
        <f t="shared" si="6"/>
        <v>60.67</v>
      </c>
      <c r="BD6" s="35">
        <f t="shared" si="6"/>
        <v>53.44</v>
      </c>
      <c r="BE6" s="34" t="str">
        <f>IF(BE7="","",IF(BE7="-","【-】","【"&amp;SUBSTITUTE(TEXT(BE7,"#,##0.00"),"-","△")&amp;"】"))</f>
        <v>【49.61】</v>
      </c>
      <c r="BF6" s="35">
        <f>IF(BF7="",NA(),BF7)</f>
        <v>1039.0999999999999</v>
      </c>
      <c r="BG6" s="35">
        <f t="shared" ref="BG6:BO6" si="7">IF(BG7="",NA(),BG7)</f>
        <v>1019.29</v>
      </c>
      <c r="BH6" s="35">
        <f t="shared" si="7"/>
        <v>982.7</v>
      </c>
      <c r="BI6" s="35">
        <f t="shared" si="7"/>
        <v>971.59</v>
      </c>
      <c r="BJ6" s="35">
        <f t="shared" si="7"/>
        <v>976.93</v>
      </c>
      <c r="BK6" s="35">
        <f t="shared" si="7"/>
        <v>1390.86</v>
      </c>
      <c r="BL6" s="35">
        <f t="shared" si="7"/>
        <v>1467.94</v>
      </c>
      <c r="BM6" s="35">
        <f t="shared" si="7"/>
        <v>1144.94</v>
      </c>
      <c r="BN6" s="35">
        <f t="shared" si="7"/>
        <v>1252.71</v>
      </c>
      <c r="BO6" s="35">
        <f t="shared" si="7"/>
        <v>1267.3900000000001</v>
      </c>
      <c r="BP6" s="34" t="str">
        <f>IF(BP7="","",IF(BP7="-","【-】","【"&amp;SUBSTITUTE(TEXT(BP7,"#,##0.00"),"-","△")&amp;"】"))</f>
        <v>【1,218.70】</v>
      </c>
      <c r="BQ6" s="35">
        <f>IF(BQ7="",NA(),BQ7)</f>
        <v>80.13</v>
      </c>
      <c r="BR6" s="35">
        <f t="shared" ref="BR6:BZ6" si="8">IF(BR7="",NA(),BR7)</f>
        <v>83.01</v>
      </c>
      <c r="BS6" s="35">
        <f t="shared" si="8"/>
        <v>87.79</v>
      </c>
      <c r="BT6" s="35">
        <f t="shared" si="8"/>
        <v>86.68</v>
      </c>
      <c r="BU6" s="35">
        <f t="shared" si="8"/>
        <v>83.82</v>
      </c>
      <c r="BV6" s="35">
        <f t="shared" si="8"/>
        <v>76.849999999999994</v>
      </c>
      <c r="BW6" s="35">
        <f t="shared" si="8"/>
        <v>83.3</v>
      </c>
      <c r="BX6" s="35">
        <f t="shared" si="8"/>
        <v>88.16</v>
      </c>
      <c r="BY6" s="35">
        <f t="shared" si="8"/>
        <v>87.03</v>
      </c>
      <c r="BZ6" s="35">
        <f t="shared" si="8"/>
        <v>84.3</v>
      </c>
      <c r="CA6" s="34" t="str">
        <f>IF(CA7="","",IF(CA7="-","【-】","【"&amp;SUBSTITUTE(TEXT(CA7,"#,##0.00"),"-","△")&amp;"】"))</f>
        <v>【74.17】</v>
      </c>
      <c r="CB6" s="35">
        <f>IF(CB7="",NA(),CB7)</f>
        <v>165.29</v>
      </c>
      <c r="CC6" s="35">
        <f t="shared" ref="CC6:CK6" si="9">IF(CC7="",NA(),CC7)</f>
        <v>158.86000000000001</v>
      </c>
      <c r="CD6" s="35">
        <f t="shared" si="9"/>
        <v>149.66</v>
      </c>
      <c r="CE6" s="35">
        <f t="shared" si="9"/>
        <v>151.94</v>
      </c>
      <c r="CF6" s="35">
        <f t="shared" si="9"/>
        <v>156.88999999999999</v>
      </c>
      <c r="CG6" s="35">
        <f t="shared" si="9"/>
        <v>198.4</v>
      </c>
      <c r="CH6" s="35">
        <f t="shared" si="9"/>
        <v>184.56</v>
      </c>
      <c r="CI6" s="35">
        <f t="shared" si="9"/>
        <v>173.89</v>
      </c>
      <c r="CJ6" s="35">
        <f t="shared" si="9"/>
        <v>177.02</v>
      </c>
      <c r="CK6" s="35">
        <f t="shared" si="9"/>
        <v>185.47</v>
      </c>
      <c r="CL6" s="34" t="str">
        <f>IF(CL7="","",IF(CL7="-","【-】","【"&amp;SUBSTITUTE(TEXT(CL7,"#,##0.00"),"-","△")&amp;"】"))</f>
        <v>【218.56】</v>
      </c>
      <c r="CM6" s="35">
        <f>IF(CM7="",NA(),CM7)</f>
        <v>97.31</v>
      </c>
      <c r="CN6" s="35">
        <f t="shared" ref="CN6:CV6" si="10">IF(CN7="",NA(),CN7)</f>
        <v>91.53</v>
      </c>
      <c r="CO6" s="35">
        <f t="shared" si="10"/>
        <v>91.44</v>
      </c>
      <c r="CP6" s="35" t="str">
        <f t="shared" si="10"/>
        <v>-</v>
      </c>
      <c r="CQ6" s="35" t="str">
        <f t="shared" si="10"/>
        <v>-</v>
      </c>
      <c r="CR6" s="35">
        <f t="shared" si="10"/>
        <v>39.25</v>
      </c>
      <c r="CS6" s="35">
        <f t="shared" si="10"/>
        <v>43.18</v>
      </c>
      <c r="CT6" s="35">
        <f t="shared" si="10"/>
        <v>42.38</v>
      </c>
      <c r="CU6" s="35">
        <f t="shared" si="10"/>
        <v>46.17</v>
      </c>
      <c r="CV6" s="35">
        <f t="shared" si="10"/>
        <v>45.68</v>
      </c>
      <c r="CW6" s="34" t="str">
        <f>IF(CW7="","",IF(CW7="-","【-】","【"&amp;SUBSTITUTE(TEXT(CW7,"#,##0.00"),"-","△")&amp;"】"))</f>
        <v>【42.86】</v>
      </c>
      <c r="CX6" s="35">
        <f>IF(CX7="",NA(),CX7)</f>
        <v>94.48</v>
      </c>
      <c r="CY6" s="35">
        <f t="shared" ref="CY6:DG6" si="11">IF(CY7="",NA(),CY7)</f>
        <v>94.69</v>
      </c>
      <c r="CZ6" s="35">
        <f t="shared" si="11"/>
        <v>95.26</v>
      </c>
      <c r="DA6" s="35">
        <f t="shared" si="11"/>
        <v>95.57</v>
      </c>
      <c r="DB6" s="35">
        <f t="shared" si="11"/>
        <v>95.9</v>
      </c>
      <c r="DC6" s="35">
        <f t="shared" si="11"/>
        <v>86.43</v>
      </c>
      <c r="DD6" s="35">
        <f t="shared" si="11"/>
        <v>86.43</v>
      </c>
      <c r="DE6" s="35">
        <f t="shared" si="11"/>
        <v>87.01</v>
      </c>
      <c r="DF6" s="35">
        <f t="shared" si="11"/>
        <v>87.84</v>
      </c>
      <c r="DG6" s="35">
        <f t="shared" si="11"/>
        <v>87.96</v>
      </c>
      <c r="DH6" s="34" t="str">
        <f>IF(DH7="","",IF(DH7="-","【-】","【"&amp;SUBSTITUTE(TEXT(DH7,"#,##0.00"),"-","△")&amp;"】"))</f>
        <v>【84.20】</v>
      </c>
      <c r="DI6" s="35">
        <f>IF(DI7="",NA(),DI7)</f>
        <v>5.58</v>
      </c>
      <c r="DJ6" s="35">
        <f t="shared" ref="DJ6:DR6" si="12">IF(DJ7="",NA(),DJ7)</f>
        <v>8.16</v>
      </c>
      <c r="DK6" s="35">
        <f t="shared" si="12"/>
        <v>10.8</v>
      </c>
      <c r="DL6" s="35">
        <f t="shared" si="12"/>
        <v>13.43</v>
      </c>
      <c r="DM6" s="35">
        <f t="shared" si="12"/>
        <v>13.49</v>
      </c>
      <c r="DN6" s="35">
        <f t="shared" si="12"/>
        <v>25.07</v>
      </c>
      <c r="DO6" s="35">
        <f t="shared" si="12"/>
        <v>28.48</v>
      </c>
      <c r="DP6" s="35">
        <f t="shared" si="12"/>
        <v>28.59</v>
      </c>
      <c r="DQ6" s="35">
        <f t="shared" si="12"/>
        <v>26.56</v>
      </c>
      <c r="DR6" s="35">
        <f t="shared" si="12"/>
        <v>27.82</v>
      </c>
      <c r="DS6" s="34" t="str">
        <f>IF(DS7="","",IF(DS7="-","【-】","【"&amp;SUBSTITUTE(TEXT(DS7,"#,##0.00"),"-","△")&amp;"】"))</f>
        <v>【25.37】</v>
      </c>
      <c r="DT6" s="34">
        <f>IF(DT7="",NA(),DT7)</f>
        <v>0</v>
      </c>
      <c r="DU6" s="34">
        <f t="shared" ref="DU6:EC6" si="13">IF(DU7="",NA(),DU7)</f>
        <v>0</v>
      </c>
      <c r="DV6" s="34">
        <f t="shared" si="13"/>
        <v>0</v>
      </c>
      <c r="DW6" s="34">
        <f t="shared" si="13"/>
        <v>0</v>
      </c>
      <c r="DX6" s="34">
        <f t="shared" si="13"/>
        <v>0</v>
      </c>
      <c r="DY6" s="34">
        <f t="shared" si="13"/>
        <v>0</v>
      </c>
      <c r="DZ6" s="34">
        <f t="shared" si="13"/>
        <v>0</v>
      </c>
      <c r="EA6" s="34">
        <f t="shared" si="13"/>
        <v>0</v>
      </c>
      <c r="EB6" s="34">
        <f t="shared" si="13"/>
        <v>0</v>
      </c>
      <c r="EC6" s="34">
        <f t="shared" si="13"/>
        <v>0</v>
      </c>
      <c r="ED6" s="34" t="str">
        <f>IF(ED7="","",IF(ED7="-","【-】","【"&amp;SUBSTITUTE(TEXT(ED7,"#,##0.00"),"-","△")&amp;"】"))</f>
        <v>【6.20】</v>
      </c>
      <c r="EE6" s="34">
        <f>IF(EE7="",NA(),EE7)</f>
        <v>0</v>
      </c>
      <c r="EF6" s="34">
        <f t="shared" ref="EF6:EN6" si="14">IF(EF7="",NA(),EF7)</f>
        <v>0</v>
      </c>
      <c r="EG6" s="34">
        <f t="shared" si="14"/>
        <v>0</v>
      </c>
      <c r="EH6" s="34">
        <f t="shared" si="14"/>
        <v>0</v>
      </c>
      <c r="EI6" s="34">
        <f t="shared" si="14"/>
        <v>0</v>
      </c>
      <c r="EJ6" s="35">
        <f t="shared" si="14"/>
        <v>0.08</v>
      </c>
      <c r="EK6" s="35">
        <f t="shared" si="14"/>
        <v>0.04</v>
      </c>
      <c r="EL6" s="35">
        <f t="shared" si="14"/>
        <v>0.15</v>
      </c>
      <c r="EM6" s="35">
        <f t="shared" si="14"/>
        <v>0.06</v>
      </c>
      <c r="EN6" s="35">
        <f t="shared" si="14"/>
        <v>0.04</v>
      </c>
      <c r="EO6" s="34" t="str">
        <f>IF(EO7="","",IF(EO7="-","【-】","【"&amp;SUBSTITUTE(TEXT(EO7,"#,##0.00"),"-","△")&amp;"】"))</f>
        <v>【0.28】</v>
      </c>
    </row>
    <row r="7" spans="1:148" s="36" customFormat="1" x14ac:dyDescent="0.2">
      <c r="A7" s="28"/>
      <c r="B7" s="37">
        <v>2019</v>
      </c>
      <c r="C7" s="37">
        <v>252069</v>
      </c>
      <c r="D7" s="37">
        <v>46</v>
      </c>
      <c r="E7" s="37">
        <v>17</v>
      </c>
      <c r="F7" s="37">
        <v>4</v>
      </c>
      <c r="G7" s="37">
        <v>0</v>
      </c>
      <c r="H7" s="37" t="s">
        <v>96</v>
      </c>
      <c r="I7" s="37" t="s">
        <v>97</v>
      </c>
      <c r="J7" s="37" t="s">
        <v>98</v>
      </c>
      <c r="K7" s="37" t="s">
        <v>99</v>
      </c>
      <c r="L7" s="37" t="s">
        <v>100</v>
      </c>
      <c r="M7" s="37" t="s">
        <v>101</v>
      </c>
      <c r="N7" s="38" t="s">
        <v>102</v>
      </c>
      <c r="O7" s="38">
        <v>58.05</v>
      </c>
      <c r="P7" s="38">
        <v>13.36</v>
      </c>
      <c r="Q7" s="38">
        <v>84.87</v>
      </c>
      <c r="R7" s="38">
        <v>2530</v>
      </c>
      <c r="S7" s="38">
        <v>134926</v>
      </c>
      <c r="T7" s="38">
        <v>67.819999999999993</v>
      </c>
      <c r="U7" s="38">
        <v>1989.47</v>
      </c>
      <c r="V7" s="38">
        <v>18061</v>
      </c>
      <c r="W7" s="38">
        <v>7.71</v>
      </c>
      <c r="X7" s="38">
        <v>2342.54</v>
      </c>
      <c r="Y7" s="38">
        <v>92.88</v>
      </c>
      <c r="Z7" s="38">
        <v>99.09</v>
      </c>
      <c r="AA7" s="38">
        <v>101.51</v>
      </c>
      <c r="AB7" s="38">
        <v>96.49</v>
      </c>
      <c r="AC7" s="38">
        <v>94.22</v>
      </c>
      <c r="AD7" s="38">
        <v>99.07</v>
      </c>
      <c r="AE7" s="38">
        <v>101.17</v>
      </c>
      <c r="AF7" s="38">
        <v>103.61</v>
      </c>
      <c r="AG7" s="38">
        <v>102.95</v>
      </c>
      <c r="AH7" s="38">
        <v>103.34</v>
      </c>
      <c r="AI7" s="38">
        <v>102.87</v>
      </c>
      <c r="AJ7" s="38">
        <v>29.97</v>
      </c>
      <c r="AK7" s="38">
        <v>15.88</v>
      </c>
      <c r="AL7" s="38">
        <v>12.9</v>
      </c>
      <c r="AM7" s="38">
        <v>21.48</v>
      </c>
      <c r="AN7" s="38">
        <v>32.590000000000003</v>
      </c>
      <c r="AO7" s="38">
        <v>64.760000000000005</v>
      </c>
      <c r="AP7" s="38">
        <v>68.930000000000007</v>
      </c>
      <c r="AQ7" s="38">
        <v>80.63</v>
      </c>
      <c r="AR7" s="38">
        <v>27.02</v>
      </c>
      <c r="AS7" s="38">
        <v>29.74</v>
      </c>
      <c r="AT7" s="38">
        <v>76.63</v>
      </c>
      <c r="AU7" s="38">
        <v>81.78</v>
      </c>
      <c r="AV7" s="38">
        <v>66.63</v>
      </c>
      <c r="AW7" s="38">
        <v>31.71</v>
      </c>
      <c r="AX7" s="38">
        <v>6.14</v>
      </c>
      <c r="AY7" s="38">
        <v>78.97</v>
      </c>
      <c r="AZ7" s="38">
        <v>88.18</v>
      </c>
      <c r="BA7" s="38">
        <v>70.42</v>
      </c>
      <c r="BB7" s="38">
        <v>70.92</v>
      </c>
      <c r="BC7" s="38">
        <v>60.67</v>
      </c>
      <c r="BD7" s="38">
        <v>53.44</v>
      </c>
      <c r="BE7" s="38">
        <v>49.61</v>
      </c>
      <c r="BF7" s="38">
        <v>1039.0999999999999</v>
      </c>
      <c r="BG7" s="38">
        <v>1019.29</v>
      </c>
      <c r="BH7" s="38">
        <v>982.7</v>
      </c>
      <c r="BI7" s="38">
        <v>971.59</v>
      </c>
      <c r="BJ7" s="38">
        <v>976.93</v>
      </c>
      <c r="BK7" s="38">
        <v>1390.86</v>
      </c>
      <c r="BL7" s="38">
        <v>1467.94</v>
      </c>
      <c r="BM7" s="38">
        <v>1144.94</v>
      </c>
      <c r="BN7" s="38">
        <v>1252.71</v>
      </c>
      <c r="BO7" s="38">
        <v>1267.3900000000001</v>
      </c>
      <c r="BP7" s="38">
        <v>1218.7</v>
      </c>
      <c r="BQ7" s="38">
        <v>80.13</v>
      </c>
      <c r="BR7" s="38">
        <v>83.01</v>
      </c>
      <c r="BS7" s="38">
        <v>87.79</v>
      </c>
      <c r="BT7" s="38">
        <v>86.68</v>
      </c>
      <c r="BU7" s="38">
        <v>83.82</v>
      </c>
      <c r="BV7" s="38">
        <v>76.849999999999994</v>
      </c>
      <c r="BW7" s="38">
        <v>83.3</v>
      </c>
      <c r="BX7" s="38">
        <v>88.16</v>
      </c>
      <c r="BY7" s="38">
        <v>87.03</v>
      </c>
      <c r="BZ7" s="38">
        <v>84.3</v>
      </c>
      <c r="CA7" s="38">
        <v>74.17</v>
      </c>
      <c r="CB7" s="38">
        <v>165.29</v>
      </c>
      <c r="CC7" s="38">
        <v>158.86000000000001</v>
      </c>
      <c r="CD7" s="38">
        <v>149.66</v>
      </c>
      <c r="CE7" s="38">
        <v>151.94</v>
      </c>
      <c r="CF7" s="38">
        <v>156.88999999999999</v>
      </c>
      <c r="CG7" s="38">
        <v>198.4</v>
      </c>
      <c r="CH7" s="38">
        <v>184.56</v>
      </c>
      <c r="CI7" s="38">
        <v>173.89</v>
      </c>
      <c r="CJ7" s="38">
        <v>177.02</v>
      </c>
      <c r="CK7" s="38">
        <v>185.47</v>
      </c>
      <c r="CL7" s="38">
        <v>218.56</v>
      </c>
      <c r="CM7" s="38">
        <v>97.31</v>
      </c>
      <c r="CN7" s="38">
        <v>91.53</v>
      </c>
      <c r="CO7" s="38">
        <v>91.44</v>
      </c>
      <c r="CP7" s="38" t="s">
        <v>102</v>
      </c>
      <c r="CQ7" s="38" t="s">
        <v>102</v>
      </c>
      <c r="CR7" s="38">
        <v>39.25</v>
      </c>
      <c r="CS7" s="38">
        <v>43.18</v>
      </c>
      <c r="CT7" s="38">
        <v>42.38</v>
      </c>
      <c r="CU7" s="38">
        <v>46.17</v>
      </c>
      <c r="CV7" s="38">
        <v>45.68</v>
      </c>
      <c r="CW7" s="38">
        <v>42.86</v>
      </c>
      <c r="CX7" s="38">
        <v>94.48</v>
      </c>
      <c r="CY7" s="38">
        <v>94.69</v>
      </c>
      <c r="CZ7" s="38">
        <v>95.26</v>
      </c>
      <c r="DA7" s="38">
        <v>95.57</v>
      </c>
      <c r="DB7" s="38">
        <v>95.9</v>
      </c>
      <c r="DC7" s="38">
        <v>86.43</v>
      </c>
      <c r="DD7" s="38">
        <v>86.43</v>
      </c>
      <c r="DE7" s="38">
        <v>87.01</v>
      </c>
      <c r="DF7" s="38">
        <v>87.84</v>
      </c>
      <c r="DG7" s="38">
        <v>87.96</v>
      </c>
      <c r="DH7" s="38">
        <v>84.2</v>
      </c>
      <c r="DI7" s="38">
        <v>5.58</v>
      </c>
      <c r="DJ7" s="38">
        <v>8.16</v>
      </c>
      <c r="DK7" s="38">
        <v>10.8</v>
      </c>
      <c r="DL7" s="38">
        <v>13.43</v>
      </c>
      <c r="DM7" s="38">
        <v>13.49</v>
      </c>
      <c r="DN7" s="38">
        <v>25.07</v>
      </c>
      <c r="DO7" s="38">
        <v>28.48</v>
      </c>
      <c r="DP7" s="38">
        <v>28.59</v>
      </c>
      <c r="DQ7" s="38">
        <v>26.56</v>
      </c>
      <c r="DR7" s="38">
        <v>27.82</v>
      </c>
      <c r="DS7" s="38">
        <v>25.37</v>
      </c>
      <c r="DT7" s="38">
        <v>0</v>
      </c>
      <c r="DU7" s="38">
        <v>0</v>
      </c>
      <c r="DV7" s="38">
        <v>0</v>
      </c>
      <c r="DW7" s="38">
        <v>0</v>
      </c>
      <c r="DX7" s="38">
        <v>0</v>
      </c>
      <c r="DY7" s="38">
        <v>0</v>
      </c>
      <c r="DZ7" s="38">
        <v>0</v>
      </c>
      <c r="EA7" s="38">
        <v>0</v>
      </c>
      <c r="EB7" s="38">
        <v>0</v>
      </c>
      <c r="EC7" s="38">
        <v>0</v>
      </c>
      <c r="ED7" s="38">
        <v>6.2</v>
      </c>
      <c r="EE7" s="38">
        <v>0</v>
      </c>
      <c r="EF7" s="38">
        <v>0</v>
      </c>
      <c r="EG7" s="38">
        <v>0</v>
      </c>
      <c r="EH7" s="38">
        <v>0</v>
      </c>
      <c r="EI7" s="38">
        <v>0</v>
      </c>
      <c r="EJ7" s="38">
        <v>0.08</v>
      </c>
      <c r="EK7" s="38">
        <v>0.04</v>
      </c>
      <c r="EL7" s="38">
        <v>0.15</v>
      </c>
      <c r="EM7" s="38">
        <v>0.06</v>
      </c>
      <c r="EN7" s="38">
        <v>0.04</v>
      </c>
      <c r="EO7" s="38">
        <v>0.28000000000000003</v>
      </c>
    </row>
    <row r="8" spans="1:148" x14ac:dyDescent="0.2">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2">
      <c r="A9" s="40"/>
      <c r="B9" s="40" t="s">
        <v>103</v>
      </c>
      <c r="C9" s="40" t="s">
        <v>104</v>
      </c>
      <c r="D9" s="40" t="s">
        <v>105</v>
      </c>
      <c r="E9" s="40" t="s">
        <v>106</v>
      </c>
      <c r="F9" s="40" t="s">
        <v>107</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2">
      <c r="A10" s="40" t="s">
        <v>46</v>
      </c>
      <c r="B10" s="41">
        <f t="shared" ref="B10:E10" si="15">DATEVALUE($B7+12-B11&amp;"/1/"&amp;B12)</f>
        <v>46388</v>
      </c>
      <c r="C10" s="41">
        <f t="shared" si="15"/>
        <v>46753</v>
      </c>
      <c r="D10" s="41">
        <f t="shared" si="15"/>
        <v>47119</v>
      </c>
      <c r="E10" s="41">
        <f t="shared" si="15"/>
        <v>47484</v>
      </c>
      <c r="F10" s="42">
        <f>DATEVALUE($B7+12-F11&amp;"/1/"&amp;F12)</f>
        <v>47849</v>
      </c>
    </row>
    <row r="11" spans="1:148" x14ac:dyDescent="0.2">
      <c r="B11">
        <v>4</v>
      </c>
      <c r="C11">
        <v>3</v>
      </c>
      <c r="D11">
        <v>2</v>
      </c>
      <c r="E11">
        <v>1</v>
      </c>
      <c r="F11">
        <v>0</v>
      </c>
      <c r="G11" t="s">
        <v>108</v>
      </c>
    </row>
    <row r="12" spans="1:148" x14ac:dyDescent="0.2">
      <c r="B12">
        <v>1</v>
      </c>
      <c r="C12">
        <v>1</v>
      </c>
      <c r="D12">
        <v>1</v>
      </c>
      <c r="E12">
        <v>1</v>
      </c>
      <c r="F12">
        <v>1</v>
      </c>
      <c r="G12" t="s">
        <v>109</v>
      </c>
    </row>
    <row r="13" spans="1:148" x14ac:dyDescent="0.2">
      <c r="B13" t="s">
        <v>110</v>
      </c>
      <c r="C13" t="s">
        <v>111</v>
      </c>
      <c r="D13" t="s">
        <v>110</v>
      </c>
      <c r="E13" t="s">
        <v>112</v>
      </c>
      <c r="F13" t="s">
        <v>113</v>
      </c>
      <c r="G13" t="s">
        <v>114</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cp:lastModifiedBy>
  <cp:lastPrinted>2021-01-29T11:49:51Z</cp:lastPrinted>
  <dcterms:created xsi:type="dcterms:W3CDTF">2020-12-04T02:33:32Z</dcterms:created>
  <dcterms:modified xsi:type="dcterms:W3CDTF">2021-01-29T11:49:57Z</dcterms:modified>
  <cp:category/>
</cp:coreProperties>
</file>