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R3\2022.01.06　公営企業に係る経営比較分析表（令和２年度決算）の分析等について【1月26日行財政宛】\02　回答\"/>
    </mc:Choice>
  </mc:AlternateContent>
  <workbookProtection workbookAlgorithmName="SHA-512" workbookHashValue="3JMAshIrLe798Liqf33MU5ixyLrQCIQBA5loqc/hkGkL3Y3ji1E0YsbXP4qUKs7unANW0B5XjpxqBLaQa9teZg==" workbookSaltValue="RDQBTteIObK1OKZSeKlrG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W8" i="4"/>
  <c r="P8" i="4"/>
  <c r="B6" i="4"/>
</calcChain>
</file>

<file path=xl/sharedStrings.xml><?xml version="1.0" encoding="utf-8"?>
<sst xmlns="http://schemas.openxmlformats.org/spreadsheetml/2006/main" count="278" uniqueCount="119">
  <si>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</si>
  <si>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</si>
  <si>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</si>
  <si>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</si>
  <si>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</si>
  <si>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</si>
  <si>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</si>
  <si>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</si>
  <si>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</si>
  <si>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</si>
  <si>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</si>
  <si>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</si>
  <si>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</si>
  <si>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</si>
  <si>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</si>
  <si>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</si>
  <si>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</si>
  <si>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</si>
  <si>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</si>
  <si>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</si>
  <si>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</si>
  <si>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</si>
  <si>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</si>
  <si>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</si>
  <si>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</si>
  <si>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</si>
  <si>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</si>
  <si>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</si>
  <si>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</si>
  <si>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</si>
  <si>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</si>
  <si>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</si>
  <si>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</si>
  <si>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</si>
  <si>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</si>
  <si>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</si>
  <si>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</si>
  <si>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</si>
  <si>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</si>
  <si>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</si>
  <si>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</si>
  <si>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</si>
  <si>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</si>
  <si>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</si>
  <si>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</si>
  <si>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</si>
  <si>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</si>
  <si>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</si>
  <si>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</si>
  <si>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</si>
  <si>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</si>
  <si>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</si>
  <si>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</si>
  <si>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</si>
  <si>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</si>
  <si>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</si>
  <si>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</si>
  <si>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</si>
  <si>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</si>
  <si>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</si>
  <si>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</si>
  <si>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</si>
  <si>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</si>
  <si>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</si>
  <si>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</si>
  <si>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</si>
  <si>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</si>
  <si>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</si>
  <si>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</si>
  <si>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</si>
  <si>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</si>
  <si>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</si>
  <si>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</si>
  <si>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</si>
  <si>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</si>
  <si>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</si>
  <si>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</si>
  <si>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</si>
  <si>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</si>
  <si>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</si>
  <si>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</si>
  <si>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</si>
  <si>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</si>
  <si>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</si>
  <si>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</si>
  <si>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</si>
  <si>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</si>
  <si>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</si>
  <si>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</si>
  <si>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</si>
  <si>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</si>
  <si>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</si>
  <si>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</si>
  <si>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</si>
  <si>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</si>
  <si>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</si>
  <si>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</si>
  <si>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</si>
  <si>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</si>
  <si>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</si>
  <si>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</si>
  <si>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</si>
  <si>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</si>
  <si>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</si>
  <si>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</si>
  <si>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</si>
  <si>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</si>
  <si>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</si>
  <si>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</si>
  <si>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</si>
  <si>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</si>
  <si>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</si>
  <si>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</si>
  <si>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</si>
  <si>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</si>
  <si>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</si>
  <si>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①有形固定資産減価償却率は、類似団体平均値より下回っております。
　現在のところ管渠の更新は発生していないが、今後は過去に整備した管渠の更新時期が集中して到来することが予想されます。また、更新投資は新たな供用開始による料金収入が見込めないため、今後、施設の機能維持に関する中長期的な方針であるストックマネジメント計画に則り、適切な維持管理に努めます。</t>
    <rPh sb="2" eb="4">
      <t>ユウケイ</t>
    </rPh>
    <rPh sb="4" eb="6">
      <t>コテイ</t>
    </rPh>
    <rPh sb="6" eb="8">
      <t>シサン</t>
    </rPh>
    <rPh sb="8" eb="10">
      <t>ゲンカ</t>
    </rPh>
    <rPh sb="10" eb="12">
      <t>ショウキャク</t>
    </rPh>
    <rPh sb="12" eb="13">
      <t>リツ</t>
    </rPh>
    <rPh sb="15" eb="16">
      <t>ルイ</t>
    </rPh>
    <rPh sb="16" eb="17">
      <t>ニ</t>
    </rPh>
    <rPh sb="17" eb="19">
      <t>ダンタイ</t>
    </rPh>
    <rPh sb="19" eb="21">
      <t>ヘイキン</t>
    </rPh>
    <rPh sb="21" eb="22">
      <t>チ</t>
    </rPh>
    <rPh sb="24" eb="26">
      <t>シタマワ</t>
    </rPh>
    <rPh sb="35" eb="37">
      <t>ゲンザイ</t>
    </rPh>
    <rPh sb="41" eb="42">
      <t>カン</t>
    </rPh>
    <rPh sb="42" eb="43">
      <t>キョ</t>
    </rPh>
    <rPh sb="44" eb="46">
      <t>コウシン</t>
    </rPh>
    <rPh sb="47" eb="49">
      <t>ハッセイ</t>
    </rPh>
    <rPh sb="56" eb="58">
      <t>コンゴ</t>
    </rPh>
    <rPh sb="59" eb="61">
      <t>カコ</t>
    </rPh>
    <rPh sb="62" eb="64">
      <t>セイビ</t>
    </rPh>
    <rPh sb="66" eb="68">
      <t>カンキョ</t>
    </rPh>
    <rPh sb="69" eb="71">
      <t>コウシン</t>
    </rPh>
    <rPh sb="71" eb="73">
      <t>ジキ</t>
    </rPh>
    <rPh sb="74" eb="76">
      <t>シュウチュウ</t>
    </rPh>
    <rPh sb="78" eb="80">
      <t>トウライ</t>
    </rPh>
    <rPh sb="85" eb="87">
      <t>ヨソウ</t>
    </rPh>
    <rPh sb="95" eb="97">
      <t>コウシン</t>
    </rPh>
    <rPh sb="97" eb="99">
      <t>トウシ</t>
    </rPh>
    <rPh sb="100" eb="101">
      <t>アラ</t>
    </rPh>
    <rPh sb="103" eb="105">
      <t>キョウヨウ</t>
    </rPh>
    <rPh sb="105" eb="107">
      <t>カイシ</t>
    </rPh>
    <rPh sb="110" eb="112">
      <t>リョウキン</t>
    </rPh>
    <rPh sb="112" eb="114">
      <t>シュウニュウ</t>
    </rPh>
    <rPh sb="115" eb="117">
      <t>ミコ</t>
    </rPh>
    <rPh sb="123" eb="125">
      <t>コンゴ</t>
    </rPh>
    <rPh sb="126" eb="128">
      <t>シセツ</t>
    </rPh>
    <rPh sb="129" eb="131">
      <t>キノウ</t>
    </rPh>
    <rPh sb="131" eb="133">
      <t>イジ</t>
    </rPh>
    <rPh sb="134" eb="135">
      <t>カン</t>
    </rPh>
    <rPh sb="137" eb="141">
      <t>チュウチョウキテキ</t>
    </rPh>
    <rPh sb="142" eb="144">
      <t>ホウシン</t>
    </rPh>
    <rPh sb="157" eb="159">
      <t>ケイカク</t>
    </rPh>
    <rPh sb="160" eb="161">
      <t>ノット</t>
    </rPh>
    <rPh sb="163" eb="165">
      <t>テキセツ</t>
    </rPh>
    <rPh sb="166" eb="168">
      <t>イジ</t>
    </rPh>
    <rPh sb="168" eb="170">
      <t>カンリ</t>
    </rPh>
    <rPh sb="171" eb="172">
      <t>ツト</t>
    </rPh>
    <phoneticPr fontId="4"/>
  </si>
  <si>
    <t>　人口減少に伴う収益の減少や、保有する老朽化施設等の更新に伴う維持管理費の増加や、多額の企業債の償還が続くことから、適正な維持管理と収入確保に向けた取組が必要となります。
　平成30年度からの地方公営企業法の適用により、事業経営状況の明確化および透明性の向上が可能となるため、計画的な経営基盤強化とマネジメント向上を的確に実施し、長期的に安定したサービスの持続を目指します。</t>
    <rPh sb="110" eb="112">
      <t>ジギョウ</t>
    </rPh>
    <rPh sb="112" eb="114">
      <t>ケイエイ</t>
    </rPh>
    <rPh sb="114" eb="116">
      <t>ジョウキョウ</t>
    </rPh>
    <rPh sb="117" eb="120">
      <t>メイカクカ</t>
    </rPh>
    <rPh sb="123" eb="126">
      <t>トウメイセイ</t>
    </rPh>
    <rPh sb="127" eb="129">
      <t>コウジョウ</t>
    </rPh>
    <rPh sb="130" eb="132">
      <t>カノウ</t>
    </rPh>
    <rPh sb="138" eb="141">
      <t>ケイカクテキ</t>
    </rPh>
    <rPh sb="142" eb="144">
      <t>ケイエイ</t>
    </rPh>
    <rPh sb="144" eb="146">
      <t>キバン</t>
    </rPh>
    <rPh sb="146" eb="148">
      <t>キョウカ</t>
    </rPh>
    <rPh sb="155" eb="157">
      <t>コウジョウ</t>
    </rPh>
    <rPh sb="158" eb="160">
      <t>テキカク</t>
    </rPh>
    <rPh sb="161" eb="163">
      <t>ジッシ</t>
    </rPh>
    <rPh sb="165" eb="168">
      <t>チョウキテキ</t>
    </rPh>
    <rPh sb="169" eb="171">
      <t>アンテイ</t>
    </rPh>
    <rPh sb="178" eb="180">
      <t>ジゾク</t>
    </rPh>
    <rPh sb="181" eb="183">
      <t>メザ</t>
    </rPh>
    <phoneticPr fontId="4"/>
  </si>
  <si>
    <t>　平成30年４月１日より地方公営企業法を適用したことにより、平成30年度からのグラフとなっています。
　①経常収支比率は、100％を上回っておりますが、収益の不足分を一般会計からの補助金等で賄っている状況となっています。
　③流動比率は、100％を下回っております。企業債の償還が大きく影響し現金の不足を一般会計からの補助金等で賄っています。
　④企業債残高対事業規模比率は、下水道整備の実施に伴い類似団体平均値を上回っております。今後、投資の平準化を行い計画的な借入れに努めていきます。
　⑤経費回収率は、汚水処理に係る費用が使用料以外の収入で賄われているため、使用料収入の確保および汚水処理費の削減に努めていきます。
　⑥汚水処理原価は、類似団体平均値より低い数値であることから、今後も継続して費用の抑制および水洗化の向上による有収水量増加に努めていきます。
　⑦施設利用率は、流域下水道で処理しているため該当なしとなります。
　⑧水洗化率は、類似団体と比較しても高い値を保持しておりますが、水洗化率の向上に向け、未接続者に対して、各戸への訪問等さらなる広報に努めていきます。</t>
    <rPh sb="1" eb="3">
      <t>ヘイセイ</t>
    </rPh>
    <rPh sb="5" eb="6">
      <t>ネン</t>
    </rPh>
    <rPh sb="7" eb="8">
      <t>ガツ</t>
    </rPh>
    <rPh sb="9" eb="10">
      <t>ニチ</t>
    </rPh>
    <rPh sb="12" eb="14">
      <t>チホウ</t>
    </rPh>
    <rPh sb="14" eb="16">
      <t>コウエイ</t>
    </rPh>
    <rPh sb="16" eb="18">
      <t>キギョウ</t>
    </rPh>
    <rPh sb="18" eb="19">
      <t>ホウ</t>
    </rPh>
    <rPh sb="20" eb="22">
      <t>テキヨウ</t>
    </rPh>
    <rPh sb="30" eb="32">
      <t>ヘイセイ</t>
    </rPh>
    <rPh sb="34" eb="36">
      <t>ネンド</t>
    </rPh>
    <rPh sb="53" eb="55">
      <t>ケイジョウ</t>
    </rPh>
    <rPh sb="55" eb="57">
      <t>シュウシ</t>
    </rPh>
    <rPh sb="57" eb="59">
      <t>ヒリツ</t>
    </rPh>
    <rPh sb="66" eb="68">
      <t>ウワマワ</t>
    </rPh>
    <rPh sb="76" eb="78">
      <t>シュウエキ</t>
    </rPh>
    <rPh sb="79" eb="82">
      <t>フソクブン</t>
    </rPh>
    <rPh sb="83" eb="85">
      <t>イッパン</t>
    </rPh>
    <rPh sb="85" eb="87">
      <t>カイケイ</t>
    </rPh>
    <rPh sb="90" eb="93">
      <t>ホジョキン</t>
    </rPh>
    <rPh sb="93" eb="94">
      <t>トウ</t>
    </rPh>
    <rPh sb="95" eb="96">
      <t>マカナ</t>
    </rPh>
    <rPh sb="100" eb="102">
      <t>ジョウキョウ</t>
    </rPh>
    <rPh sb="113" eb="115">
      <t>リュウドウ</t>
    </rPh>
    <rPh sb="115" eb="117">
      <t>ヒリツ</t>
    </rPh>
    <rPh sb="124" eb="126">
      <t>シタマワ</t>
    </rPh>
    <rPh sb="133" eb="135">
      <t>キギョウ</t>
    </rPh>
    <rPh sb="135" eb="136">
      <t>サイ</t>
    </rPh>
    <rPh sb="137" eb="139">
      <t>ショウカン</t>
    </rPh>
    <rPh sb="140" eb="141">
      <t>オオ</t>
    </rPh>
    <rPh sb="143" eb="145">
      <t>エイキョウ</t>
    </rPh>
    <rPh sb="146" eb="148">
      <t>ゲンキン</t>
    </rPh>
    <rPh sb="149" eb="151">
      <t>フソク</t>
    </rPh>
    <rPh sb="152" eb="154">
      <t>イッパン</t>
    </rPh>
    <rPh sb="154" eb="156">
      <t>カイケイ</t>
    </rPh>
    <rPh sb="159" eb="162">
      <t>ホジョキン</t>
    </rPh>
    <rPh sb="162" eb="163">
      <t>トウ</t>
    </rPh>
    <rPh sb="164" eb="165">
      <t>マカナ</t>
    </rPh>
    <rPh sb="174" eb="176">
      <t>キギョウ</t>
    </rPh>
    <rPh sb="176" eb="177">
      <t>サイ</t>
    </rPh>
    <rPh sb="177" eb="179">
      <t>ザンダカ</t>
    </rPh>
    <rPh sb="179" eb="180">
      <t>タイ</t>
    </rPh>
    <rPh sb="180" eb="182">
      <t>ジギョウ</t>
    </rPh>
    <rPh sb="182" eb="184">
      <t>キボ</t>
    </rPh>
    <rPh sb="184" eb="186">
      <t>ヒリツ</t>
    </rPh>
    <rPh sb="188" eb="191">
      <t>ゲスイドウ</t>
    </rPh>
    <rPh sb="191" eb="193">
      <t>セイビ</t>
    </rPh>
    <rPh sb="194" eb="196">
      <t>ジッシ</t>
    </rPh>
    <rPh sb="197" eb="198">
      <t>トモナ</t>
    </rPh>
    <rPh sb="199" eb="200">
      <t>ルイ</t>
    </rPh>
    <rPh sb="200" eb="201">
      <t>ニ</t>
    </rPh>
    <rPh sb="201" eb="203">
      <t>ダンタイ</t>
    </rPh>
    <rPh sb="203" eb="205">
      <t>ヘイキン</t>
    </rPh>
    <rPh sb="205" eb="206">
      <t>チ</t>
    </rPh>
    <rPh sb="207" eb="209">
      <t>ウワマワ</t>
    </rPh>
    <rPh sb="216" eb="218">
      <t>コンゴ</t>
    </rPh>
    <rPh sb="219" eb="221">
      <t>トウシ</t>
    </rPh>
    <rPh sb="222" eb="225">
      <t>ヘイジュンカ</t>
    </rPh>
    <rPh sb="226" eb="227">
      <t>オコナ</t>
    </rPh>
    <rPh sb="228" eb="231">
      <t>ケイカクテキ</t>
    </rPh>
    <rPh sb="232" eb="234">
      <t>カリイ</t>
    </rPh>
    <rPh sb="236" eb="237">
      <t>ツト</t>
    </rPh>
    <rPh sb="302" eb="303">
      <t>ツト</t>
    </rPh>
    <rPh sb="357" eb="360">
      <t>スイセンカ</t>
    </rPh>
    <rPh sb="361" eb="363">
      <t>コウジョウ</t>
    </rPh>
    <rPh sb="366" eb="367">
      <t>ユウ</t>
    </rPh>
    <rPh sb="367" eb="368">
      <t>シュウ</t>
    </rPh>
    <rPh sb="368" eb="370">
      <t>スイリョウ</t>
    </rPh>
    <rPh sb="370" eb="372">
      <t>ゾウカ</t>
    </rPh>
    <rPh sb="373" eb="374">
      <t>ツト</t>
    </rPh>
    <rPh sb="391" eb="393">
      <t>リュウイキ</t>
    </rPh>
    <rPh sb="393" eb="395">
      <t>ゲスイ</t>
    </rPh>
    <rPh sb="395" eb="396">
      <t>ドウ</t>
    </rPh>
    <rPh sb="397" eb="399">
      <t>ショリ</t>
    </rPh>
    <rPh sb="405" eb="407">
      <t>ガイトウ</t>
    </rPh>
    <rPh sb="448" eb="451">
      <t>スイセンカ</t>
    </rPh>
    <rPh sb="451" eb="452">
      <t>リツ</t>
    </rPh>
    <rPh sb="453" eb="455">
      <t>コウジョウ</t>
    </rPh>
    <rPh sb="456" eb="457">
      <t>ム</t>
    </rPh>
    <rPh sb="459" eb="462">
      <t>ミセツゾク</t>
    </rPh>
    <rPh sb="462" eb="463">
      <t>シャ</t>
    </rPh>
    <rPh sb="464" eb="465">
      <t>タイ</t>
    </rPh>
    <rPh sb="468" eb="470">
      <t>カクコ</t>
    </rPh>
    <rPh sb="472" eb="474">
      <t>ホウモン</t>
    </rPh>
    <rPh sb="474" eb="475">
      <t>トウ</t>
    </rPh>
    <rPh sb="479" eb="481">
      <t>コウホウ</t>
    </rPh>
    <rPh sb="482" eb="483">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</si>
</sst>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4A6-473A-9F3B-C4192F58F45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0.13</c:v>
                </c:pt>
                <c:pt idx="3">
                  <c:v>0.36</c:v>
                </c:pt>
                <c:pt idx="4">
                  <c:v>0.39</c:v>
                </c:pt>
              </c:numCache>
            </c:numRef>
          </c:val>
          <c:smooth val="0"/>
          <c:extLst>
            <c:ext xmlns:c16="http://schemas.microsoft.com/office/drawing/2014/chart" uri="{C3380CC4-5D6E-409C-BE32-E72D297353CC}">
              <c16:uniqueId val="{00000001-A4A6-473A-9F3B-C4192F58F45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140-4CDB-A9A6-162CE119643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42.56</c:v>
                </c:pt>
                <c:pt idx="3">
                  <c:v>42.47</c:v>
                </c:pt>
                <c:pt idx="4">
                  <c:v>42.4</c:v>
                </c:pt>
              </c:numCache>
            </c:numRef>
          </c:val>
          <c:smooth val="0"/>
          <c:extLst>
            <c:ext xmlns:c16="http://schemas.microsoft.com/office/drawing/2014/chart" uri="{C3380CC4-5D6E-409C-BE32-E72D297353CC}">
              <c16:uniqueId val="{00000001-8140-4CDB-A9A6-162CE119643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90.91</c:v>
                </c:pt>
                <c:pt idx="3">
                  <c:v>91.46</c:v>
                </c:pt>
                <c:pt idx="4">
                  <c:v>91.21</c:v>
                </c:pt>
              </c:numCache>
            </c:numRef>
          </c:val>
          <c:extLst>
            <c:ext xmlns:c16="http://schemas.microsoft.com/office/drawing/2014/chart" uri="{C3380CC4-5D6E-409C-BE32-E72D297353CC}">
              <c16:uniqueId val="{00000000-1794-4912-B4A0-1D66D02E099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83.32</c:v>
                </c:pt>
                <c:pt idx="3">
                  <c:v>83.75</c:v>
                </c:pt>
                <c:pt idx="4">
                  <c:v>84.19</c:v>
                </c:pt>
              </c:numCache>
            </c:numRef>
          </c:val>
          <c:smooth val="0"/>
          <c:extLst>
            <c:ext xmlns:c16="http://schemas.microsoft.com/office/drawing/2014/chart" uri="{C3380CC4-5D6E-409C-BE32-E72D297353CC}">
              <c16:uniqueId val="{00000001-1794-4912-B4A0-1D66D02E099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111.22</c:v>
                </c:pt>
                <c:pt idx="3">
                  <c:v>102.85</c:v>
                </c:pt>
                <c:pt idx="4">
                  <c:v>102.81</c:v>
                </c:pt>
              </c:numCache>
            </c:numRef>
          </c:val>
          <c:extLst>
            <c:ext xmlns:c16="http://schemas.microsoft.com/office/drawing/2014/chart" uri="{C3380CC4-5D6E-409C-BE32-E72D297353CC}">
              <c16:uniqueId val="{00000000-19DB-46C4-809F-BB3EE1C3D05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101.72</c:v>
                </c:pt>
                <c:pt idx="3">
                  <c:v>102.73</c:v>
                </c:pt>
                <c:pt idx="4">
                  <c:v>105.78</c:v>
                </c:pt>
              </c:numCache>
            </c:numRef>
          </c:val>
          <c:smooth val="0"/>
          <c:extLst>
            <c:ext xmlns:c16="http://schemas.microsoft.com/office/drawing/2014/chart" uri="{C3380CC4-5D6E-409C-BE32-E72D297353CC}">
              <c16:uniqueId val="{00000001-19DB-46C4-809F-BB3EE1C3D05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2.92</c:v>
                </c:pt>
                <c:pt idx="3">
                  <c:v>5.87</c:v>
                </c:pt>
                <c:pt idx="4">
                  <c:v>8.86</c:v>
                </c:pt>
              </c:numCache>
            </c:numRef>
          </c:val>
          <c:extLst>
            <c:ext xmlns:c16="http://schemas.microsoft.com/office/drawing/2014/chart" uri="{C3380CC4-5D6E-409C-BE32-E72D297353CC}">
              <c16:uniqueId val="{00000000-010C-4D67-98D6-9CA44BF28A5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24.68</c:v>
                </c:pt>
                <c:pt idx="3">
                  <c:v>24.68</c:v>
                </c:pt>
                <c:pt idx="4">
                  <c:v>21.36</c:v>
                </c:pt>
              </c:numCache>
            </c:numRef>
          </c:val>
          <c:smooth val="0"/>
          <c:extLst>
            <c:ext xmlns:c16="http://schemas.microsoft.com/office/drawing/2014/chart" uri="{C3380CC4-5D6E-409C-BE32-E72D297353CC}">
              <c16:uniqueId val="{00000001-010C-4D67-98D6-9CA44BF28A5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5BD-422A-8640-ECF79B182E1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8.6199999999999992</c:v>
                </c:pt>
                <c:pt idx="4">
                  <c:v>0.01</c:v>
                </c:pt>
              </c:numCache>
            </c:numRef>
          </c:val>
          <c:smooth val="0"/>
          <c:extLst>
            <c:ext xmlns:c16="http://schemas.microsoft.com/office/drawing/2014/chart" uri="{C3380CC4-5D6E-409C-BE32-E72D297353CC}">
              <c16:uniqueId val="{00000001-85BD-422A-8640-ECF79B182E1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D94-4725-A7C3-FA31CD2DF70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112.88</c:v>
                </c:pt>
                <c:pt idx="3">
                  <c:v>94.97</c:v>
                </c:pt>
                <c:pt idx="4">
                  <c:v>63.96</c:v>
                </c:pt>
              </c:numCache>
            </c:numRef>
          </c:val>
          <c:smooth val="0"/>
          <c:extLst>
            <c:ext xmlns:c16="http://schemas.microsoft.com/office/drawing/2014/chart" uri="{C3380CC4-5D6E-409C-BE32-E72D297353CC}">
              <c16:uniqueId val="{00000001-5D94-4725-A7C3-FA31CD2DF70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30.48</c:v>
                </c:pt>
                <c:pt idx="3">
                  <c:v>45</c:v>
                </c:pt>
                <c:pt idx="4">
                  <c:v>46.06</c:v>
                </c:pt>
              </c:numCache>
            </c:numRef>
          </c:val>
          <c:extLst>
            <c:ext xmlns:c16="http://schemas.microsoft.com/office/drawing/2014/chart" uri="{C3380CC4-5D6E-409C-BE32-E72D297353CC}">
              <c16:uniqueId val="{00000000-49B4-4E97-A382-AC5C6FBE19A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49.18</c:v>
                </c:pt>
                <c:pt idx="3">
                  <c:v>47.72</c:v>
                </c:pt>
                <c:pt idx="4">
                  <c:v>44.24</c:v>
                </c:pt>
              </c:numCache>
            </c:numRef>
          </c:val>
          <c:smooth val="0"/>
          <c:extLst>
            <c:ext xmlns:c16="http://schemas.microsoft.com/office/drawing/2014/chart" uri="{C3380CC4-5D6E-409C-BE32-E72D297353CC}">
              <c16:uniqueId val="{00000001-49B4-4E97-A382-AC5C6FBE19A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1176.33</c:v>
                </c:pt>
                <c:pt idx="3">
                  <c:v>1521.01</c:v>
                </c:pt>
                <c:pt idx="4">
                  <c:v>1584.58</c:v>
                </c:pt>
              </c:numCache>
            </c:numRef>
          </c:val>
          <c:extLst>
            <c:ext xmlns:c16="http://schemas.microsoft.com/office/drawing/2014/chart" uri="{C3380CC4-5D6E-409C-BE32-E72D297353CC}">
              <c16:uniqueId val="{00000000-0509-4221-8F3B-5533B474489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1194.1500000000001</c:v>
                </c:pt>
                <c:pt idx="3">
                  <c:v>1206.79</c:v>
                </c:pt>
                <c:pt idx="4">
                  <c:v>1258.43</c:v>
                </c:pt>
              </c:numCache>
            </c:numRef>
          </c:val>
          <c:smooth val="0"/>
          <c:extLst>
            <c:ext xmlns:c16="http://schemas.microsoft.com/office/drawing/2014/chart" uri="{C3380CC4-5D6E-409C-BE32-E72D297353CC}">
              <c16:uniqueId val="{00000001-0509-4221-8F3B-5533B474489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91.22</c:v>
                </c:pt>
                <c:pt idx="3">
                  <c:v>89.68</c:v>
                </c:pt>
                <c:pt idx="4">
                  <c:v>81.73</c:v>
                </c:pt>
              </c:numCache>
            </c:numRef>
          </c:val>
          <c:extLst>
            <c:ext xmlns:c16="http://schemas.microsoft.com/office/drawing/2014/chart" uri="{C3380CC4-5D6E-409C-BE32-E72D297353CC}">
              <c16:uniqueId val="{00000000-EB73-4BA5-910A-25D34B9EDC9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72.260000000000005</c:v>
                </c:pt>
                <c:pt idx="3">
                  <c:v>71.84</c:v>
                </c:pt>
                <c:pt idx="4">
                  <c:v>73.36</c:v>
                </c:pt>
              </c:numCache>
            </c:numRef>
          </c:val>
          <c:smooth val="0"/>
          <c:extLst>
            <c:ext xmlns:c16="http://schemas.microsoft.com/office/drawing/2014/chart" uri="{C3380CC4-5D6E-409C-BE32-E72D297353CC}">
              <c16:uniqueId val="{00000001-EB73-4BA5-910A-25D34B9EDC9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149.32</c:v>
                </c:pt>
                <c:pt idx="3">
                  <c:v>152.37</c:v>
                </c:pt>
                <c:pt idx="4">
                  <c:v>152.44999999999999</c:v>
                </c:pt>
              </c:numCache>
            </c:numRef>
          </c:val>
          <c:extLst>
            <c:ext xmlns:c16="http://schemas.microsoft.com/office/drawing/2014/chart" uri="{C3380CC4-5D6E-409C-BE32-E72D297353CC}">
              <c16:uniqueId val="{00000000-F43E-4C6E-82C4-23A81044B9D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230.02</c:v>
                </c:pt>
                <c:pt idx="3">
                  <c:v>228.47</c:v>
                </c:pt>
                <c:pt idx="4">
                  <c:v>224.88</c:v>
                </c:pt>
              </c:numCache>
            </c:numRef>
          </c:val>
          <c:smooth val="0"/>
          <c:extLst>
            <c:ext xmlns:c16="http://schemas.microsoft.com/office/drawing/2014/chart" uri="{C3380CC4-5D6E-409C-BE32-E72D297353CC}">
              <c16:uniqueId val="{00000001-F43E-4C6E-82C4-23A81044B9D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滋賀県　竜王町</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8" t="str">
        <f>データ!I6</f>
        <v>法適用</v>
      </c>
      <c r="C8" s="78"/>
      <c r="D8" s="78"/>
      <c r="E8" s="78"/>
      <c r="F8" s="78"/>
      <c r="G8" s="78"/>
      <c r="H8" s="78"/>
      <c r="I8" s="78" t="str">
        <f>データ!J6</f>
        <v>下水道事業</v>
      </c>
      <c r="J8" s="78"/>
      <c r="K8" s="78"/>
      <c r="L8" s="78"/>
      <c r="M8" s="78"/>
      <c r="N8" s="78"/>
      <c r="O8" s="78"/>
      <c r="P8" s="78" t="str">
        <f>データ!K6</f>
        <v>特定環境保全公共下水道</v>
      </c>
      <c r="Q8" s="78"/>
      <c r="R8" s="78"/>
      <c r="S8" s="78"/>
      <c r="T8" s="78"/>
      <c r="U8" s="78"/>
      <c r="V8" s="78"/>
      <c r="W8" s="78" t="str">
        <f>データ!L6</f>
        <v>D2</v>
      </c>
      <c r="X8" s="78"/>
      <c r="Y8" s="78"/>
      <c r="Z8" s="78"/>
      <c r="AA8" s="78"/>
      <c r="AB8" s="78"/>
      <c r="AC8" s="78"/>
      <c r="AD8" s="79" t="str">
        <f>データ!$M$6</f>
        <v>非設置</v>
      </c>
      <c r="AE8" s="79"/>
      <c r="AF8" s="79"/>
      <c r="AG8" s="79"/>
      <c r="AH8" s="79"/>
      <c r="AI8" s="79"/>
      <c r="AJ8" s="79"/>
      <c r="AK8" s="3"/>
      <c r="AL8" s="75">
        <f>データ!S6</f>
        <v>11848</v>
      </c>
      <c r="AM8" s="75"/>
      <c r="AN8" s="75"/>
      <c r="AO8" s="75"/>
      <c r="AP8" s="75"/>
      <c r="AQ8" s="75"/>
      <c r="AR8" s="75"/>
      <c r="AS8" s="75"/>
      <c r="AT8" s="74">
        <f>データ!T6</f>
        <v>44.55</v>
      </c>
      <c r="AU8" s="74"/>
      <c r="AV8" s="74"/>
      <c r="AW8" s="74"/>
      <c r="AX8" s="74"/>
      <c r="AY8" s="74"/>
      <c r="AZ8" s="74"/>
      <c r="BA8" s="74"/>
      <c r="BB8" s="74">
        <f>データ!U6</f>
        <v>265.95</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15">
      <c r="A10" s="2"/>
      <c r="B10" s="74" t="str">
        <f>データ!N6</f>
        <v>-</v>
      </c>
      <c r="C10" s="74"/>
      <c r="D10" s="74"/>
      <c r="E10" s="74"/>
      <c r="F10" s="74"/>
      <c r="G10" s="74"/>
      <c r="H10" s="74"/>
      <c r="I10" s="74">
        <f>データ!O6</f>
        <v>57.47</v>
      </c>
      <c r="J10" s="74"/>
      <c r="K10" s="74"/>
      <c r="L10" s="74"/>
      <c r="M10" s="74"/>
      <c r="N10" s="74"/>
      <c r="O10" s="74"/>
      <c r="P10" s="74">
        <f>データ!P6</f>
        <v>85.58</v>
      </c>
      <c r="Q10" s="74"/>
      <c r="R10" s="74"/>
      <c r="S10" s="74"/>
      <c r="T10" s="74"/>
      <c r="U10" s="74"/>
      <c r="V10" s="74"/>
      <c r="W10" s="74">
        <f>データ!Q6</f>
        <v>93.84</v>
      </c>
      <c r="X10" s="74"/>
      <c r="Y10" s="74"/>
      <c r="Z10" s="74"/>
      <c r="AA10" s="74"/>
      <c r="AB10" s="74"/>
      <c r="AC10" s="74"/>
      <c r="AD10" s="75">
        <f>データ!R6</f>
        <v>2667</v>
      </c>
      <c r="AE10" s="75"/>
      <c r="AF10" s="75"/>
      <c r="AG10" s="75"/>
      <c r="AH10" s="75"/>
      <c r="AI10" s="75"/>
      <c r="AJ10" s="75"/>
      <c r="AK10" s="2"/>
      <c r="AL10" s="75">
        <f>データ!V6</f>
        <v>10064</v>
      </c>
      <c r="AM10" s="75"/>
      <c r="AN10" s="75"/>
      <c r="AO10" s="75"/>
      <c r="AP10" s="75"/>
      <c r="AQ10" s="75"/>
      <c r="AR10" s="75"/>
      <c r="AS10" s="75"/>
      <c r="AT10" s="74">
        <f>データ!W6</f>
        <v>4.41</v>
      </c>
      <c r="AU10" s="74"/>
      <c r="AV10" s="74"/>
      <c r="AW10" s="74"/>
      <c r="AX10" s="74"/>
      <c r="AY10" s="74"/>
      <c r="AZ10" s="74"/>
      <c r="BA10" s="74"/>
      <c r="BB10" s="74">
        <f>データ!X6</f>
        <v>2282.09</v>
      </c>
      <c r="BC10" s="74"/>
      <c r="BD10" s="74"/>
      <c r="BE10" s="74"/>
      <c r="BF10" s="74"/>
      <c r="BG10" s="74"/>
      <c r="BH10" s="74"/>
      <c r="BI10" s="74"/>
      <c r="BJ10" s="2"/>
      <c r="BK10" s="2"/>
      <c r="BL10" s="64" t="s">
        <v>22</v>
      </c>
      <c r="BM10" s="6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24</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118</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117</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0bxyUCps6TzbRD66Ad16VVj1DNs2VqedpJE6JTtp0q6S3GEdeG1SdYVh2JL09kdvVcpsYljObq2VLi3JFMEpsQ==" saltValue="pqosVAWk+DMT7jkITDSUi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253847</v>
      </c>
      <c r="D6" s="33">
        <f t="shared" si="3"/>
        <v>46</v>
      </c>
      <c r="E6" s="33">
        <f t="shared" si="3"/>
        <v>17</v>
      </c>
      <c r="F6" s="33">
        <f t="shared" si="3"/>
        <v>4</v>
      </c>
      <c r="G6" s="33">
        <f t="shared" si="3"/>
        <v>0</v>
      </c>
      <c r="H6" s="33" t="str">
        <f t="shared" si="3"/>
        <v>滋賀県　竜王町</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57.47</v>
      </c>
      <c r="P6" s="34">
        <f t="shared" si="3"/>
        <v>85.58</v>
      </c>
      <c r="Q6" s="34">
        <f t="shared" si="3"/>
        <v>93.84</v>
      </c>
      <c r="R6" s="34">
        <f t="shared" si="3"/>
        <v>2667</v>
      </c>
      <c r="S6" s="34">
        <f t="shared" si="3"/>
        <v>11848</v>
      </c>
      <c r="T6" s="34">
        <f t="shared" si="3"/>
        <v>44.55</v>
      </c>
      <c r="U6" s="34">
        <f t="shared" si="3"/>
        <v>265.95</v>
      </c>
      <c r="V6" s="34">
        <f t="shared" si="3"/>
        <v>10064</v>
      </c>
      <c r="W6" s="34">
        <f t="shared" si="3"/>
        <v>4.41</v>
      </c>
      <c r="X6" s="34">
        <f t="shared" si="3"/>
        <v>2282.09</v>
      </c>
      <c r="Y6" s="35" t="str">
        <f>IF(Y7="",NA(),Y7)</f>
        <v>-</v>
      </c>
      <c r="Z6" s="35" t="str">
        <f t="shared" ref="Z6:AH6" si="4">IF(Z7="",NA(),Z7)</f>
        <v>-</v>
      </c>
      <c r="AA6" s="35">
        <f t="shared" si="4"/>
        <v>111.22</v>
      </c>
      <c r="AB6" s="35">
        <f t="shared" si="4"/>
        <v>102.85</v>
      </c>
      <c r="AC6" s="35">
        <f t="shared" si="4"/>
        <v>102.81</v>
      </c>
      <c r="AD6" s="35" t="str">
        <f t="shared" si="4"/>
        <v>-</v>
      </c>
      <c r="AE6" s="35" t="str">
        <f t="shared" si="4"/>
        <v>-</v>
      </c>
      <c r="AF6" s="35">
        <f t="shared" si="4"/>
        <v>101.72</v>
      </c>
      <c r="AG6" s="35">
        <f t="shared" si="4"/>
        <v>102.73</v>
      </c>
      <c r="AH6" s="35">
        <f t="shared" si="4"/>
        <v>105.78</v>
      </c>
      <c r="AI6" s="34" t="str">
        <f>IF(AI7="","",IF(AI7="-","【-】","【"&amp;SUBSTITUTE(TEXT(AI7,"#,##0.00"),"-","△")&amp;"】"))</f>
        <v>【104.83】</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112.88</v>
      </c>
      <c r="AR6" s="35">
        <f t="shared" si="5"/>
        <v>94.97</v>
      </c>
      <c r="AS6" s="35">
        <f t="shared" si="5"/>
        <v>63.96</v>
      </c>
      <c r="AT6" s="34" t="str">
        <f>IF(AT7="","",IF(AT7="-","【-】","【"&amp;SUBSTITUTE(TEXT(AT7,"#,##0.00"),"-","△")&amp;"】"))</f>
        <v>【61.55】</v>
      </c>
      <c r="AU6" s="35" t="str">
        <f>IF(AU7="",NA(),AU7)</f>
        <v>-</v>
      </c>
      <c r="AV6" s="35" t="str">
        <f t="shared" ref="AV6:BD6" si="6">IF(AV7="",NA(),AV7)</f>
        <v>-</v>
      </c>
      <c r="AW6" s="35">
        <f t="shared" si="6"/>
        <v>30.48</v>
      </c>
      <c r="AX6" s="35">
        <f t="shared" si="6"/>
        <v>45</v>
      </c>
      <c r="AY6" s="35">
        <f t="shared" si="6"/>
        <v>46.06</v>
      </c>
      <c r="AZ6" s="35" t="str">
        <f t="shared" si="6"/>
        <v>-</v>
      </c>
      <c r="BA6" s="35" t="str">
        <f t="shared" si="6"/>
        <v>-</v>
      </c>
      <c r="BB6" s="35">
        <f t="shared" si="6"/>
        <v>49.18</v>
      </c>
      <c r="BC6" s="35">
        <f t="shared" si="6"/>
        <v>47.72</v>
      </c>
      <c r="BD6" s="35">
        <f t="shared" si="6"/>
        <v>44.24</v>
      </c>
      <c r="BE6" s="34" t="str">
        <f>IF(BE7="","",IF(BE7="-","【-】","【"&amp;SUBSTITUTE(TEXT(BE7,"#,##0.00"),"-","△")&amp;"】"))</f>
        <v>【45.34】</v>
      </c>
      <c r="BF6" s="35" t="str">
        <f>IF(BF7="",NA(),BF7)</f>
        <v>-</v>
      </c>
      <c r="BG6" s="35" t="str">
        <f t="shared" ref="BG6:BO6" si="7">IF(BG7="",NA(),BG7)</f>
        <v>-</v>
      </c>
      <c r="BH6" s="35">
        <f t="shared" si="7"/>
        <v>1176.33</v>
      </c>
      <c r="BI6" s="35">
        <f t="shared" si="7"/>
        <v>1521.01</v>
      </c>
      <c r="BJ6" s="35">
        <f t="shared" si="7"/>
        <v>1584.58</v>
      </c>
      <c r="BK6" s="35" t="str">
        <f t="shared" si="7"/>
        <v>-</v>
      </c>
      <c r="BL6" s="35" t="str">
        <f t="shared" si="7"/>
        <v>-</v>
      </c>
      <c r="BM6" s="35">
        <f t="shared" si="7"/>
        <v>1194.1500000000001</v>
      </c>
      <c r="BN6" s="35">
        <f t="shared" si="7"/>
        <v>1206.79</v>
      </c>
      <c r="BO6" s="35">
        <f t="shared" si="7"/>
        <v>1258.43</v>
      </c>
      <c r="BP6" s="34" t="str">
        <f>IF(BP7="","",IF(BP7="-","【-】","【"&amp;SUBSTITUTE(TEXT(BP7,"#,##0.00"),"-","△")&amp;"】"))</f>
        <v>【1,260.21】</v>
      </c>
      <c r="BQ6" s="35" t="str">
        <f>IF(BQ7="",NA(),BQ7)</f>
        <v>-</v>
      </c>
      <c r="BR6" s="35" t="str">
        <f t="shared" ref="BR6:BZ6" si="8">IF(BR7="",NA(),BR7)</f>
        <v>-</v>
      </c>
      <c r="BS6" s="35">
        <f t="shared" si="8"/>
        <v>91.22</v>
      </c>
      <c r="BT6" s="35">
        <f t="shared" si="8"/>
        <v>89.68</v>
      </c>
      <c r="BU6" s="35">
        <f t="shared" si="8"/>
        <v>81.73</v>
      </c>
      <c r="BV6" s="35" t="str">
        <f t="shared" si="8"/>
        <v>-</v>
      </c>
      <c r="BW6" s="35" t="str">
        <f t="shared" si="8"/>
        <v>-</v>
      </c>
      <c r="BX6" s="35">
        <f t="shared" si="8"/>
        <v>72.260000000000005</v>
      </c>
      <c r="BY6" s="35">
        <f t="shared" si="8"/>
        <v>71.84</v>
      </c>
      <c r="BZ6" s="35">
        <f t="shared" si="8"/>
        <v>73.36</v>
      </c>
      <c r="CA6" s="34" t="str">
        <f>IF(CA7="","",IF(CA7="-","【-】","【"&amp;SUBSTITUTE(TEXT(CA7,"#,##0.00"),"-","△")&amp;"】"))</f>
        <v>【75.29】</v>
      </c>
      <c r="CB6" s="35" t="str">
        <f>IF(CB7="",NA(),CB7)</f>
        <v>-</v>
      </c>
      <c r="CC6" s="35" t="str">
        <f t="shared" ref="CC6:CK6" si="9">IF(CC7="",NA(),CC7)</f>
        <v>-</v>
      </c>
      <c r="CD6" s="35">
        <f t="shared" si="9"/>
        <v>149.32</v>
      </c>
      <c r="CE6" s="35">
        <f t="shared" si="9"/>
        <v>152.37</v>
      </c>
      <c r="CF6" s="35">
        <f t="shared" si="9"/>
        <v>152.44999999999999</v>
      </c>
      <c r="CG6" s="35" t="str">
        <f t="shared" si="9"/>
        <v>-</v>
      </c>
      <c r="CH6" s="35" t="str">
        <f t="shared" si="9"/>
        <v>-</v>
      </c>
      <c r="CI6" s="35">
        <f t="shared" si="9"/>
        <v>230.02</v>
      </c>
      <c r="CJ6" s="35">
        <f t="shared" si="9"/>
        <v>228.47</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f t="shared" si="10"/>
        <v>42.56</v>
      </c>
      <c r="CU6" s="35">
        <f t="shared" si="10"/>
        <v>42.47</v>
      </c>
      <c r="CV6" s="35">
        <f t="shared" si="10"/>
        <v>42.4</v>
      </c>
      <c r="CW6" s="34" t="str">
        <f>IF(CW7="","",IF(CW7="-","【-】","【"&amp;SUBSTITUTE(TEXT(CW7,"#,##0.00"),"-","△")&amp;"】"))</f>
        <v>【42.90】</v>
      </c>
      <c r="CX6" s="35" t="str">
        <f>IF(CX7="",NA(),CX7)</f>
        <v>-</v>
      </c>
      <c r="CY6" s="35" t="str">
        <f t="shared" ref="CY6:DG6" si="11">IF(CY7="",NA(),CY7)</f>
        <v>-</v>
      </c>
      <c r="CZ6" s="35">
        <f t="shared" si="11"/>
        <v>90.91</v>
      </c>
      <c r="DA6" s="35">
        <f t="shared" si="11"/>
        <v>91.46</v>
      </c>
      <c r="DB6" s="35">
        <f t="shared" si="11"/>
        <v>91.21</v>
      </c>
      <c r="DC6" s="35" t="str">
        <f t="shared" si="11"/>
        <v>-</v>
      </c>
      <c r="DD6" s="35" t="str">
        <f t="shared" si="11"/>
        <v>-</v>
      </c>
      <c r="DE6" s="35">
        <f t="shared" si="11"/>
        <v>83.32</v>
      </c>
      <c r="DF6" s="35">
        <f t="shared" si="11"/>
        <v>83.75</v>
      </c>
      <c r="DG6" s="35">
        <f t="shared" si="11"/>
        <v>84.19</v>
      </c>
      <c r="DH6" s="34" t="str">
        <f>IF(DH7="","",IF(DH7="-","【-】","【"&amp;SUBSTITUTE(TEXT(DH7,"#,##0.00"),"-","△")&amp;"】"))</f>
        <v>【84.75】</v>
      </c>
      <c r="DI6" s="35" t="str">
        <f>IF(DI7="",NA(),DI7)</f>
        <v>-</v>
      </c>
      <c r="DJ6" s="35" t="str">
        <f t="shared" ref="DJ6:DR6" si="12">IF(DJ7="",NA(),DJ7)</f>
        <v>-</v>
      </c>
      <c r="DK6" s="35">
        <f t="shared" si="12"/>
        <v>2.92</v>
      </c>
      <c r="DL6" s="35">
        <f t="shared" si="12"/>
        <v>5.87</v>
      </c>
      <c r="DM6" s="35">
        <f t="shared" si="12"/>
        <v>8.86</v>
      </c>
      <c r="DN6" s="35" t="str">
        <f t="shared" si="12"/>
        <v>-</v>
      </c>
      <c r="DO6" s="35" t="str">
        <f t="shared" si="12"/>
        <v>-</v>
      </c>
      <c r="DP6" s="35">
        <f t="shared" si="12"/>
        <v>24.68</v>
      </c>
      <c r="DQ6" s="35">
        <f t="shared" si="12"/>
        <v>24.68</v>
      </c>
      <c r="DR6" s="35">
        <f t="shared" si="12"/>
        <v>21.36</v>
      </c>
      <c r="DS6" s="34" t="str">
        <f>IF(DS7="","",IF(DS7="-","【-】","【"&amp;SUBSTITUTE(TEXT(DS7,"#,##0.00"),"-","△")&amp;"】"))</f>
        <v>【23.60】</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8.6199999999999992</v>
      </c>
      <c r="EC6" s="35">
        <f t="shared" si="13"/>
        <v>0.01</v>
      </c>
      <c r="ED6" s="34" t="str">
        <f>IF(ED7="","",IF(ED7="-","【-】","【"&amp;SUBSTITUTE(TEXT(ED7,"#,##0.00"),"-","△")&amp;"】"))</f>
        <v>【0.01】</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0.13</v>
      </c>
      <c r="EM6" s="35">
        <f t="shared" si="14"/>
        <v>0.36</v>
      </c>
      <c r="EN6" s="35">
        <f t="shared" si="14"/>
        <v>0.39</v>
      </c>
      <c r="EO6" s="34" t="str">
        <f>IF(EO7="","",IF(EO7="-","【-】","【"&amp;SUBSTITUTE(TEXT(EO7,"#,##0.00"),"-","△")&amp;"】"))</f>
        <v>【0.30】</v>
      </c>
    </row>
    <row r="7" spans="1:148" s="36" customFormat="1" x14ac:dyDescent="0.15">
      <c r="A7" s="28"/>
      <c r="B7" s="37">
        <v>2020</v>
      </c>
      <c r="C7" s="37">
        <v>253847</v>
      </c>
      <c r="D7" s="37">
        <v>46</v>
      </c>
      <c r="E7" s="37">
        <v>17</v>
      </c>
      <c r="F7" s="37">
        <v>4</v>
      </c>
      <c r="G7" s="37">
        <v>0</v>
      </c>
      <c r="H7" s="37" t="s">
        <v>96</v>
      </c>
      <c r="I7" s="37" t="s">
        <v>97</v>
      </c>
      <c r="J7" s="37" t="s">
        <v>98</v>
      </c>
      <c r="K7" s="37" t="s">
        <v>99</v>
      </c>
      <c r="L7" s="37" t="s">
        <v>100</v>
      </c>
      <c r="M7" s="37" t="s">
        <v>101</v>
      </c>
      <c r="N7" s="38" t="s">
        <v>102</v>
      </c>
      <c r="O7" s="38">
        <v>57.47</v>
      </c>
      <c r="P7" s="38">
        <v>85.58</v>
      </c>
      <c r="Q7" s="38">
        <v>93.84</v>
      </c>
      <c r="R7" s="38">
        <v>2667</v>
      </c>
      <c r="S7" s="38">
        <v>11848</v>
      </c>
      <c r="T7" s="38">
        <v>44.55</v>
      </c>
      <c r="U7" s="38">
        <v>265.95</v>
      </c>
      <c r="V7" s="38">
        <v>10064</v>
      </c>
      <c r="W7" s="38">
        <v>4.41</v>
      </c>
      <c r="X7" s="38">
        <v>2282.09</v>
      </c>
      <c r="Y7" s="38" t="s">
        <v>102</v>
      </c>
      <c r="Z7" s="38" t="s">
        <v>102</v>
      </c>
      <c r="AA7" s="38">
        <v>111.22</v>
      </c>
      <c r="AB7" s="38">
        <v>102.85</v>
      </c>
      <c r="AC7" s="38">
        <v>102.81</v>
      </c>
      <c r="AD7" s="38" t="s">
        <v>102</v>
      </c>
      <c r="AE7" s="38" t="s">
        <v>102</v>
      </c>
      <c r="AF7" s="38">
        <v>101.72</v>
      </c>
      <c r="AG7" s="38">
        <v>102.73</v>
      </c>
      <c r="AH7" s="38">
        <v>105.78</v>
      </c>
      <c r="AI7" s="38">
        <v>104.83</v>
      </c>
      <c r="AJ7" s="38" t="s">
        <v>102</v>
      </c>
      <c r="AK7" s="38" t="s">
        <v>102</v>
      </c>
      <c r="AL7" s="38">
        <v>0</v>
      </c>
      <c r="AM7" s="38">
        <v>0</v>
      </c>
      <c r="AN7" s="38">
        <v>0</v>
      </c>
      <c r="AO7" s="38" t="s">
        <v>102</v>
      </c>
      <c r="AP7" s="38" t="s">
        <v>102</v>
      </c>
      <c r="AQ7" s="38">
        <v>112.88</v>
      </c>
      <c r="AR7" s="38">
        <v>94.97</v>
      </c>
      <c r="AS7" s="38">
        <v>63.96</v>
      </c>
      <c r="AT7" s="38">
        <v>61.55</v>
      </c>
      <c r="AU7" s="38" t="s">
        <v>102</v>
      </c>
      <c r="AV7" s="38" t="s">
        <v>102</v>
      </c>
      <c r="AW7" s="38">
        <v>30.48</v>
      </c>
      <c r="AX7" s="38">
        <v>45</v>
      </c>
      <c r="AY7" s="38">
        <v>46.06</v>
      </c>
      <c r="AZ7" s="38" t="s">
        <v>102</v>
      </c>
      <c r="BA7" s="38" t="s">
        <v>102</v>
      </c>
      <c r="BB7" s="38">
        <v>49.18</v>
      </c>
      <c r="BC7" s="38">
        <v>47.72</v>
      </c>
      <c r="BD7" s="38">
        <v>44.24</v>
      </c>
      <c r="BE7" s="38">
        <v>45.34</v>
      </c>
      <c r="BF7" s="38" t="s">
        <v>102</v>
      </c>
      <c r="BG7" s="38" t="s">
        <v>102</v>
      </c>
      <c r="BH7" s="38">
        <v>1176.33</v>
      </c>
      <c r="BI7" s="38">
        <v>1521.01</v>
      </c>
      <c r="BJ7" s="38">
        <v>1584.58</v>
      </c>
      <c r="BK7" s="38" t="s">
        <v>102</v>
      </c>
      <c r="BL7" s="38" t="s">
        <v>102</v>
      </c>
      <c r="BM7" s="38">
        <v>1194.1500000000001</v>
      </c>
      <c r="BN7" s="38">
        <v>1206.79</v>
      </c>
      <c r="BO7" s="38">
        <v>1258.43</v>
      </c>
      <c r="BP7" s="38">
        <v>1260.21</v>
      </c>
      <c r="BQ7" s="38" t="s">
        <v>102</v>
      </c>
      <c r="BR7" s="38" t="s">
        <v>102</v>
      </c>
      <c r="BS7" s="38">
        <v>91.22</v>
      </c>
      <c r="BT7" s="38">
        <v>89.68</v>
      </c>
      <c r="BU7" s="38">
        <v>81.73</v>
      </c>
      <c r="BV7" s="38" t="s">
        <v>102</v>
      </c>
      <c r="BW7" s="38" t="s">
        <v>102</v>
      </c>
      <c r="BX7" s="38">
        <v>72.260000000000005</v>
      </c>
      <c r="BY7" s="38">
        <v>71.84</v>
      </c>
      <c r="BZ7" s="38">
        <v>73.36</v>
      </c>
      <c r="CA7" s="38">
        <v>75.290000000000006</v>
      </c>
      <c r="CB7" s="38" t="s">
        <v>102</v>
      </c>
      <c r="CC7" s="38" t="s">
        <v>102</v>
      </c>
      <c r="CD7" s="38">
        <v>149.32</v>
      </c>
      <c r="CE7" s="38">
        <v>152.37</v>
      </c>
      <c r="CF7" s="38">
        <v>152.44999999999999</v>
      </c>
      <c r="CG7" s="38" t="s">
        <v>102</v>
      </c>
      <c r="CH7" s="38" t="s">
        <v>102</v>
      </c>
      <c r="CI7" s="38">
        <v>230.02</v>
      </c>
      <c r="CJ7" s="38">
        <v>228.47</v>
      </c>
      <c r="CK7" s="38">
        <v>224.88</v>
      </c>
      <c r="CL7" s="38">
        <v>215.41</v>
      </c>
      <c r="CM7" s="38" t="s">
        <v>102</v>
      </c>
      <c r="CN7" s="38" t="s">
        <v>102</v>
      </c>
      <c r="CO7" s="38" t="s">
        <v>102</v>
      </c>
      <c r="CP7" s="38" t="s">
        <v>102</v>
      </c>
      <c r="CQ7" s="38" t="s">
        <v>102</v>
      </c>
      <c r="CR7" s="38" t="s">
        <v>102</v>
      </c>
      <c r="CS7" s="38" t="s">
        <v>102</v>
      </c>
      <c r="CT7" s="38">
        <v>42.56</v>
      </c>
      <c r="CU7" s="38">
        <v>42.47</v>
      </c>
      <c r="CV7" s="38">
        <v>42.4</v>
      </c>
      <c r="CW7" s="38">
        <v>42.9</v>
      </c>
      <c r="CX7" s="38" t="s">
        <v>102</v>
      </c>
      <c r="CY7" s="38" t="s">
        <v>102</v>
      </c>
      <c r="CZ7" s="38">
        <v>90.91</v>
      </c>
      <c r="DA7" s="38">
        <v>91.46</v>
      </c>
      <c r="DB7" s="38">
        <v>91.21</v>
      </c>
      <c r="DC7" s="38" t="s">
        <v>102</v>
      </c>
      <c r="DD7" s="38" t="s">
        <v>102</v>
      </c>
      <c r="DE7" s="38">
        <v>83.32</v>
      </c>
      <c r="DF7" s="38">
        <v>83.75</v>
      </c>
      <c r="DG7" s="38">
        <v>84.19</v>
      </c>
      <c r="DH7" s="38">
        <v>84.75</v>
      </c>
      <c r="DI7" s="38" t="s">
        <v>102</v>
      </c>
      <c r="DJ7" s="38" t="s">
        <v>102</v>
      </c>
      <c r="DK7" s="38">
        <v>2.92</v>
      </c>
      <c r="DL7" s="38">
        <v>5.87</v>
      </c>
      <c r="DM7" s="38">
        <v>8.86</v>
      </c>
      <c r="DN7" s="38" t="s">
        <v>102</v>
      </c>
      <c r="DO7" s="38" t="s">
        <v>102</v>
      </c>
      <c r="DP7" s="38">
        <v>24.68</v>
      </c>
      <c r="DQ7" s="38">
        <v>24.68</v>
      </c>
      <c r="DR7" s="38">
        <v>21.36</v>
      </c>
      <c r="DS7" s="38">
        <v>23.6</v>
      </c>
      <c r="DT7" s="38" t="s">
        <v>102</v>
      </c>
      <c r="DU7" s="38" t="s">
        <v>102</v>
      </c>
      <c r="DV7" s="38">
        <v>0</v>
      </c>
      <c r="DW7" s="38">
        <v>0</v>
      </c>
      <c r="DX7" s="38">
        <v>0</v>
      </c>
      <c r="DY7" s="38" t="s">
        <v>102</v>
      </c>
      <c r="DZ7" s="38" t="s">
        <v>102</v>
      </c>
      <c r="EA7" s="38">
        <v>0.01</v>
      </c>
      <c r="EB7" s="38">
        <v>8.6199999999999992</v>
      </c>
      <c r="EC7" s="38">
        <v>0.01</v>
      </c>
      <c r="ED7" s="38">
        <v>0.01</v>
      </c>
      <c r="EE7" s="38" t="s">
        <v>102</v>
      </c>
      <c r="EF7" s="38" t="s">
        <v>102</v>
      </c>
      <c r="EG7" s="38">
        <v>0</v>
      </c>
      <c r="EH7" s="38">
        <v>0</v>
      </c>
      <c r="EI7" s="38">
        <v>0</v>
      </c>
      <c r="EJ7" s="38" t="s">
        <v>102</v>
      </c>
      <c r="EK7" s="38" t="s">
        <v>102</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dcterms:created xsi:type="dcterms:W3CDTF">2021-12-03T07:25:31Z</dcterms:created>
  <dcterms:modified xsi:type="dcterms:W3CDTF">2022-01-13T00:09:25Z</dcterms:modified>
  <cp:category/>
</cp:coreProperties>
</file>