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下水道T\0901A_総括\01　決算統計\R03(R2分)\経営比較分析表\253839 日野町\【経営比較分析表】2020_253839_46_1718\"/>
    </mc:Choice>
  </mc:AlternateContent>
  <workbookProtection workbookAlgorithmName="SHA-512" workbookHashValue="XT4UJZ5wMD6U/jrhsvLYN18i2jWWINrJRxjYZuFmJJm7zAYO0lg2Tlyic7oRyIk6dip8LxRhBZzesrbSXg0ewQ==" workbookSaltValue="0qjm3yC83S7QmiDsZdGCkA=="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<sst xmlns="http://schemas.openxmlformats.org/spreadsheetml/2006/main" count="320" uniqueCount="118">
  <si>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</si>
  <si>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</si>
  <si>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</si>
  <si>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</si>
  <si>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</si>
  <si>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</si>
  <si>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</si>
  <si>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</si>
  <si>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</si>
  <si>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</si>
  <si>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</si>
  <si>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</si>
  <si>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</si>
  <si>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</si>
  <si>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</si>
  <si>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</si>
  <si>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</si>
  <si>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</si>
  <si>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</si>
  <si>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</si>
  <si>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</si>
  <si>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</si>
  <si>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</si>
  <si>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</si>
  <si>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</si>
  <si>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</si>
  <si>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</si>
  <si>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</si>
  <si>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</si>
  <si>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</si>
  <si>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</si>
  <si>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</si>
  <si>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</si>
  <si>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</si>
  <si>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</si>
  <si>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</si>
  <si>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</si>
  <si>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</si>
  <si>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</si>
  <si>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</si>
  <si>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</si>
  <si>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</si>
  <si>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</si>
  <si>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</si>
  <si>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</si>
  <si>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</si>
  <si>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</si>
  <si>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</si>
  <si>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</si>
  <si>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</si>
  <si>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</si>
  <si>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</si>
  <si>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</si>
  <si>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</si>
  <si>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</si>
  <si>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</si>
  <si>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</si>
  <si>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</si>
  <si>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</si>
  <si>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</si>
  <si>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</si>
  <si>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</si>
  <si>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</si>
  <si>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</si>
  <si>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</si>
  <si>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</si>
  <si>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</si>
  <si>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</si>
  <si>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</si>
  <si>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</si>
  <si>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</si>
  <si>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</si>
  <si>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</si>
  <si>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</si>
  <si>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</si>
  <si>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</si>
  <si>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</si>
  <si>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</si>
  <si>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</si>
  <si>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</si>
  <si>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</si>
  <si>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</si>
  <si>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</si>
  <si>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</si>
  <si>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</si>
  <si>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</si>
  <si>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</si>
  <si>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</si>
  <si>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</si>
  <si>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</si>
  <si>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</si>
  <si>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</si>
  <si>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</si>
  <si>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</si>
  <si>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</si>
  <si>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</si>
  <si>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</si>
  <si>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</si>
  <si>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</si>
  <si>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</si>
  <si>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</si>
  <si>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</si>
  <si>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</si>
  <si>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</si>
  <si>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</si>
  <si>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</si>
  <si>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</si>
  <si>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</si>
  <si>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</si>
  <si>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</si>
  <si>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</si>
  <si>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</si>
  <si>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</si>
  <si>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</si>
  <si>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</si>
  <si>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xml:space="preserve">　当町の下水道事業は、令和２年度から地方公営企業法を適用したため、数値は令和２年度からとなっています。
①経常収支比率は、収益の不足分を繰入金にて賄っている為、１００％を超え黒字となっています。
③流動比率は、１００％を大きく下回り、また類似団体の平均値よりも下回っています。下水道整備の為借り入れた企業債の償還が大きいことが影響しています。
④企業債残高対事業規模比率は、使用料収入に対する企業債残高の割合であり、類似団体の平均値よりも大きく下回っています。汚水渠の整備がほぼ終了しており、新たな借り入れは行っていない為です。
⑤経費回収率は、１００％を上回っており、汚水処理に係る経費が使用料収入で賄われている状況です。
⑥汚水処理原価は、類似団体の平均値を大きく下回っていますが、今後施設の老朽化に伴い維持管理費用の増加が見込まれる為、有収水量の増加に努めていきます。
⑧水洗化率は、類似団体平均値よりも低くなっているため、水洗化を啓発していきます。
</t>
    <rPh sb="1" eb="3">
      <t>トウチョウ</t>
    </rPh>
    <rPh sb="4" eb="7">
      <t>ゲスイドウ</t>
    </rPh>
    <rPh sb="7" eb="9">
      <t>ジギョウ</t>
    </rPh>
    <rPh sb="11" eb="12">
      <t>レイ</t>
    </rPh>
    <rPh sb="12" eb="13">
      <t>ワ</t>
    </rPh>
    <rPh sb="14" eb="16">
      <t>ネンド</t>
    </rPh>
    <rPh sb="18" eb="20">
      <t>チホウ</t>
    </rPh>
    <rPh sb="20" eb="22">
      <t>コウエイ</t>
    </rPh>
    <rPh sb="22" eb="24">
      <t>キギョウ</t>
    </rPh>
    <rPh sb="24" eb="25">
      <t>ホウ</t>
    </rPh>
    <rPh sb="26" eb="28">
      <t>テキヨウ</t>
    </rPh>
    <rPh sb="33" eb="35">
      <t>スウチ</t>
    </rPh>
    <rPh sb="36" eb="37">
      <t>レイ</t>
    </rPh>
    <rPh sb="37" eb="38">
      <t>ワ</t>
    </rPh>
    <rPh sb="39" eb="41">
      <t>ネンド</t>
    </rPh>
    <rPh sb="53" eb="55">
      <t>ケイジョウ</t>
    </rPh>
    <rPh sb="55" eb="57">
      <t>シュウシ</t>
    </rPh>
    <rPh sb="57" eb="59">
      <t>ヒリツ</t>
    </rPh>
    <rPh sb="61" eb="63">
      <t>シュウエキ</t>
    </rPh>
    <rPh sb="64" eb="67">
      <t>フソクブン</t>
    </rPh>
    <rPh sb="68" eb="70">
      <t>クリイレ</t>
    </rPh>
    <rPh sb="70" eb="71">
      <t>キン</t>
    </rPh>
    <rPh sb="73" eb="74">
      <t>マカナ</t>
    </rPh>
    <rPh sb="78" eb="79">
      <t>タメ</t>
    </rPh>
    <rPh sb="85" eb="86">
      <t>コ</t>
    </rPh>
    <rPh sb="87" eb="89">
      <t>クロジ</t>
    </rPh>
    <rPh sb="99" eb="101">
      <t>リュウドウ</t>
    </rPh>
    <rPh sb="101" eb="103">
      <t>ヒリツ</t>
    </rPh>
    <rPh sb="110" eb="111">
      <t>オオ</t>
    </rPh>
    <rPh sb="113" eb="115">
      <t>シタマワ</t>
    </rPh>
    <rPh sb="119" eb="121">
      <t>ルイジ</t>
    </rPh>
    <rPh sb="121" eb="123">
      <t>ダンタイ</t>
    </rPh>
    <rPh sb="124" eb="127">
      <t>ヘイキンチ</t>
    </rPh>
    <rPh sb="130" eb="132">
      <t>シタマワ</t>
    </rPh>
    <rPh sb="138" eb="141">
      <t>ゲスイドウ</t>
    </rPh>
    <rPh sb="141" eb="143">
      <t>セイビ</t>
    </rPh>
    <rPh sb="144" eb="145">
      <t>タメ</t>
    </rPh>
    <rPh sb="145" eb="146">
      <t>カ</t>
    </rPh>
    <rPh sb="147" eb="148">
      <t>イ</t>
    </rPh>
    <rPh sb="150" eb="152">
      <t>キギョウ</t>
    </rPh>
    <rPh sb="152" eb="153">
      <t>サイ</t>
    </rPh>
    <rPh sb="154" eb="156">
      <t>ショウカン</t>
    </rPh>
    <rPh sb="157" eb="158">
      <t>オオ</t>
    </rPh>
    <rPh sb="163" eb="165">
      <t>エイキョウ</t>
    </rPh>
    <rPh sb="173" eb="175">
      <t>キギョウ</t>
    </rPh>
    <rPh sb="175" eb="176">
      <t>サイ</t>
    </rPh>
    <rPh sb="176" eb="178">
      <t>ザンダカ</t>
    </rPh>
    <rPh sb="178" eb="179">
      <t>タイ</t>
    </rPh>
    <rPh sb="179" eb="181">
      <t>ジギョウ</t>
    </rPh>
    <rPh sb="181" eb="183">
      <t>キボ</t>
    </rPh>
    <rPh sb="183" eb="185">
      <t>ヒリツ</t>
    </rPh>
    <rPh sb="187" eb="190">
      <t>シヨウリョウ</t>
    </rPh>
    <rPh sb="190" eb="192">
      <t>シュウニュウ</t>
    </rPh>
    <rPh sb="193" eb="194">
      <t>タイ</t>
    </rPh>
    <rPh sb="196" eb="198">
      <t>キギョウ</t>
    </rPh>
    <rPh sb="198" eb="199">
      <t>サイ</t>
    </rPh>
    <rPh sb="199" eb="201">
      <t>ザンダカ</t>
    </rPh>
    <rPh sb="202" eb="204">
      <t>ワリアイ</t>
    </rPh>
    <rPh sb="208" eb="210">
      <t>ルイジ</t>
    </rPh>
    <rPh sb="210" eb="212">
      <t>ダンタイ</t>
    </rPh>
    <rPh sb="213" eb="216">
      <t>ヘイキンチ</t>
    </rPh>
    <rPh sb="219" eb="220">
      <t>オオ</t>
    </rPh>
    <rPh sb="230" eb="232">
      <t>オスイ</t>
    </rPh>
    <rPh sb="232" eb="233">
      <t>キョ</t>
    </rPh>
    <rPh sb="234" eb="236">
      <t>セイビ</t>
    </rPh>
    <rPh sb="239" eb="241">
      <t>シュウリョウ</t>
    </rPh>
    <rPh sb="246" eb="247">
      <t>アラ</t>
    </rPh>
    <rPh sb="249" eb="250">
      <t>カ</t>
    </rPh>
    <rPh sb="251" eb="252">
      <t>イ</t>
    </rPh>
    <rPh sb="254" eb="255">
      <t>オコナ</t>
    </rPh>
    <rPh sb="260" eb="261">
      <t>タメ</t>
    </rPh>
    <rPh sb="266" eb="268">
      <t>ケイヒ</t>
    </rPh>
    <rPh sb="268" eb="270">
      <t>カイシュウ</t>
    </rPh>
    <rPh sb="270" eb="271">
      <t>リツ</t>
    </rPh>
    <rPh sb="285" eb="287">
      <t>オスイ</t>
    </rPh>
    <rPh sb="287" eb="289">
      <t>ショリ</t>
    </rPh>
    <rPh sb="290" eb="291">
      <t>カカ</t>
    </rPh>
    <rPh sb="292" eb="294">
      <t>ケイヒ</t>
    </rPh>
    <rPh sb="295" eb="298">
      <t>シヨウリョウ</t>
    </rPh>
    <rPh sb="298" eb="300">
      <t>シュウニュウ</t>
    </rPh>
    <rPh sb="301" eb="302">
      <t>マカナ</t>
    </rPh>
    <rPh sb="307" eb="309">
      <t>ジョウキョウ</t>
    </rPh>
    <rPh sb="314" eb="316">
      <t>オスイ</t>
    </rPh>
    <rPh sb="316" eb="318">
      <t>ショリ</t>
    </rPh>
    <rPh sb="318" eb="320">
      <t>ゲンカ</t>
    </rPh>
    <rPh sb="322" eb="324">
      <t>ルイジ</t>
    </rPh>
    <rPh sb="324" eb="326">
      <t>ダンタイ</t>
    </rPh>
    <rPh sb="327" eb="330">
      <t>ヘイキンチ</t>
    </rPh>
    <rPh sb="331" eb="332">
      <t>オオ</t>
    </rPh>
    <rPh sb="334" eb="336">
      <t>シタマワ</t>
    </rPh>
    <rPh sb="343" eb="345">
      <t>コンゴ</t>
    </rPh>
    <rPh sb="345" eb="347">
      <t>シセツ</t>
    </rPh>
    <rPh sb="348" eb="351">
      <t>ロウキュウカ</t>
    </rPh>
    <rPh sb="352" eb="353">
      <t>トモナ</t>
    </rPh>
    <rPh sb="354" eb="356">
      <t>イジ</t>
    </rPh>
    <rPh sb="356" eb="358">
      <t>カンリ</t>
    </rPh>
    <rPh sb="358" eb="360">
      <t>ヒヨウ</t>
    </rPh>
    <rPh sb="361" eb="363">
      <t>ゾウカ</t>
    </rPh>
    <rPh sb="364" eb="366">
      <t>ミコ</t>
    </rPh>
    <rPh sb="369" eb="370">
      <t>タメ</t>
    </rPh>
    <rPh sb="371" eb="373">
      <t>ユウシュウ</t>
    </rPh>
    <rPh sb="373" eb="375">
      <t>スイリョウ</t>
    </rPh>
    <rPh sb="376" eb="378">
      <t>ゾウカ</t>
    </rPh>
    <rPh sb="379" eb="380">
      <t>ツト</t>
    </rPh>
    <rPh sb="389" eb="392">
      <t>スイセンカ</t>
    </rPh>
    <rPh sb="392" eb="393">
      <t>リツ</t>
    </rPh>
    <rPh sb="395" eb="397">
      <t>ルイジ</t>
    </rPh>
    <rPh sb="397" eb="399">
      <t>ダンタイ</t>
    </rPh>
    <rPh sb="399" eb="402">
      <t>ヘイキンチ</t>
    </rPh>
    <rPh sb="405" eb="406">
      <t>ヒク</t>
    </rPh>
    <rPh sb="415" eb="418">
      <t>スイセンカ</t>
    </rPh>
    <rPh sb="419" eb="421">
      <t>ケイハツ</t>
    </rPh>
    <phoneticPr fontId="4"/>
  </si>
  <si>
    <t>　平成７年の供用開始から２５年が経過していますが、耐用年数を経過した管渠はありません。
①有形固定資産減価償却率は、令和２年度からの法適用である為、低い数値となっています。</t>
    <rPh sb="1" eb="3">
      <t>ヘイセイ</t>
    </rPh>
    <rPh sb="4" eb="5">
      <t>ネン</t>
    </rPh>
    <rPh sb="6" eb="8">
      <t>キョウヨウ</t>
    </rPh>
    <rPh sb="8" eb="10">
      <t>カイシ</t>
    </rPh>
    <rPh sb="14" eb="15">
      <t>ネン</t>
    </rPh>
    <rPh sb="16" eb="18">
      <t>ケイカ</t>
    </rPh>
    <rPh sb="25" eb="27">
      <t>タイヨウ</t>
    </rPh>
    <rPh sb="27" eb="29">
      <t>ネンスウ</t>
    </rPh>
    <rPh sb="30" eb="32">
      <t>ケイカ</t>
    </rPh>
    <rPh sb="34" eb="35">
      <t>カン</t>
    </rPh>
    <rPh sb="35" eb="36">
      <t>キョ</t>
    </rPh>
    <rPh sb="45" eb="47">
      <t>ユウケイ</t>
    </rPh>
    <rPh sb="47" eb="49">
      <t>コテイ</t>
    </rPh>
    <rPh sb="49" eb="51">
      <t>シサン</t>
    </rPh>
    <rPh sb="51" eb="53">
      <t>ゲンカ</t>
    </rPh>
    <rPh sb="53" eb="55">
      <t>ショウキャク</t>
    </rPh>
    <rPh sb="55" eb="56">
      <t>リツ</t>
    </rPh>
    <rPh sb="58" eb="59">
      <t>レイ</t>
    </rPh>
    <rPh sb="59" eb="60">
      <t>ワ</t>
    </rPh>
    <rPh sb="61" eb="63">
      <t>ネンド</t>
    </rPh>
    <rPh sb="66" eb="67">
      <t>ホウ</t>
    </rPh>
    <rPh sb="67" eb="69">
      <t>テキヨウ</t>
    </rPh>
    <rPh sb="72" eb="73">
      <t>タメ</t>
    </rPh>
    <rPh sb="74" eb="75">
      <t>ヒク</t>
    </rPh>
    <rPh sb="76" eb="78">
      <t>スウチ</t>
    </rPh>
    <phoneticPr fontId="4"/>
  </si>
  <si>
    <t>　令和２年度より地方公営企業法を適用し経営状況の「見える化」が進みました。企業債の償還が経営を圧迫しており、一般会計からの繰入に頼る状況は今後も続くと思われます。経営戦略に基づき、水洗化率の向上や使用料収入の増額に向け、今後取り組んでいきます。</t>
    <rPh sb="1" eb="2">
      <t>レイ</t>
    </rPh>
    <rPh sb="2" eb="3">
      <t>ワ</t>
    </rPh>
    <rPh sb="4" eb="6">
      <t>ネンド</t>
    </rPh>
    <rPh sb="19" eb="21">
      <t>ケイエイ</t>
    </rPh>
    <rPh sb="21" eb="23">
      <t>ジョウキョウ</t>
    </rPh>
    <rPh sb="25" eb="26">
      <t>ミ</t>
    </rPh>
    <rPh sb="28" eb="29">
      <t>カ</t>
    </rPh>
    <rPh sb="31" eb="32">
      <t>スス</t>
    </rPh>
    <rPh sb="37" eb="39">
      <t>キギョウ</t>
    </rPh>
    <rPh sb="39" eb="40">
      <t>サイ</t>
    </rPh>
    <rPh sb="41" eb="43">
      <t>ショウカン</t>
    </rPh>
    <rPh sb="44" eb="46">
      <t>ケイエイ</t>
    </rPh>
    <rPh sb="47" eb="49">
      <t>アッパク</t>
    </rPh>
    <rPh sb="54" eb="56">
      <t>イッパン</t>
    </rPh>
    <rPh sb="56" eb="58">
      <t>カイケイ</t>
    </rPh>
    <rPh sb="61" eb="63">
      <t>クリイレ</t>
    </rPh>
    <rPh sb="64" eb="65">
      <t>タヨ</t>
    </rPh>
    <rPh sb="66" eb="68">
      <t>ジョウキョウ</t>
    </rPh>
    <rPh sb="69" eb="71">
      <t>コンゴ</t>
    </rPh>
    <rPh sb="72" eb="73">
      <t>ツヅ</t>
    </rPh>
    <rPh sb="75" eb="76">
      <t>オモ</t>
    </rPh>
    <rPh sb="81" eb="83">
      <t>ケイエイ</t>
    </rPh>
    <rPh sb="83" eb="85">
      <t>センリャク</t>
    </rPh>
    <rPh sb="86" eb="87">
      <t>モト</t>
    </rPh>
    <rPh sb="90" eb="93">
      <t>スイセンカ</t>
    </rPh>
    <rPh sb="93" eb="94">
      <t>リツ</t>
    </rPh>
    <rPh sb="95" eb="97">
      <t>コウジョウ</t>
    </rPh>
    <rPh sb="98" eb="101">
      <t>シヨウリョウ</t>
    </rPh>
    <rPh sb="101" eb="103">
      <t>シュウニュウ</t>
    </rPh>
    <rPh sb="104" eb="106">
      <t>ゾウガク</t>
    </rPh>
    <rPh sb="107" eb="108">
      <t>ム</t>
    </rPh>
    <rPh sb="110" eb="112">
      <t>コンゴ</t>
    </rPh>
    <rPh sb="112" eb="113">
      <t>ト</t>
    </rPh>
    <rPh sb="114" eb="115">
      <t>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</si>
</sst>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731E-47D5-986C-0D25770825F5}"/>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0.39</c:v>
                </c:pt>
              </c:numCache>
            </c:numRef>
          </c:val>
          <c:smooth val="0"/>
          <c:extLst>
            <c:ext xmlns:c16="http://schemas.microsoft.com/office/drawing/2014/chart" uri="{C3380CC4-5D6E-409C-BE32-E72D297353CC}">
              <c16:uniqueId val="{00000001-731E-47D5-986C-0D25770825F5}"/>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880-4B6F-A5BB-1AF06DAD9EEF}"/>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42.4</c:v>
                </c:pt>
              </c:numCache>
            </c:numRef>
          </c:val>
          <c:smooth val="0"/>
          <c:extLst>
            <c:ext xmlns:c16="http://schemas.microsoft.com/office/drawing/2014/chart" uri="{C3380CC4-5D6E-409C-BE32-E72D297353CC}">
              <c16:uniqueId val="{00000001-A880-4B6F-A5BB-1AF06DAD9EEF}"/>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75.06</c:v>
                </c:pt>
              </c:numCache>
            </c:numRef>
          </c:val>
          <c:extLst>
            <c:ext xmlns:c16="http://schemas.microsoft.com/office/drawing/2014/chart" uri="{C3380CC4-5D6E-409C-BE32-E72D297353CC}">
              <c16:uniqueId val="{00000000-5BE9-4497-B6B1-67FB8372A273}"/>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84.19</c:v>
                </c:pt>
              </c:numCache>
            </c:numRef>
          </c:val>
          <c:smooth val="0"/>
          <c:extLst>
            <c:ext xmlns:c16="http://schemas.microsoft.com/office/drawing/2014/chart" uri="{C3380CC4-5D6E-409C-BE32-E72D297353CC}">
              <c16:uniqueId val="{00000001-5BE9-4497-B6B1-67FB8372A273}"/>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119.28</c:v>
                </c:pt>
              </c:numCache>
            </c:numRef>
          </c:val>
          <c:extLst>
            <c:ext xmlns:c16="http://schemas.microsoft.com/office/drawing/2014/chart" uri="{C3380CC4-5D6E-409C-BE32-E72D297353CC}">
              <c16:uniqueId val="{00000000-21AA-4792-A2E9-F0AFDB7A0A3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105.78</c:v>
                </c:pt>
              </c:numCache>
            </c:numRef>
          </c:val>
          <c:smooth val="0"/>
          <c:extLst>
            <c:ext xmlns:c16="http://schemas.microsoft.com/office/drawing/2014/chart" uri="{C3380CC4-5D6E-409C-BE32-E72D297353CC}">
              <c16:uniqueId val="{00000001-21AA-4792-A2E9-F0AFDB7A0A3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3.16</c:v>
                </c:pt>
              </c:numCache>
            </c:numRef>
          </c:val>
          <c:extLst>
            <c:ext xmlns:c16="http://schemas.microsoft.com/office/drawing/2014/chart" uri="{C3380CC4-5D6E-409C-BE32-E72D297353CC}">
              <c16:uniqueId val="{00000000-54BE-475F-A05A-F23C5B914DB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21.36</c:v>
                </c:pt>
              </c:numCache>
            </c:numRef>
          </c:val>
          <c:smooth val="0"/>
          <c:extLst>
            <c:ext xmlns:c16="http://schemas.microsoft.com/office/drawing/2014/chart" uri="{C3380CC4-5D6E-409C-BE32-E72D297353CC}">
              <c16:uniqueId val="{00000001-54BE-475F-A05A-F23C5B914DB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69F4-4D96-B653-D48A79C9E2FF}"/>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0.01</c:v>
                </c:pt>
              </c:numCache>
            </c:numRef>
          </c:val>
          <c:smooth val="0"/>
          <c:extLst>
            <c:ext xmlns:c16="http://schemas.microsoft.com/office/drawing/2014/chart" uri="{C3380CC4-5D6E-409C-BE32-E72D297353CC}">
              <c16:uniqueId val="{00000001-69F4-4D96-B653-D48A79C9E2FF}"/>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4206-4F30-86DB-E2C2CB6BD59A}"/>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63.96</c:v>
                </c:pt>
              </c:numCache>
            </c:numRef>
          </c:val>
          <c:smooth val="0"/>
          <c:extLst>
            <c:ext xmlns:c16="http://schemas.microsoft.com/office/drawing/2014/chart" uri="{C3380CC4-5D6E-409C-BE32-E72D297353CC}">
              <c16:uniqueId val="{00000001-4206-4F30-86DB-E2C2CB6BD59A}"/>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29.18</c:v>
                </c:pt>
              </c:numCache>
            </c:numRef>
          </c:val>
          <c:extLst>
            <c:ext xmlns:c16="http://schemas.microsoft.com/office/drawing/2014/chart" uri="{C3380CC4-5D6E-409C-BE32-E72D297353CC}">
              <c16:uniqueId val="{00000000-0783-45CE-8E73-FE0A18C9B5E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44.24</c:v>
                </c:pt>
              </c:numCache>
            </c:numRef>
          </c:val>
          <c:smooth val="0"/>
          <c:extLst>
            <c:ext xmlns:c16="http://schemas.microsoft.com/office/drawing/2014/chart" uri="{C3380CC4-5D6E-409C-BE32-E72D297353CC}">
              <c16:uniqueId val="{00000001-0783-45CE-8E73-FE0A18C9B5E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935</c:v>
                </c:pt>
              </c:numCache>
            </c:numRef>
          </c:val>
          <c:extLst>
            <c:ext xmlns:c16="http://schemas.microsoft.com/office/drawing/2014/chart" uri="{C3380CC4-5D6E-409C-BE32-E72D297353CC}">
              <c16:uniqueId val="{00000000-9C4F-4FD8-AF20-61839446A4AB}"/>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1258.43</c:v>
                </c:pt>
              </c:numCache>
            </c:numRef>
          </c:val>
          <c:smooth val="0"/>
          <c:extLst>
            <c:ext xmlns:c16="http://schemas.microsoft.com/office/drawing/2014/chart" uri="{C3380CC4-5D6E-409C-BE32-E72D297353CC}">
              <c16:uniqueId val="{00000001-9C4F-4FD8-AF20-61839446A4AB}"/>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109.37</c:v>
                </c:pt>
              </c:numCache>
            </c:numRef>
          </c:val>
          <c:extLst>
            <c:ext xmlns:c16="http://schemas.microsoft.com/office/drawing/2014/chart" uri="{C3380CC4-5D6E-409C-BE32-E72D297353CC}">
              <c16:uniqueId val="{00000000-9717-495A-8D53-E79886866213}"/>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73.36</c:v>
                </c:pt>
              </c:numCache>
            </c:numRef>
          </c:val>
          <c:smooth val="0"/>
          <c:extLst>
            <c:ext xmlns:c16="http://schemas.microsoft.com/office/drawing/2014/chart" uri="{C3380CC4-5D6E-409C-BE32-E72D297353CC}">
              <c16:uniqueId val="{00000001-9717-495A-8D53-E79886866213}"/>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135.88999999999999</c:v>
                </c:pt>
              </c:numCache>
            </c:numRef>
          </c:val>
          <c:extLst>
            <c:ext xmlns:c16="http://schemas.microsoft.com/office/drawing/2014/chart" uri="{C3380CC4-5D6E-409C-BE32-E72D297353CC}">
              <c16:uniqueId val="{00000000-CA40-44D7-AAB8-432A3ECDF9C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224.88</c:v>
                </c:pt>
              </c:numCache>
            </c:numRef>
          </c:val>
          <c:smooth val="0"/>
          <c:extLst>
            <c:ext xmlns:c16="http://schemas.microsoft.com/office/drawing/2014/chart" uri="{C3380CC4-5D6E-409C-BE32-E72D297353CC}">
              <c16:uniqueId val="{00000001-CA40-44D7-AAB8-432A3ECDF9C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【61.55】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【1,260.21】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【42.90】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【215.41】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【75.29】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BB54"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日野町</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特定環境保全公共下水道</v>
      </c>
      <c r="Q8" s="72"/>
      <c r="R8" s="72"/>
      <c r="S8" s="72"/>
      <c r="T8" s="72"/>
      <c r="U8" s="72"/>
      <c r="V8" s="72"/>
      <c r="W8" s="72" t="str">
        <f>データ!L6</f>
        <v>D2</v>
      </c>
      <c r="X8" s="72"/>
      <c r="Y8" s="72"/>
      <c r="Z8" s="72"/>
      <c r="AA8" s="72"/>
      <c r="AB8" s="72"/>
      <c r="AC8" s="72"/>
      <c r="AD8" s="73" t="str">
        <f>データ!$M$6</f>
        <v>非設置</v>
      </c>
      <c r="AE8" s="73"/>
      <c r="AF8" s="73"/>
      <c r="AG8" s="73"/>
      <c r="AH8" s="73"/>
      <c r="AI8" s="73"/>
      <c r="AJ8" s="73"/>
      <c r="AK8" s="3"/>
      <c r="AL8" s="69">
        <f>データ!S6</f>
        <v>21303</v>
      </c>
      <c r="AM8" s="69"/>
      <c r="AN8" s="69"/>
      <c r="AO8" s="69"/>
      <c r="AP8" s="69"/>
      <c r="AQ8" s="69"/>
      <c r="AR8" s="69"/>
      <c r="AS8" s="69"/>
      <c r="AT8" s="68">
        <f>データ!T6</f>
        <v>117.6</v>
      </c>
      <c r="AU8" s="68"/>
      <c r="AV8" s="68"/>
      <c r="AW8" s="68"/>
      <c r="AX8" s="68"/>
      <c r="AY8" s="68"/>
      <c r="AZ8" s="68"/>
      <c r="BA8" s="68"/>
      <c r="BB8" s="68">
        <f>データ!U6</f>
        <v>181.15</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52.89</v>
      </c>
      <c r="J10" s="68"/>
      <c r="K10" s="68"/>
      <c r="L10" s="68"/>
      <c r="M10" s="68"/>
      <c r="N10" s="68"/>
      <c r="O10" s="68"/>
      <c r="P10" s="68">
        <f>データ!P6</f>
        <v>37.99</v>
      </c>
      <c r="Q10" s="68"/>
      <c r="R10" s="68"/>
      <c r="S10" s="68"/>
      <c r="T10" s="68"/>
      <c r="U10" s="68"/>
      <c r="V10" s="68"/>
      <c r="W10" s="68">
        <f>データ!Q6</f>
        <v>88.36</v>
      </c>
      <c r="X10" s="68"/>
      <c r="Y10" s="68"/>
      <c r="Z10" s="68"/>
      <c r="AA10" s="68"/>
      <c r="AB10" s="68"/>
      <c r="AC10" s="68"/>
      <c r="AD10" s="69">
        <f>データ!R6</f>
        <v>2900</v>
      </c>
      <c r="AE10" s="69"/>
      <c r="AF10" s="69"/>
      <c r="AG10" s="69"/>
      <c r="AH10" s="69"/>
      <c r="AI10" s="69"/>
      <c r="AJ10" s="69"/>
      <c r="AK10" s="2"/>
      <c r="AL10" s="69">
        <f>データ!V6</f>
        <v>8051</v>
      </c>
      <c r="AM10" s="69"/>
      <c r="AN10" s="69"/>
      <c r="AO10" s="69"/>
      <c r="AP10" s="69"/>
      <c r="AQ10" s="69"/>
      <c r="AR10" s="69"/>
      <c r="AS10" s="69"/>
      <c r="AT10" s="68">
        <f>データ!W6</f>
        <v>2.94</v>
      </c>
      <c r="AU10" s="68"/>
      <c r="AV10" s="68"/>
      <c r="AW10" s="68"/>
      <c r="AX10" s="68"/>
      <c r="AY10" s="68"/>
      <c r="AZ10" s="68"/>
      <c r="BA10" s="68"/>
      <c r="BB10" s="68">
        <f>データ!X6</f>
        <v>2738.44</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115</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116</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117</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【104.83】</v>
      </c>
      <c r="F85" s="26" t="str">
        <f>データ!AT6</f>
        <v>【61.55】</v>
      </c>
      <c r="G85" s="26" t="str">
        <f>データ!BE6</f>
        <v>【45.34】</v>
      </c>
      <c r="H85" s="26" t="str">
        <f>データ!BP6</f>
        <v>【1,260.21】</v>
      </c>
      <c r="I85" s="26" t="str">
        <f>データ!CA6</f>
        <v>【75.29】</v>
      </c>
      <c r="J85" s="26" t="str">
        <f>データ!CL6</f>
        <v>【215.41】</v>
      </c>
      <c r="K85" s="26" t="str">
        <f>データ!CW6</f>
        <v>【42.90】</v>
      </c>
      <c r="L85" s="26" t="str">
        <f>データ!DH6</f>
        <v>【84.75】</v>
      </c>
      <c r="M85" s="26" t="str">
        <f>データ!DS6</f>
        <v>【23.60】</v>
      </c>
      <c r="N85" s="26" t="str">
        <f>データ!ED6</f>
        <v>【0.01】</v>
      </c>
      <c r="O85" s="26" t="str">
        <f>データ!EO6</f>
        <v>【0.30】</v>
      </c>
    </row>
  </sheetData>
  <sheetProtection algorithmName="SHA-512" hashValue="ixJjbTFIm/bS0HozUp48LzaooG/W2gQFArSHmBMFFeISvzf3lDB2yDe8viDL9HZUSsX7QeOtnplztM67EH1Mvw==" saltValue="qX0ZcBVFAD8YO6/zzvUiT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253839</v>
      </c>
      <c r="D6" s="33">
        <f t="shared" si="3"/>
        <v>46</v>
      </c>
      <c r="E6" s="33">
        <f t="shared" si="3"/>
        <v>17</v>
      </c>
      <c r="F6" s="33">
        <f t="shared" si="3"/>
        <v>4</v>
      </c>
      <c r="G6" s="33">
        <f t="shared" si="3"/>
        <v>0</v>
      </c>
      <c r="H6" s="33" t="str">
        <f t="shared" si="3"/>
        <v>滋賀県　日野町</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52.89</v>
      </c>
      <c r="P6" s="34">
        <f t="shared" si="3"/>
        <v>37.99</v>
      </c>
      <c r="Q6" s="34">
        <f t="shared" si="3"/>
        <v>88.36</v>
      </c>
      <c r="R6" s="34">
        <f t="shared" si="3"/>
        <v>2900</v>
      </c>
      <c r="S6" s="34">
        <f t="shared" si="3"/>
        <v>21303</v>
      </c>
      <c r="T6" s="34">
        <f t="shared" si="3"/>
        <v>117.6</v>
      </c>
      <c r="U6" s="34">
        <f t="shared" si="3"/>
        <v>181.15</v>
      </c>
      <c r="V6" s="34">
        <f t="shared" si="3"/>
        <v>8051</v>
      </c>
      <c r="W6" s="34">
        <f t="shared" si="3"/>
        <v>2.94</v>
      </c>
      <c r="X6" s="34">
        <f t="shared" si="3"/>
        <v>2738.44</v>
      </c>
      <c r="Y6" s="35" t="str">
        <f>IF(Y7="",NA(),Y7)</f>
        <v>-</v>
      </c>
      <c r="Z6" s="35" t="str">
        <f t="shared" ref="Z6:AH6" si="4">IF(Z7="",NA(),Z7)</f>
        <v>-</v>
      </c>
      <c r="AA6" s="35" t="str">
        <f t="shared" si="4"/>
        <v>-</v>
      </c>
      <c r="AB6" s="35" t="str">
        <f t="shared" si="4"/>
        <v>-</v>
      </c>
      <c r="AC6" s="35">
        <f t="shared" si="4"/>
        <v>119.28</v>
      </c>
      <c r="AD6" s="35" t="str">
        <f t="shared" si="4"/>
        <v>-</v>
      </c>
      <c r="AE6" s="35" t="str">
        <f t="shared" si="4"/>
        <v>-</v>
      </c>
      <c r="AF6" s="35" t="str">
        <f t="shared" si="4"/>
        <v>-</v>
      </c>
      <c r="AG6" s="35" t="str">
        <f t="shared" si="4"/>
        <v>-</v>
      </c>
      <c r="AH6" s="35">
        <f t="shared" si="4"/>
        <v>105.78</v>
      </c>
      <c r="AI6" s="34" t="str">
        <f>IF(AI7="","",IF(AI7="-","【-】","【"&amp;SUBSTITUTE(TEXT(AI7,"#,##0.00"),"-","△")&amp;"】"))</f>
        <v>【104.83】</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63.96</v>
      </c>
      <c r="AT6" s="34" t="str">
        <f>IF(AT7="","",IF(AT7="-","【-】","【"&amp;SUBSTITUTE(TEXT(AT7,"#,##0.00"),"-","△")&amp;"】"))</f>
        <v>【61.55】</v>
      </c>
      <c r="AU6" s="35" t="str">
        <f>IF(AU7="",NA(),AU7)</f>
        <v>-</v>
      </c>
      <c r="AV6" s="35" t="str">
        <f t="shared" ref="AV6:BD6" si="6">IF(AV7="",NA(),AV7)</f>
        <v>-</v>
      </c>
      <c r="AW6" s="35" t="str">
        <f t="shared" si="6"/>
        <v>-</v>
      </c>
      <c r="AX6" s="35" t="str">
        <f t="shared" si="6"/>
        <v>-</v>
      </c>
      <c r="AY6" s="35">
        <f t="shared" si="6"/>
        <v>29.18</v>
      </c>
      <c r="AZ6" s="35" t="str">
        <f t="shared" si="6"/>
        <v>-</v>
      </c>
      <c r="BA6" s="35" t="str">
        <f t="shared" si="6"/>
        <v>-</v>
      </c>
      <c r="BB6" s="35" t="str">
        <f t="shared" si="6"/>
        <v>-</v>
      </c>
      <c r="BC6" s="35" t="str">
        <f t="shared" si="6"/>
        <v>-</v>
      </c>
      <c r="BD6" s="35">
        <f t="shared" si="6"/>
        <v>44.24</v>
      </c>
      <c r="BE6" s="34" t="str">
        <f>IF(BE7="","",IF(BE7="-","【-】","【"&amp;SUBSTITUTE(TEXT(BE7,"#,##0.00"),"-","△")&amp;"】"))</f>
        <v>【45.34】</v>
      </c>
      <c r="BF6" s="35" t="str">
        <f>IF(BF7="",NA(),BF7)</f>
        <v>-</v>
      </c>
      <c r="BG6" s="35" t="str">
        <f t="shared" ref="BG6:BO6" si="7">IF(BG7="",NA(),BG7)</f>
        <v>-</v>
      </c>
      <c r="BH6" s="35" t="str">
        <f t="shared" si="7"/>
        <v>-</v>
      </c>
      <c r="BI6" s="35" t="str">
        <f t="shared" si="7"/>
        <v>-</v>
      </c>
      <c r="BJ6" s="35">
        <f t="shared" si="7"/>
        <v>935</v>
      </c>
      <c r="BK6" s="35" t="str">
        <f t="shared" si="7"/>
        <v>-</v>
      </c>
      <c r="BL6" s="35" t="str">
        <f t="shared" si="7"/>
        <v>-</v>
      </c>
      <c r="BM6" s="35" t="str">
        <f t="shared" si="7"/>
        <v>-</v>
      </c>
      <c r="BN6" s="35" t="str">
        <f t="shared" si="7"/>
        <v>-</v>
      </c>
      <c r="BO6" s="35">
        <f t="shared" si="7"/>
        <v>1258.43</v>
      </c>
      <c r="BP6" s="34" t="str">
        <f>IF(BP7="","",IF(BP7="-","【-】","【"&amp;SUBSTITUTE(TEXT(BP7,"#,##0.00"),"-","△")&amp;"】"))</f>
        <v>【1,260.21】</v>
      </c>
      <c r="BQ6" s="35" t="str">
        <f>IF(BQ7="",NA(),BQ7)</f>
        <v>-</v>
      </c>
      <c r="BR6" s="35" t="str">
        <f t="shared" ref="BR6:BZ6" si="8">IF(BR7="",NA(),BR7)</f>
        <v>-</v>
      </c>
      <c r="BS6" s="35" t="str">
        <f t="shared" si="8"/>
        <v>-</v>
      </c>
      <c r="BT6" s="35" t="str">
        <f t="shared" si="8"/>
        <v>-</v>
      </c>
      <c r="BU6" s="35">
        <f t="shared" si="8"/>
        <v>109.37</v>
      </c>
      <c r="BV6" s="35" t="str">
        <f t="shared" si="8"/>
        <v>-</v>
      </c>
      <c r="BW6" s="35" t="str">
        <f t="shared" si="8"/>
        <v>-</v>
      </c>
      <c r="BX6" s="35" t="str">
        <f t="shared" si="8"/>
        <v>-</v>
      </c>
      <c r="BY6" s="35" t="str">
        <f t="shared" si="8"/>
        <v>-</v>
      </c>
      <c r="BZ6" s="35">
        <f t="shared" si="8"/>
        <v>73.36</v>
      </c>
      <c r="CA6" s="34" t="str">
        <f>IF(CA7="","",IF(CA7="-","【-】","【"&amp;SUBSTITUTE(TEXT(CA7,"#,##0.00"),"-","△")&amp;"】"))</f>
        <v>【75.29】</v>
      </c>
      <c r="CB6" s="35" t="str">
        <f>IF(CB7="",NA(),CB7)</f>
        <v>-</v>
      </c>
      <c r="CC6" s="35" t="str">
        <f t="shared" ref="CC6:CK6" si="9">IF(CC7="",NA(),CC7)</f>
        <v>-</v>
      </c>
      <c r="CD6" s="35" t="str">
        <f t="shared" si="9"/>
        <v>-</v>
      </c>
      <c r="CE6" s="35" t="str">
        <f t="shared" si="9"/>
        <v>-</v>
      </c>
      <c r="CF6" s="35">
        <f t="shared" si="9"/>
        <v>135.88999999999999</v>
      </c>
      <c r="CG6" s="35" t="str">
        <f t="shared" si="9"/>
        <v>-</v>
      </c>
      <c r="CH6" s="35" t="str">
        <f t="shared" si="9"/>
        <v>-</v>
      </c>
      <c r="CI6" s="35" t="str">
        <f t="shared" si="9"/>
        <v>-</v>
      </c>
      <c r="CJ6" s="35" t="str">
        <f t="shared" si="9"/>
        <v>-</v>
      </c>
      <c r="CK6" s="35">
        <f t="shared" si="9"/>
        <v>224.88</v>
      </c>
      <c r="CL6" s="34" t="str">
        <f>IF(CL7="","",IF(CL7="-","【-】","【"&amp;SUBSTITUTE(TEXT(CL7,"#,##0.00"),"-","△")&amp;"】"))</f>
        <v>【215.41】</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t="str">
        <f t="shared" si="10"/>
        <v>-</v>
      </c>
      <c r="CU6" s="35" t="str">
        <f t="shared" si="10"/>
        <v>-</v>
      </c>
      <c r="CV6" s="35">
        <f t="shared" si="10"/>
        <v>42.4</v>
      </c>
      <c r="CW6" s="34" t="str">
        <f>IF(CW7="","",IF(CW7="-","【-】","【"&amp;SUBSTITUTE(TEXT(CW7,"#,##0.00"),"-","△")&amp;"】"))</f>
        <v>【42.90】</v>
      </c>
      <c r="CX6" s="35" t="str">
        <f>IF(CX7="",NA(),CX7)</f>
        <v>-</v>
      </c>
      <c r="CY6" s="35" t="str">
        <f t="shared" ref="CY6:DG6" si="11">IF(CY7="",NA(),CY7)</f>
        <v>-</v>
      </c>
      <c r="CZ6" s="35" t="str">
        <f t="shared" si="11"/>
        <v>-</v>
      </c>
      <c r="DA6" s="35" t="str">
        <f t="shared" si="11"/>
        <v>-</v>
      </c>
      <c r="DB6" s="35">
        <f t="shared" si="11"/>
        <v>75.06</v>
      </c>
      <c r="DC6" s="35" t="str">
        <f t="shared" si="11"/>
        <v>-</v>
      </c>
      <c r="DD6" s="35" t="str">
        <f t="shared" si="11"/>
        <v>-</v>
      </c>
      <c r="DE6" s="35" t="str">
        <f t="shared" si="11"/>
        <v>-</v>
      </c>
      <c r="DF6" s="35" t="str">
        <f t="shared" si="11"/>
        <v>-</v>
      </c>
      <c r="DG6" s="35">
        <f t="shared" si="11"/>
        <v>84.19</v>
      </c>
      <c r="DH6" s="34" t="str">
        <f>IF(DH7="","",IF(DH7="-","【-】","【"&amp;SUBSTITUTE(TEXT(DH7,"#,##0.00"),"-","△")&amp;"】"))</f>
        <v>【84.75】</v>
      </c>
      <c r="DI6" s="35" t="str">
        <f>IF(DI7="",NA(),DI7)</f>
        <v>-</v>
      </c>
      <c r="DJ6" s="35" t="str">
        <f t="shared" ref="DJ6:DR6" si="12">IF(DJ7="",NA(),DJ7)</f>
        <v>-</v>
      </c>
      <c r="DK6" s="35" t="str">
        <f t="shared" si="12"/>
        <v>-</v>
      </c>
      <c r="DL6" s="35" t="str">
        <f t="shared" si="12"/>
        <v>-</v>
      </c>
      <c r="DM6" s="35">
        <f t="shared" si="12"/>
        <v>3.16</v>
      </c>
      <c r="DN6" s="35" t="str">
        <f t="shared" si="12"/>
        <v>-</v>
      </c>
      <c r="DO6" s="35" t="str">
        <f t="shared" si="12"/>
        <v>-</v>
      </c>
      <c r="DP6" s="35" t="str">
        <f t="shared" si="12"/>
        <v>-</v>
      </c>
      <c r="DQ6" s="35" t="str">
        <f t="shared" si="12"/>
        <v>-</v>
      </c>
      <c r="DR6" s="35">
        <f t="shared" si="12"/>
        <v>21.36</v>
      </c>
      <c r="DS6" s="34" t="str">
        <f>IF(DS7="","",IF(DS7="-","【-】","【"&amp;SUBSTITUTE(TEXT(DS7,"#,##0.00"),"-","△")&amp;"】"))</f>
        <v>【23.60】</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5">
        <f t="shared" si="13"/>
        <v>0.01</v>
      </c>
      <c r="ED6" s="34" t="str">
        <f>IF(ED7="","",IF(ED7="-","【-】","【"&amp;SUBSTITUTE(TEXT(ED7,"#,##0.00"),"-","△")&amp;"】"))</f>
        <v>【0.01】</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5">
        <f t="shared" si="14"/>
        <v>0.39</v>
      </c>
      <c r="EO6" s="34" t="str">
        <f>IF(EO7="","",IF(EO7="-","【-】","【"&amp;SUBSTITUTE(TEXT(EO7,"#,##0.00"),"-","△")&amp;"】"))</f>
        <v>【0.30】</v>
      </c>
    </row>
    <row r="7" spans="1:148" s="36" customFormat="1" x14ac:dyDescent="0.15">
      <c r="A7" s="28"/>
      <c r="B7" s="37">
        <v>2020</v>
      </c>
      <c r="C7" s="37">
        <v>253839</v>
      </c>
      <c r="D7" s="37">
        <v>46</v>
      </c>
      <c r="E7" s="37">
        <v>17</v>
      </c>
      <c r="F7" s="37">
        <v>4</v>
      </c>
      <c r="G7" s="37">
        <v>0</v>
      </c>
      <c r="H7" s="37" t="s">
        <v>96</v>
      </c>
      <c r="I7" s="37" t="s">
        <v>97</v>
      </c>
      <c r="J7" s="37" t="s">
        <v>98</v>
      </c>
      <c r="K7" s="37" t="s">
        <v>99</v>
      </c>
      <c r="L7" s="37" t="s">
        <v>100</v>
      </c>
      <c r="M7" s="37" t="s">
        <v>101</v>
      </c>
      <c r="N7" s="38" t="s">
        <v>102</v>
      </c>
      <c r="O7" s="38">
        <v>52.89</v>
      </c>
      <c r="P7" s="38">
        <v>37.99</v>
      </c>
      <c r="Q7" s="38">
        <v>88.36</v>
      </c>
      <c r="R7" s="38">
        <v>2900</v>
      </c>
      <c r="S7" s="38">
        <v>21303</v>
      </c>
      <c r="T7" s="38">
        <v>117.6</v>
      </c>
      <c r="U7" s="38">
        <v>181.15</v>
      </c>
      <c r="V7" s="38">
        <v>8051</v>
      </c>
      <c r="W7" s="38">
        <v>2.94</v>
      </c>
      <c r="X7" s="38">
        <v>2738.44</v>
      </c>
      <c r="Y7" s="38" t="s">
        <v>102</v>
      </c>
      <c r="Z7" s="38" t="s">
        <v>102</v>
      </c>
      <c r="AA7" s="38" t="s">
        <v>102</v>
      </c>
      <c r="AB7" s="38" t="s">
        <v>102</v>
      </c>
      <c r="AC7" s="38">
        <v>119.28</v>
      </c>
      <c r="AD7" s="38" t="s">
        <v>102</v>
      </c>
      <c r="AE7" s="38" t="s">
        <v>102</v>
      </c>
      <c r="AF7" s="38" t="s">
        <v>102</v>
      </c>
      <c r="AG7" s="38" t="s">
        <v>102</v>
      </c>
      <c r="AH7" s="38">
        <v>105.78</v>
      </c>
      <c r="AI7" s="38">
        <v>104.83</v>
      </c>
      <c r="AJ7" s="38" t="s">
        <v>102</v>
      </c>
      <c r="AK7" s="38" t="s">
        <v>102</v>
      </c>
      <c r="AL7" s="38" t="s">
        <v>102</v>
      </c>
      <c r="AM7" s="38" t="s">
        <v>102</v>
      </c>
      <c r="AN7" s="38">
        <v>0</v>
      </c>
      <c r="AO7" s="38" t="s">
        <v>102</v>
      </c>
      <c r="AP7" s="38" t="s">
        <v>102</v>
      </c>
      <c r="AQ7" s="38" t="s">
        <v>102</v>
      </c>
      <c r="AR7" s="38" t="s">
        <v>102</v>
      </c>
      <c r="AS7" s="38">
        <v>63.96</v>
      </c>
      <c r="AT7" s="38">
        <v>61.55</v>
      </c>
      <c r="AU7" s="38" t="s">
        <v>102</v>
      </c>
      <c r="AV7" s="38" t="s">
        <v>102</v>
      </c>
      <c r="AW7" s="38" t="s">
        <v>102</v>
      </c>
      <c r="AX7" s="38" t="s">
        <v>102</v>
      </c>
      <c r="AY7" s="38">
        <v>29.18</v>
      </c>
      <c r="AZ7" s="38" t="s">
        <v>102</v>
      </c>
      <c r="BA7" s="38" t="s">
        <v>102</v>
      </c>
      <c r="BB7" s="38" t="s">
        <v>102</v>
      </c>
      <c r="BC7" s="38" t="s">
        <v>102</v>
      </c>
      <c r="BD7" s="38">
        <v>44.24</v>
      </c>
      <c r="BE7" s="38">
        <v>45.34</v>
      </c>
      <c r="BF7" s="38" t="s">
        <v>102</v>
      </c>
      <c r="BG7" s="38" t="s">
        <v>102</v>
      </c>
      <c r="BH7" s="38" t="s">
        <v>102</v>
      </c>
      <c r="BI7" s="38" t="s">
        <v>102</v>
      </c>
      <c r="BJ7" s="38">
        <v>935</v>
      </c>
      <c r="BK7" s="38" t="s">
        <v>102</v>
      </c>
      <c r="BL7" s="38" t="s">
        <v>102</v>
      </c>
      <c r="BM7" s="38" t="s">
        <v>102</v>
      </c>
      <c r="BN7" s="38" t="s">
        <v>102</v>
      </c>
      <c r="BO7" s="38">
        <v>1258.43</v>
      </c>
      <c r="BP7" s="38">
        <v>1260.21</v>
      </c>
      <c r="BQ7" s="38" t="s">
        <v>102</v>
      </c>
      <c r="BR7" s="38" t="s">
        <v>102</v>
      </c>
      <c r="BS7" s="38" t="s">
        <v>102</v>
      </c>
      <c r="BT7" s="38" t="s">
        <v>102</v>
      </c>
      <c r="BU7" s="38">
        <v>109.37</v>
      </c>
      <c r="BV7" s="38" t="s">
        <v>102</v>
      </c>
      <c r="BW7" s="38" t="s">
        <v>102</v>
      </c>
      <c r="BX7" s="38" t="s">
        <v>102</v>
      </c>
      <c r="BY7" s="38" t="s">
        <v>102</v>
      </c>
      <c r="BZ7" s="38">
        <v>73.36</v>
      </c>
      <c r="CA7" s="38">
        <v>75.290000000000006</v>
      </c>
      <c r="CB7" s="38" t="s">
        <v>102</v>
      </c>
      <c r="CC7" s="38" t="s">
        <v>102</v>
      </c>
      <c r="CD7" s="38" t="s">
        <v>102</v>
      </c>
      <c r="CE7" s="38" t="s">
        <v>102</v>
      </c>
      <c r="CF7" s="38">
        <v>135.88999999999999</v>
      </c>
      <c r="CG7" s="38" t="s">
        <v>102</v>
      </c>
      <c r="CH7" s="38" t="s">
        <v>102</v>
      </c>
      <c r="CI7" s="38" t="s">
        <v>102</v>
      </c>
      <c r="CJ7" s="38" t="s">
        <v>102</v>
      </c>
      <c r="CK7" s="38">
        <v>224.88</v>
      </c>
      <c r="CL7" s="38">
        <v>215.41</v>
      </c>
      <c r="CM7" s="38" t="s">
        <v>102</v>
      </c>
      <c r="CN7" s="38" t="s">
        <v>102</v>
      </c>
      <c r="CO7" s="38" t="s">
        <v>102</v>
      </c>
      <c r="CP7" s="38" t="s">
        <v>102</v>
      </c>
      <c r="CQ7" s="38" t="s">
        <v>102</v>
      </c>
      <c r="CR7" s="38" t="s">
        <v>102</v>
      </c>
      <c r="CS7" s="38" t="s">
        <v>102</v>
      </c>
      <c r="CT7" s="38" t="s">
        <v>102</v>
      </c>
      <c r="CU7" s="38" t="s">
        <v>102</v>
      </c>
      <c r="CV7" s="38">
        <v>42.4</v>
      </c>
      <c r="CW7" s="38">
        <v>42.9</v>
      </c>
      <c r="CX7" s="38" t="s">
        <v>102</v>
      </c>
      <c r="CY7" s="38" t="s">
        <v>102</v>
      </c>
      <c r="CZ7" s="38" t="s">
        <v>102</v>
      </c>
      <c r="DA7" s="38" t="s">
        <v>102</v>
      </c>
      <c r="DB7" s="38">
        <v>75.06</v>
      </c>
      <c r="DC7" s="38" t="s">
        <v>102</v>
      </c>
      <c r="DD7" s="38" t="s">
        <v>102</v>
      </c>
      <c r="DE7" s="38" t="s">
        <v>102</v>
      </c>
      <c r="DF7" s="38" t="s">
        <v>102</v>
      </c>
      <c r="DG7" s="38">
        <v>84.19</v>
      </c>
      <c r="DH7" s="38">
        <v>84.75</v>
      </c>
      <c r="DI7" s="38" t="s">
        <v>102</v>
      </c>
      <c r="DJ7" s="38" t="s">
        <v>102</v>
      </c>
      <c r="DK7" s="38" t="s">
        <v>102</v>
      </c>
      <c r="DL7" s="38" t="s">
        <v>102</v>
      </c>
      <c r="DM7" s="38">
        <v>3.16</v>
      </c>
      <c r="DN7" s="38" t="s">
        <v>102</v>
      </c>
      <c r="DO7" s="38" t="s">
        <v>102</v>
      </c>
      <c r="DP7" s="38" t="s">
        <v>102</v>
      </c>
      <c r="DQ7" s="38" t="s">
        <v>102</v>
      </c>
      <c r="DR7" s="38">
        <v>21.36</v>
      </c>
      <c r="DS7" s="38">
        <v>23.6</v>
      </c>
      <c r="DT7" s="38" t="s">
        <v>102</v>
      </c>
      <c r="DU7" s="38" t="s">
        <v>102</v>
      </c>
      <c r="DV7" s="38" t="s">
        <v>102</v>
      </c>
      <c r="DW7" s="38" t="s">
        <v>102</v>
      </c>
      <c r="DX7" s="38">
        <v>0</v>
      </c>
      <c r="DY7" s="38" t="s">
        <v>102</v>
      </c>
      <c r="DZ7" s="38" t="s">
        <v>102</v>
      </c>
      <c r="EA7" s="38" t="s">
        <v>102</v>
      </c>
      <c r="EB7" s="38" t="s">
        <v>102</v>
      </c>
      <c r="EC7" s="38">
        <v>0.01</v>
      </c>
      <c r="ED7" s="38">
        <v>0.01</v>
      </c>
      <c r="EE7" s="38" t="s">
        <v>102</v>
      </c>
      <c r="EF7" s="38" t="s">
        <v>102</v>
      </c>
      <c r="EG7" s="38" t="s">
        <v>102</v>
      </c>
      <c r="EH7" s="38" t="s">
        <v>102</v>
      </c>
      <c r="EI7" s="38">
        <v>0</v>
      </c>
      <c r="EJ7" s="38" t="s">
        <v>102</v>
      </c>
      <c r="EK7" s="38" t="s">
        <v>102</v>
      </c>
      <c r="EL7" s="38" t="s">
        <v>102</v>
      </c>
      <c r="EM7" s="38" t="s">
        <v>102</v>
      </c>
      <c r="EN7" s="38">
        <v>0.39</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111</v>
      </c>
      <c r="D13" t="s">
        <v>111</v>
      </c>
      <c r="E13" t="s">
        <v>112</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HnoAdmin</cp:lastModifiedBy>
  <dcterms:created xsi:type="dcterms:W3CDTF">2021-12-03T07:25:30Z</dcterms:created>
  <dcterms:modified xsi:type="dcterms:W3CDTF">2022-02-01T06:47:04Z</dcterms:modified>
  <cp:category/>
</cp:coreProperties>
</file>