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3\調査・報告\1 財政課\21.経営分析\"/>
    </mc:Choice>
  </mc:AlternateContent>
  <workbookProtection workbookAlgorithmName="SHA-512" workbookHashValue="AwLMKOByNpbi+Nwajro/EDQ7OpB5x2wVqFNNFKl/2hFZQlSVD/bNETMiB1aFA+yBGiVFQ2uKtyJJSPvQp63zDA==" workbookSaltValue="XNxcKc0z1axBeEoH5tbj5A=="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<sst xmlns="http://schemas.openxmlformats.org/spreadsheetml/2006/main" count="231" uniqueCount="117">
  <si>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</si>
  <si>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</si>
  <si>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</si>
  <si>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</si>
  <si>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</si>
  <si>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</si>
  <si>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</si>
  <si>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</si>
  <si>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</si>
  <si>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</si>
  <si>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</si>
  <si>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</si>
  <si>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</si>
  <si>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</si>
  <si>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</si>
  <si>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</si>
  <si>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</si>
  <si>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</si>
  <si>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</si>
  <si>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</si>
  <si>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</si>
  <si>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</si>
  <si>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</si>
  <si>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</si>
  <si>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</si>
  <si>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</si>
  <si>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</si>
  <si>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</si>
  <si>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</si>
  <si>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</si>
  <si>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</si>
  <si>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</si>
  <si>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</si>
  <si>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</si>
  <si>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</si>
  <si>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</si>
  <si>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</si>
  <si>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</si>
  <si>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</si>
  <si>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</si>
  <si>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</si>
  <si>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</si>
  <si>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</si>
  <si>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</si>
  <si>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</si>
  <si>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</si>
  <si>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</si>
  <si>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</si>
  <si>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</si>
  <si>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</si>
  <si>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</si>
  <si>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</si>
  <si>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</si>
  <si>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</si>
  <si>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</si>
  <si>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</si>
  <si>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</si>
  <si>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</si>
  <si>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</si>
  <si>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</si>
  <si>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</si>
  <si>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</si>
  <si>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</si>
  <si>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</si>
  <si>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</si>
  <si>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</si>
  <si>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</si>
  <si>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</si>
  <si>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</si>
  <si>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</si>
  <si>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</si>
  <si>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</si>
  <si>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</si>
  <si>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</si>
  <si>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</si>
  <si>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</si>
  <si>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</si>
  <si>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</si>
  <si>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</si>
  <si>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</si>
  <si>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</si>
  <si>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</si>
  <si>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</si>
  <si>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</si>
  <si>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</si>
  <si>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</si>
  <si>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</si>
  <si>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</si>
  <si>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</si>
  <si>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</si>
  <si>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</si>
  <si>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</si>
  <si>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</si>
  <si>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</si>
  <si>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</si>
  <si>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</si>
  <si>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</si>
  <si>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</si>
  <si>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</si>
  <si>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</si>
  <si>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</si>
  <si>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</si>
  <si>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</si>
  <si>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</si>
  <si>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</si>
  <si>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</si>
  <si>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</si>
  <si>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</si>
  <si>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</si>
  <si>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</si>
  <si>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</si>
  <si>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</si>
  <si>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</si>
  <si>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</si>
  <si>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</si>
  <si>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本市の下水道事業は、平成28年度から地方公営企業法を適用したことにより、グラフは平成28年からとなっています。
　①経常収支比率は100％を上回っており、単年度収支は黒字となっています。
　③流動比率は、昨年度に比べ6.22％減少していますが、総務省が示す類似団体平均値を上回る値となりました。下水道の建設が継続していることが影響し、起債償還額が多く現金が少ない状況です。
　⑦施設利用率（注：流域下水道で処理した水量を含んで計算）は、類似団体と比較すると概ね上回っています。　
　⑤経費回収率は100％を超え、⑥汚水処理原価も昨年を上回る結果となりました。⑧水洗化率は昨年より微増となり、類似団体をやや上回りました。
　</t>
    <rPh sb="25" eb="26">
      <t>ホウ</t>
    </rPh>
    <rPh sb="41" eb="43">
      <t>ヘイセイ</t>
    </rPh>
    <rPh sb="45" eb="46">
      <t>ネン</t>
    </rPh>
    <rPh sb="103" eb="106">
      <t>サクネンド</t>
    </rPh>
    <rPh sb="107" eb="108">
      <t>クラ</t>
    </rPh>
    <rPh sb="114" eb="116">
      <t>ゲンショウ</t>
    </rPh>
    <rPh sb="137" eb="139">
      <t>ウワマワ</t>
    </rPh>
    <rPh sb="164" eb="166">
      <t>エイキョウ</t>
    </rPh>
    <rPh sb="168" eb="170">
      <t>キサイ</t>
    </rPh>
    <rPh sb="174" eb="175">
      <t>オオ</t>
    </rPh>
    <rPh sb="176" eb="178">
      <t>ゲンキン</t>
    </rPh>
    <rPh sb="179" eb="180">
      <t>スク</t>
    </rPh>
    <rPh sb="182" eb="184">
      <t>ジョウキョウ</t>
    </rPh>
    <rPh sb="243" eb="245">
      <t>ケイヒ</t>
    </rPh>
    <rPh sb="245" eb="247">
      <t>カイシュウ</t>
    </rPh>
    <rPh sb="247" eb="248">
      <t>リツ</t>
    </rPh>
    <rPh sb="254" eb="255">
      <t>コ</t>
    </rPh>
    <rPh sb="258" eb="260">
      <t>オスイ</t>
    </rPh>
    <rPh sb="260" eb="262">
      <t>ショリ</t>
    </rPh>
    <rPh sb="262" eb="264">
      <t>ゲンカ</t>
    </rPh>
    <rPh sb="265" eb="267">
      <t>サクネン</t>
    </rPh>
    <rPh sb="268" eb="270">
      <t>ウワマワ</t>
    </rPh>
    <rPh sb="271" eb="273">
      <t>ケッカ</t>
    </rPh>
    <rPh sb="281" eb="284">
      <t>スイセンカ</t>
    </rPh>
    <rPh sb="284" eb="285">
      <t>リツ</t>
    </rPh>
    <rPh sb="286" eb="288">
      <t>サクネン</t>
    </rPh>
    <rPh sb="290" eb="292">
      <t>ビゾウ</t>
    </rPh>
    <rPh sb="296" eb="298">
      <t>ルイジ</t>
    </rPh>
    <rPh sb="298" eb="300">
      <t>ダンタイ</t>
    </rPh>
    <phoneticPr fontId="4"/>
  </si>
  <si>
    <t>　平成4年から施設の供用を行っており、令和2年度で28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</si>
</sst>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A0-4D66-8772-426EF7342A0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0.11</c:v>
                </c:pt>
                <c:pt idx="2">
                  <c:v>0.09</c:v>
                </c:pt>
                <c:pt idx="3">
                  <c:v>0.12</c:v>
                </c:pt>
                <c:pt idx="4">
                  <c:v>0.15</c:v>
                </c:pt>
              </c:numCache>
            </c:numRef>
          </c:val>
          <c:smooth val="0"/>
          <c:extLst>
            <c:ext xmlns:c16="http://schemas.microsoft.com/office/drawing/2014/chart" uri="{C3380CC4-5D6E-409C-BE32-E72D297353CC}">
              <c16:uniqueId val="{00000001-93A0-4D66-8772-426EF7342A0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91.53</c:v>
                </c:pt>
                <c:pt idx="1">
                  <c:v>91.44</c:v>
                </c:pt>
                <c:pt idx="2">
                  <c:v>92.73</c:v>
                </c:pt>
                <c:pt idx="3">
                  <c:v>93.4</c:v>
                </c:pt>
                <c:pt idx="4">
                  <c:v>87.76</c:v>
                </c:pt>
              </c:numCache>
            </c:numRef>
          </c:val>
          <c:extLst>
            <c:ext xmlns:c16="http://schemas.microsoft.com/office/drawing/2014/chart" uri="{C3380CC4-5D6E-409C-BE32-E72D297353CC}">
              <c16:uniqueId val="{00000000-66B7-4320-A6F5-F850180BC19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61.03</c:v>
                </c:pt>
                <c:pt idx="1">
                  <c:v>59.55</c:v>
                </c:pt>
                <c:pt idx="2">
                  <c:v>59.19</c:v>
                </c:pt>
                <c:pt idx="3">
                  <c:v>61.4</c:v>
                </c:pt>
                <c:pt idx="4">
                  <c:v>61.51</c:v>
                </c:pt>
              </c:numCache>
            </c:numRef>
          </c:val>
          <c:smooth val="0"/>
          <c:extLst>
            <c:ext xmlns:c16="http://schemas.microsoft.com/office/drawing/2014/chart" uri="{C3380CC4-5D6E-409C-BE32-E72D297353CC}">
              <c16:uniqueId val="{00000001-66B7-4320-A6F5-F850180BC19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85.03</c:v>
                </c:pt>
                <c:pt idx="1">
                  <c:v>86.01</c:v>
                </c:pt>
                <c:pt idx="2">
                  <c:v>86.29</c:v>
                </c:pt>
                <c:pt idx="3">
                  <c:v>86.31</c:v>
                </c:pt>
                <c:pt idx="4">
                  <c:v>87.2</c:v>
                </c:pt>
              </c:numCache>
            </c:numRef>
          </c:val>
          <c:extLst>
            <c:ext xmlns:c16="http://schemas.microsoft.com/office/drawing/2014/chart" uri="{C3380CC4-5D6E-409C-BE32-E72D297353CC}">
              <c16:uniqueId val="{00000000-0A3C-4571-AB80-78DF18C7659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86.83</c:v>
                </c:pt>
                <c:pt idx="1">
                  <c:v>87.14</c:v>
                </c:pt>
                <c:pt idx="2">
                  <c:v>86.66</c:v>
                </c:pt>
                <c:pt idx="3">
                  <c:v>86.28</c:v>
                </c:pt>
                <c:pt idx="4">
                  <c:v>85.82</c:v>
                </c:pt>
              </c:numCache>
            </c:numRef>
          </c:val>
          <c:smooth val="0"/>
          <c:extLst>
            <c:ext xmlns:c16="http://schemas.microsoft.com/office/drawing/2014/chart" uri="{C3380CC4-5D6E-409C-BE32-E72D297353CC}">
              <c16:uniqueId val="{00000001-0A3C-4571-AB80-78DF18C7659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105.84</c:v>
                </c:pt>
                <c:pt idx="1">
                  <c:v>106.05</c:v>
                </c:pt>
                <c:pt idx="2">
                  <c:v>104.19</c:v>
                </c:pt>
                <c:pt idx="3">
                  <c:v>103.5</c:v>
                </c:pt>
                <c:pt idx="4">
                  <c:v>101.16</c:v>
                </c:pt>
              </c:numCache>
            </c:numRef>
          </c:val>
          <c:extLst>
            <c:ext xmlns:c16="http://schemas.microsoft.com/office/drawing/2014/chart" uri="{C3380CC4-5D6E-409C-BE32-E72D297353CC}">
              <c16:uniqueId val="{00000000-5FF3-48DD-AB80-2371B083456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105.73</c:v>
                </c:pt>
                <c:pt idx="1">
                  <c:v>108.38</c:v>
                </c:pt>
                <c:pt idx="2">
                  <c:v>108.43</c:v>
                </c:pt>
                <c:pt idx="3">
                  <c:v>107.15</c:v>
                </c:pt>
                <c:pt idx="4">
                  <c:v>109.91</c:v>
                </c:pt>
              </c:numCache>
            </c:numRef>
          </c:val>
          <c:smooth val="0"/>
          <c:extLst>
            <c:ext xmlns:c16="http://schemas.microsoft.com/office/drawing/2014/chart" uri="{C3380CC4-5D6E-409C-BE32-E72D297353CC}">
              <c16:uniqueId val="{00000001-5FF3-48DD-AB80-2371B083456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2.98</c:v>
                </c:pt>
                <c:pt idx="1">
                  <c:v>5.84</c:v>
                </c:pt>
                <c:pt idx="2">
                  <c:v>8.4700000000000006</c:v>
                </c:pt>
                <c:pt idx="3">
                  <c:v>11.09</c:v>
                </c:pt>
                <c:pt idx="4">
                  <c:v>13.75</c:v>
                </c:pt>
              </c:numCache>
            </c:numRef>
          </c:val>
          <c:extLst>
            <c:ext xmlns:c16="http://schemas.microsoft.com/office/drawing/2014/chart" uri="{C3380CC4-5D6E-409C-BE32-E72D297353CC}">
              <c16:uniqueId val="{00000000-BBA9-4276-B95A-31DABC40B6E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14.26</c:v>
                </c:pt>
                <c:pt idx="1">
                  <c:v>15.21</c:v>
                </c:pt>
                <c:pt idx="2">
                  <c:v>17.350000000000001</c:v>
                </c:pt>
                <c:pt idx="3">
                  <c:v>17.239999999999998</c:v>
                </c:pt>
                <c:pt idx="4">
                  <c:v>15.29</c:v>
                </c:pt>
              </c:numCache>
            </c:numRef>
          </c:val>
          <c:smooth val="0"/>
          <c:extLst>
            <c:ext xmlns:c16="http://schemas.microsoft.com/office/drawing/2014/chart" uri="{C3380CC4-5D6E-409C-BE32-E72D297353CC}">
              <c16:uniqueId val="{00000001-BBA9-4276-B95A-31DABC40B6E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618-4A11-8752-292B0D809B6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0.01</c:v>
                </c:pt>
                <c:pt idx="3">
                  <c:v>0.11</c:v>
                </c:pt>
                <c:pt idx="4">
                  <c:v>0.11</c:v>
                </c:pt>
              </c:numCache>
            </c:numRef>
          </c:val>
          <c:smooth val="0"/>
          <c:extLst>
            <c:ext xmlns:c16="http://schemas.microsoft.com/office/drawing/2014/chart" uri="{C3380CC4-5D6E-409C-BE32-E72D297353CC}">
              <c16:uniqueId val="{00000001-9618-4A11-8752-292B0D809B6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B74-4876-9FA5-5665054C996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14.68</c:v>
                </c:pt>
                <c:pt idx="1">
                  <c:v>12.78</c:v>
                </c:pt>
                <c:pt idx="2">
                  <c:v>12.89</c:v>
                </c:pt>
                <c:pt idx="3">
                  <c:v>15.68</c:v>
                </c:pt>
                <c:pt idx="4">
                  <c:v>9.42</c:v>
                </c:pt>
              </c:numCache>
            </c:numRef>
          </c:val>
          <c:smooth val="0"/>
          <c:extLst>
            <c:ext xmlns:c16="http://schemas.microsoft.com/office/drawing/2014/chart" uri="{C3380CC4-5D6E-409C-BE32-E72D297353CC}">
              <c16:uniqueId val="{00000001-7B74-4876-9FA5-5665054C996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44.01</c:v>
                </c:pt>
                <c:pt idx="1">
                  <c:v>52.74</c:v>
                </c:pt>
                <c:pt idx="2">
                  <c:v>58.99</c:v>
                </c:pt>
                <c:pt idx="3">
                  <c:v>55.58</c:v>
                </c:pt>
                <c:pt idx="4">
                  <c:v>49.36</c:v>
                </c:pt>
              </c:numCache>
            </c:numRef>
          </c:val>
          <c:extLst>
            <c:ext xmlns:c16="http://schemas.microsoft.com/office/drawing/2014/chart" uri="{C3380CC4-5D6E-409C-BE32-E72D297353CC}">
              <c16:uniqueId val="{00000000-F036-4317-8013-B48FEFB23A3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50.78</c:v>
                </c:pt>
                <c:pt idx="1">
                  <c:v>57.48</c:v>
                </c:pt>
                <c:pt idx="2">
                  <c:v>54.32</c:v>
                </c:pt>
                <c:pt idx="3">
                  <c:v>46.82</c:v>
                </c:pt>
                <c:pt idx="4">
                  <c:v>47.61</c:v>
                </c:pt>
              </c:numCache>
            </c:numRef>
          </c:val>
          <c:smooth val="0"/>
          <c:extLst>
            <c:ext xmlns:c16="http://schemas.microsoft.com/office/drawing/2014/chart" uri="{C3380CC4-5D6E-409C-BE32-E72D297353CC}">
              <c16:uniqueId val="{00000001-F036-4317-8013-B48FEFB23A3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1004.79</c:v>
                </c:pt>
                <c:pt idx="1">
                  <c:v>1056.8900000000001</c:v>
                </c:pt>
                <c:pt idx="2">
                  <c:v>983.03</c:v>
                </c:pt>
                <c:pt idx="3">
                  <c:v>673.09</c:v>
                </c:pt>
                <c:pt idx="4">
                  <c:v>734.52</c:v>
                </c:pt>
              </c:numCache>
            </c:numRef>
          </c:val>
          <c:extLst>
            <c:ext xmlns:c16="http://schemas.microsoft.com/office/drawing/2014/chart" uri="{C3380CC4-5D6E-409C-BE32-E72D297353CC}">
              <c16:uniqueId val="{00000000-3DDD-4085-A423-FBE17AD1D86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1053.93</c:v>
                </c:pt>
                <c:pt idx="1">
                  <c:v>1046.25</c:v>
                </c:pt>
                <c:pt idx="2">
                  <c:v>1000.94</c:v>
                </c:pt>
                <c:pt idx="3">
                  <c:v>1028.05</c:v>
                </c:pt>
                <c:pt idx="4">
                  <c:v>1092.22</c:v>
                </c:pt>
              </c:numCache>
            </c:numRef>
          </c:val>
          <c:smooth val="0"/>
          <c:extLst>
            <c:ext xmlns:c16="http://schemas.microsoft.com/office/drawing/2014/chart" uri="{C3380CC4-5D6E-409C-BE32-E72D297353CC}">
              <c16:uniqueId val="{00000001-3DDD-4085-A423-FBE17AD1D86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108.26</c:v>
                </c:pt>
                <c:pt idx="1">
                  <c:v>112.95</c:v>
                </c:pt>
                <c:pt idx="2">
                  <c:v>105.13</c:v>
                </c:pt>
                <c:pt idx="3">
                  <c:v>105.75</c:v>
                </c:pt>
                <c:pt idx="4">
                  <c:v>103.03</c:v>
                </c:pt>
              </c:numCache>
            </c:numRef>
          </c:val>
          <c:extLst>
            <c:ext xmlns:c16="http://schemas.microsoft.com/office/drawing/2014/chart" uri="{C3380CC4-5D6E-409C-BE32-E72D297353CC}">
              <c16:uniqueId val="{00000000-D2C5-49EB-935B-76DE909BC36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85.23</c:v>
                </c:pt>
                <c:pt idx="1">
                  <c:v>88.37</c:v>
                </c:pt>
                <c:pt idx="2">
                  <c:v>93.77</c:v>
                </c:pt>
                <c:pt idx="3">
                  <c:v>94.73</c:v>
                </c:pt>
                <c:pt idx="4">
                  <c:v>97.53</c:v>
                </c:pt>
              </c:numCache>
            </c:numRef>
          </c:val>
          <c:smooth val="0"/>
          <c:extLst>
            <c:ext xmlns:c16="http://schemas.microsoft.com/office/drawing/2014/chart" uri="{C3380CC4-5D6E-409C-BE32-E72D297353CC}">
              <c16:uniqueId val="{00000001-D2C5-49EB-935B-76DE909BC36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145.15</c:v>
                </c:pt>
                <c:pt idx="1">
                  <c:v>137.19999999999999</c:v>
                </c:pt>
                <c:pt idx="2">
                  <c:v>148.36000000000001</c:v>
                </c:pt>
                <c:pt idx="3">
                  <c:v>148.6</c:v>
                </c:pt>
                <c:pt idx="4">
                  <c:v>150.27000000000001</c:v>
                </c:pt>
              </c:numCache>
            </c:numRef>
          </c:val>
          <c:extLst>
            <c:ext xmlns:c16="http://schemas.microsoft.com/office/drawing/2014/chart" uri="{C3380CC4-5D6E-409C-BE32-E72D297353CC}">
              <c16:uniqueId val="{00000000-004E-45D2-AF3B-46A5D5C50C0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185.7</c:v>
                </c:pt>
                <c:pt idx="1">
                  <c:v>178.11</c:v>
                </c:pt>
                <c:pt idx="2">
                  <c:v>165.57</c:v>
                </c:pt>
                <c:pt idx="3">
                  <c:v>160.91</c:v>
                </c:pt>
                <c:pt idx="4">
                  <c:v>155.83000000000001</c:v>
                </c:pt>
              </c:numCache>
            </c:numRef>
          </c:val>
          <c:smooth val="0"/>
          <c:extLst>
            <c:ext xmlns:c16="http://schemas.microsoft.com/office/drawing/2014/chart" uri="{C3380CC4-5D6E-409C-BE32-E72D297353CC}">
              <c16:uniqueId val="{00000001-004E-45D2-AF3B-46A5D5C50C0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0" zoomScaleNormal="100" workbookViewId="0">
      <selection activeCell="BL45" sqref="BL45:BZ4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甲賀市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Bd2</v>
      </c>
      <c r="X8" s="49"/>
      <c r="Y8" s="49"/>
      <c r="Z8" s="49"/>
      <c r="AA8" s="49"/>
      <c r="AB8" s="49"/>
      <c r="AC8" s="49"/>
      <c r="AD8" s="50" t="str">
        <f>データ!$M$6</f>
        <v>非設置</v>
      </c>
      <c r="AE8" s="50"/>
      <c r="AF8" s="50"/>
      <c r="AG8" s="50"/>
      <c r="AH8" s="50"/>
      <c r="AI8" s="50"/>
      <c r="AJ8" s="50"/>
      <c r="AK8" s="3"/>
      <c r="AL8" s="51">
        <f>データ!S6</f>
        <v>90194</v>
      </c>
      <c r="AM8" s="51"/>
      <c r="AN8" s="51"/>
      <c r="AO8" s="51"/>
      <c r="AP8" s="51"/>
      <c r="AQ8" s="51"/>
      <c r="AR8" s="51"/>
      <c r="AS8" s="51"/>
      <c r="AT8" s="46">
        <f>データ!T6</f>
        <v>481.62</v>
      </c>
      <c r="AU8" s="46"/>
      <c r="AV8" s="46"/>
      <c r="AW8" s="46"/>
      <c r="AX8" s="46"/>
      <c r="AY8" s="46"/>
      <c r="AZ8" s="46"/>
      <c r="BA8" s="46"/>
      <c r="BB8" s="46">
        <f>データ!U6</f>
        <v>187.27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63.57</v>
      </c>
      <c r="J10" s="46"/>
      <c r="K10" s="46"/>
      <c r="L10" s="46"/>
      <c r="M10" s="46"/>
      <c r="N10" s="46"/>
      <c r="O10" s="46"/>
      <c r="P10" s="46">
        <f>データ!P6</f>
        <v>40.69</v>
      </c>
      <c r="Q10" s="46"/>
      <c r="R10" s="46"/>
      <c r="S10" s="46"/>
      <c r="T10" s="46"/>
      <c r="U10" s="46"/>
      <c r="V10" s="46"/>
      <c r="W10" s="46">
        <f>データ!Q6</f>
        <v>86.61</v>
      </c>
      <c r="X10" s="46"/>
      <c r="Y10" s="46"/>
      <c r="Z10" s="46"/>
      <c r="AA10" s="46"/>
      <c r="AB10" s="46"/>
      <c r="AC10" s="46"/>
      <c r="AD10" s="51">
        <f>データ!R6</f>
        <v>2824</v>
      </c>
      <c r="AE10" s="51"/>
      <c r="AF10" s="51"/>
      <c r="AG10" s="51"/>
      <c r="AH10" s="51"/>
      <c r="AI10" s="51"/>
      <c r="AJ10" s="51"/>
      <c r="AK10" s="2"/>
      <c r="AL10" s="51">
        <f>データ!V6</f>
        <v>36580</v>
      </c>
      <c r="AM10" s="51"/>
      <c r="AN10" s="51"/>
      <c r="AO10" s="51"/>
      <c r="AP10" s="51"/>
      <c r="AQ10" s="51"/>
      <c r="AR10" s="51"/>
      <c r="AS10" s="51"/>
      <c r="AT10" s="46">
        <f>データ!W6</f>
        <v>18.22</v>
      </c>
      <c r="AU10" s="46"/>
      <c r="AV10" s="46"/>
      <c r="AW10" s="46"/>
      <c r="AX10" s="46"/>
      <c r="AY10" s="46"/>
      <c r="AZ10" s="46"/>
      <c r="BA10" s="46"/>
      <c r="BB10" s="46">
        <f>データ!X6</f>
        <v>2007.68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115</v>
      </c>
      <c r="BM16" s="77"/>
      <c r="BN16" s="77"/>
      <c r="BO16" s="77"/>
      <c r="BP16" s="77"/>
      <c r="BQ16" s="77"/>
      <c r="BR16" s="77"/>
      <c r="BS16" s="77"/>
      <c r="BT16" s="77"/>
      <c r="BU16" s="77"/>
      <c r="BV16" s="77"/>
      <c r="BW16" s="77"/>
      <c r="BX16" s="77"/>
      <c r="BY16" s="77"/>
      <c r="BZ16" s="78"/>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2fZKe60k1n7iLqBGKDW9ATmjX5SEu2kE5SyVJgq8S4pQAiy+QKZkyD+HTysVbcrH8D+LQgU3vQ1oyWU1a3QENQ==" saltValue="arwKCeervg10NimR3aUR1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252093</v>
      </c>
      <c r="D6" s="33">
        <f t="shared" si="3"/>
        <v>46</v>
      </c>
      <c r="E6" s="33">
        <f t="shared" si="3"/>
        <v>17</v>
      </c>
      <c r="F6" s="33">
        <f t="shared" si="3"/>
        <v>1</v>
      </c>
      <c r="G6" s="33">
        <f t="shared" si="3"/>
        <v>0</v>
      </c>
      <c r="H6" s="33" t="str">
        <f t="shared" si="3"/>
        <v>滋賀県　甲賀市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63.57</v>
      </c>
      <c r="P6" s="34">
        <f t="shared" si="3"/>
        <v>40.69</v>
      </c>
      <c r="Q6" s="34">
        <f t="shared" si="3"/>
        <v>86.61</v>
      </c>
      <c r="R6" s="34">
        <f t="shared" si="3"/>
        <v>2824</v>
      </c>
      <c r="S6" s="34">
        <f t="shared" si="3"/>
        <v>90194</v>
      </c>
      <c r="T6" s="34">
        <f t="shared" si="3"/>
        <v>481.62</v>
      </c>
      <c r="U6" s="34">
        <f t="shared" si="3"/>
        <v>187.27</v>
      </c>
      <c r="V6" s="34">
        <f t="shared" si="3"/>
        <v>36580</v>
      </c>
      <c r="W6" s="34">
        <f t="shared" si="3"/>
        <v>18.22</v>
      </c>
      <c r="X6" s="34">
        <f t="shared" si="3"/>
        <v>2007.68</v>
      </c>
      <c r="Y6" s="35">
        <f>IF(Y7="",NA(),Y7)</f>
        <v>105.84</v>
      </c>
      <c r="Z6" s="35">
        <f t="shared" ref="Z6:AH6" si="4">IF(Z7="",NA(),Z7)</f>
        <v>106.05</v>
      </c>
      <c r="AA6" s="35">
        <f t="shared" si="4"/>
        <v>104.19</v>
      </c>
      <c r="AB6" s="35">
        <f t="shared" si="4"/>
        <v>103.5</v>
      </c>
      <c r="AC6" s="35">
        <f t="shared" si="4"/>
        <v>101.16</v>
      </c>
      <c r="AD6" s="35">
        <f t="shared" si="4"/>
        <v>105.73</v>
      </c>
      <c r="AE6" s="35">
        <f t="shared" si="4"/>
        <v>108.38</v>
      </c>
      <c r="AF6" s="35">
        <f t="shared" si="4"/>
        <v>108.43</v>
      </c>
      <c r="AG6" s="35">
        <f t="shared" si="4"/>
        <v>107.15</v>
      </c>
      <c r="AH6" s="35">
        <f t="shared" si="4"/>
        <v>109.91</v>
      </c>
      <c r="AI6" s="34" t="str">
        <f>IF(AI7="","",IF(AI7="-","【-】","【"&amp;SUBSTITUTE(TEXT(AI7,"#,##0.00"),"-","△")&amp;"】"))</f>
        <v>【106.67】</v>
      </c>
      <c r="AJ6" s="34">
        <f>IF(AJ7="",NA(),AJ7)</f>
        <v>0</v>
      </c>
      <c r="AK6" s="34">
        <f t="shared" ref="AK6:AS6" si="5">IF(AK7="",NA(),AK7)</f>
        <v>0</v>
      </c>
      <c r="AL6" s="34">
        <f t="shared" si="5"/>
        <v>0</v>
      </c>
      <c r="AM6" s="34">
        <f t="shared" si="5"/>
        <v>0</v>
      </c>
      <c r="AN6" s="34">
        <f t="shared" si="5"/>
        <v>0</v>
      </c>
      <c r="AO6" s="35">
        <f t="shared" si="5"/>
        <v>14.68</v>
      </c>
      <c r="AP6" s="35">
        <f t="shared" si="5"/>
        <v>12.78</v>
      </c>
      <c r="AQ6" s="35">
        <f t="shared" si="5"/>
        <v>12.89</v>
      </c>
      <c r="AR6" s="35">
        <f t="shared" si="5"/>
        <v>15.68</v>
      </c>
      <c r="AS6" s="35">
        <f t="shared" si="5"/>
        <v>9.42</v>
      </c>
      <c r="AT6" s="34" t="str">
        <f>IF(AT7="","",IF(AT7="-","【-】","【"&amp;SUBSTITUTE(TEXT(AT7,"#,##0.00"),"-","△")&amp;"】"))</f>
        <v>【3.64】</v>
      </c>
      <c r="AU6" s="35">
        <f>IF(AU7="",NA(),AU7)</f>
        <v>44.01</v>
      </c>
      <c r="AV6" s="35">
        <f t="shared" ref="AV6:BD6" si="6">IF(AV7="",NA(),AV7)</f>
        <v>52.74</v>
      </c>
      <c r="AW6" s="35">
        <f t="shared" si="6"/>
        <v>58.99</v>
      </c>
      <c r="AX6" s="35">
        <f t="shared" si="6"/>
        <v>55.58</v>
      </c>
      <c r="AY6" s="35">
        <f t="shared" si="6"/>
        <v>49.36</v>
      </c>
      <c r="AZ6" s="35">
        <f t="shared" si="6"/>
        <v>50.78</v>
      </c>
      <c r="BA6" s="35">
        <f t="shared" si="6"/>
        <v>57.48</v>
      </c>
      <c r="BB6" s="35">
        <f t="shared" si="6"/>
        <v>54.32</v>
      </c>
      <c r="BC6" s="35">
        <f t="shared" si="6"/>
        <v>46.82</v>
      </c>
      <c r="BD6" s="35">
        <f t="shared" si="6"/>
        <v>47.61</v>
      </c>
      <c r="BE6" s="34" t="str">
        <f>IF(BE7="","",IF(BE7="-","【-】","【"&amp;SUBSTITUTE(TEXT(BE7,"#,##0.00"),"-","△")&amp;"】"))</f>
        <v>【67.52】</v>
      </c>
      <c r="BF6" s="35">
        <f>IF(BF7="",NA(),BF7)</f>
        <v>1004.79</v>
      </c>
      <c r="BG6" s="35">
        <f t="shared" ref="BG6:BO6" si="7">IF(BG7="",NA(),BG7)</f>
        <v>1056.8900000000001</v>
      </c>
      <c r="BH6" s="35">
        <f t="shared" si="7"/>
        <v>983.03</v>
      </c>
      <c r="BI6" s="35">
        <f t="shared" si="7"/>
        <v>673.09</v>
      </c>
      <c r="BJ6" s="35">
        <f t="shared" si="7"/>
        <v>734.52</v>
      </c>
      <c r="BK6" s="35">
        <f t="shared" si="7"/>
        <v>1053.93</v>
      </c>
      <c r="BL6" s="35">
        <f t="shared" si="7"/>
        <v>1046.25</v>
      </c>
      <c r="BM6" s="35">
        <f t="shared" si="7"/>
        <v>1000.94</v>
      </c>
      <c r="BN6" s="35">
        <f t="shared" si="7"/>
        <v>1028.05</v>
      </c>
      <c r="BO6" s="35">
        <f t="shared" si="7"/>
        <v>1092.22</v>
      </c>
      <c r="BP6" s="34" t="str">
        <f>IF(BP7="","",IF(BP7="-","【-】","【"&amp;SUBSTITUTE(TEXT(BP7,"#,##0.00"),"-","△")&amp;"】"))</f>
        <v>【705.21】</v>
      </c>
      <c r="BQ6" s="35">
        <f>IF(BQ7="",NA(),BQ7)</f>
        <v>108.26</v>
      </c>
      <c r="BR6" s="35">
        <f t="shared" ref="BR6:BZ6" si="8">IF(BR7="",NA(),BR7)</f>
        <v>112.95</v>
      </c>
      <c r="BS6" s="35">
        <f t="shared" si="8"/>
        <v>105.13</v>
      </c>
      <c r="BT6" s="35">
        <f t="shared" si="8"/>
        <v>105.75</v>
      </c>
      <c r="BU6" s="35">
        <f t="shared" si="8"/>
        <v>103.03</v>
      </c>
      <c r="BV6" s="35">
        <f t="shared" si="8"/>
        <v>85.23</v>
      </c>
      <c r="BW6" s="35">
        <f t="shared" si="8"/>
        <v>88.37</v>
      </c>
      <c r="BX6" s="35">
        <f t="shared" si="8"/>
        <v>93.77</v>
      </c>
      <c r="BY6" s="35">
        <f t="shared" si="8"/>
        <v>94.73</v>
      </c>
      <c r="BZ6" s="35">
        <f t="shared" si="8"/>
        <v>97.53</v>
      </c>
      <c r="CA6" s="34" t="str">
        <f>IF(CA7="","",IF(CA7="-","【-】","【"&amp;SUBSTITUTE(TEXT(CA7,"#,##0.00"),"-","△")&amp;"】"))</f>
        <v>【98.96】</v>
      </c>
      <c r="CB6" s="35">
        <f>IF(CB7="",NA(),CB7)</f>
        <v>145.15</v>
      </c>
      <c r="CC6" s="35">
        <f t="shared" ref="CC6:CK6" si="9">IF(CC7="",NA(),CC7)</f>
        <v>137.19999999999999</v>
      </c>
      <c r="CD6" s="35">
        <f t="shared" si="9"/>
        <v>148.36000000000001</v>
      </c>
      <c r="CE6" s="35">
        <f t="shared" si="9"/>
        <v>148.6</v>
      </c>
      <c r="CF6" s="35">
        <f t="shared" si="9"/>
        <v>150.27000000000001</v>
      </c>
      <c r="CG6" s="35">
        <f t="shared" si="9"/>
        <v>185.7</v>
      </c>
      <c r="CH6" s="35">
        <f t="shared" si="9"/>
        <v>178.11</v>
      </c>
      <c r="CI6" s="35">
        <f t="shared" si="9"/>
        <v>165.57</v>
      </c>
      <c r="CJ6" s="35">
        <f t="shared" si="9"/>
        <v>160.91</v>
      </c>
      <c r="CK6" s="35">
        <f t="shared" si="9"/>
        <v>155.83000000000001</v>
      </c>
      <c r="CL6" s="34" t="str">
        <f>IF(CL7="","",IF(CL7="-","【-】","【"&amp;SUBSTITUTE(TEXT(CL7,"#,##0.00"),"-","△")&amp;"】"))</f>
        <v>【134.52】</v>
      </c>
      <c r="CM6" s="35">
        <f>IF(CM7="",NA(),CM7)</f>
        <v>91.53</v>
      </c>
      <c r="CN6" s="35">
        <f t="shared" ref="CN6:CV6" si="10">IF(CN7="",NA(),CN7)</f>
        <v>91.44</v>
      </c>
      <c r="CO6" s="35">
        <f t="shared" si="10"/>
        <v>92.73</v>
      </c>
      <c r="CP6" s="35">
        <f t="shared" si="10"/>
        <v>93.4</v>
      </c>
      <c r="CQ6" s="35">
        <f t="shared" si="10"/>
        <v>87.76</v>
      </c>
      <c r="CR6" s="35">
        <f t="shared" si="10"/>
        <v>61.03</v>
      </c>
      <c r="CS6" s="35">
        <f t="shared" si="10"/>
        <v>59.55</v>
      </c>
      <c r="CT6" s="35">
        <f t="shared" si="10"/>
        <v>59.19</v>
      </c>
      <c r="CU6" s="35">
        <f t="shared" si="10"/>
        <v>61.4</v>
      </c>
      <c r="CV6" s="35">
        <f t="shared" si="10"/>
        <v>61.51</v>
      </c>
      <c r="CW6" s="34" t="str">
        <f>IF(CW7="","",IF(CW7="-","【-】","【"&amp;SUBSTITUTE(TEXT(CW7,"#,##0.00"),"-","△")&amp;"】"))</f>
        <v>【59.57】</v>
      </c>
      <c r="CX6" s="35">
        <f>IF(CX7="",NA(),CX7)</f>
        <v>85.03</v>
      </c>
      <c r="CY6" s="35">
        <f t="shared" ref="CY6:DG6" si="11">IF(CY7="",NA(),CY7)</f>
        <v>86.01</v>
      </c>
      <c r="CZ6" s="35">
        <f t="shared" si="11"/>
        <v>86.29</v>
      </c>
      <c r="DA6" s="35">
        <f t="shared" si="11"/>
        <v>86.31</v>
      </c>
      <c r="DB6" s="35">
        <f t="shared" si="11"/>
        <v>87.2</v>
      </c>
      <c r="DC6" s="35">
        <f t="shared" si="11"/>
        <v>86.83</v>
      </c>
      <c r="DD6" s="35">
        <f t="shared" si="11"/>
        <v>87.14</v>
      </c>
      <c r="DE6" s="35">
        <f t="shared" si="11"/>
        <v>86.66</v>
      </c>
      <c r="DF6" s="35">
        <f t="shared" si="11"/>
        <v>86.28</v>
      </c>
      <c r="DG6" s="35">
        <f t="shared" si="11"/>
        <v>85.82</v>
      </c>
      <c r="DH6" s="34" t="str">
        <f>IF(DH7="","",IF(DH7="-","【-】","【"&amp;SUBSTITUTE(TEXT(DH7,"#,##0.00"),"-","△")&amp;"】"))</f>
        <v>【95.57】</v>
      </c>
      <c r="DI6" s="35">
        <f>IF(DI7="",NA(),DI7)</f>
        <v>2.98</v>
      </c>
      <c r="DJ6" s="35">
        <f t="shared" ref="DJ6:DR6" si="12">IF(DJ7="",NA(),DJ7)</f>
        <v>5.84</v>
      </c>
      <c r="DK6" s="35">
        <f t="shared" si="12"/>
        <v>8.4700000000000006</v>
      </c>
      <c r="DL6" s="35">
        <f t="shared" si="12"/>
        <v>11.09</v>
      </c>
      <c r="DM6" s="35">
        <f t="shared" si="12"/>
        <v>13.75</v>
      </c>
      <c r="DN6" s="35">
        <f t="shared" si="12"/>
        <v>14.26</v>
      </c>
      <c r="DO6" s="35">
        <f t="shared" si="12"/>
        <v>15.21</v>
      </c>
      <c r="DP6" s="35">
        <f t="shared" si="12"/>
        <v>17.350000000000001</v>
      </c>
      <c r="DQ6" s="35">
        <f t="shared" si="12"/>
        <v>17.239999999999998</v>
      </c>
      <c r="DR6" s="35">
        <f t="shared" si="12"/>
        <v>15.29</v>
      </c>
      <c r="DS6" s="34" t="str">
        <f>IF(DS7="","",IF(DS7="-","【-】","【"&amp;SUBSTITUTE(TEXT(DS7,"#,##0.00"),"-","△")&amp;"】"))</f>
        <v>【36.52】</v>
      </c>
      <c r="DT6" s="34">
        <f>IF(DT7="",NA(),DT7)</f>
        <v>0</v>
      </c>
      <c r="DU6" s="34">
        <f t="shared" ref="DU6:EC6" si="13">IF(DU7="",NA(),DU7)</f>
        <v>0</v>
      </c>
      <c r="DV6" s="34">
        <f t="shared" si="13"/>
        <v>0</v>
      </c>
      <c r="DW6" s="34">
        <f t="shared" si="13"/>
        <v>0</v>
      </c>
      <c r="DX6" s="34">
        <f t="shared" si="13"/>
        <v>0</v>
      </c>
      <c r="DY6" s="35">
        <f t="shared" si="13"/>
        <v>0.01</v>
      </c>
      <c r="DZ6" s="35">
        <f t="shared" si="13"/>
        <v>0.01</v>
      </c>
      <c r="EA6" s="35">
        <f t="shared" si="13"/>
        <v>0.01</v>
      </c>
      <c r="EB6" s="35">
        <f t="shared" si="13"/>
        <v>0.11</v>
      </c>
      <c r="EC6" s="35">
        <f t="shared" si="13"/>
        <v>0.11</v>
      </c>
      <c r="ED6" s="34" t="str">
        <f>IF(ED7="","",IF(ED7="-","【-】","【"&amp;SUBSTITUTE(TEXT(ED7,"#,##0.00"),"-","△")&amp;"】"))</f>
        <v>【5.72】</v>
      </c>
      <c r="EE6" s="34">
        <f>IF(EE7="",NA(),EE7)</f>
        <v>0</v>
      </c>
      <c r="EF6" s="34">
        <f t="shared" ref="EF6:EN6" si="14">IF(EF7="",NA(),EF7)</f>
        <v>0</v>
      </c>
      <c r="EG6" s="34">
        <f t="shared" si="14"/>
        <v>0</v>
      </c>
      <c r="EH6" s="34">
        <f t="shared" si="14"/>
        <v>0</v>
      </c>
      <c r="EI6" s="34">
        <f t="shared" si="14"/>
        <v>0</v>
      </c>
      <c r="EJ6" s="35">
        <f t="shared" si="14"/>
        <v>0.01</v>
      </c>
      <c r="EK6" s="35">
        <f t="shared" si="14"/>
        <v>0.11</v>
      </c>
      <c r="EL6" s="35">
        <f t="shared" si="14"/>
        <v>0.09</v>
      </c>
      <c r="EM6" s="35">
        <f t="shared" si="14"/>
        <v>0.12</v>
      </c>
      <c r="EN6" s="35">
        <f t="shared" si="14"/>
        <v>0.15</v>
      </c>
      <c r="EO6" s="34" t="str">
        <f>IF(EO7="","",IF(EO7="-","【-】","【"&amp;SUBSTITUTE(TEXT(EO7,"#,##0.00"),"-","△")&amp;"】"))</f>
        <v>【0.30】</v>
      </c>
    </row>
    <row r="7" spans="1:148" s="36" customFormat="1" x14ac:dyDescent="0.2">
      <c r="A7" s="28"/>
      <c r="B7" s="37">
        <v>2020</v>
      </c>
      <c r="C7" s="37">
        <v>252093</v>
      </c>
      <c r="D7" s="37">
        <v>46</v>
      </c>
      <c r="E7" s="37">
        <v>17</v>
      </c>
      <c r="F7" s="37">
        <v>1</v>
      </c>
      <c r="G7" s="37">
        <v>0</v>
      </c>
      <c r="H7" s="37" t="s">
        <v>96</v>
      </c>
      <c r="I7" s="37" t="s">
        <v>97</v>
      </c>
      <c r="J7" s="37" t="s">
        <v>98</v>
      </c>
      <c r="K7" s="37" t="s">
        <v>99</v>
      </c>
      <c r="L7" s="37" t="s">
        <v>100</v>
      </c>
      <c r="M7" s="37" t="s">
        <v>101</v>
      </c>
      <c r="N7" s="38" t="s">
        <v>102</v>
      </c>
      <c r="O7" s="38">
        <v>63.57</v>
      </c>
      <c r="P7" s="38">
        <v>40.69</v>
      </c>
      <c r="Q7" s="38">
        <v>86.61</v>
      </c>
      <c r="R7" s="38">
        <v>2824</v>
      </c>
      <c r="S7" s="38">
        <v>90194</v>
      </c>
      <c r="T7" s="38">
        <v>481.62</v>
      </c>
      <c r="U7" s="38">
        <v>187.27</v>
      </c>
      <c r="V7" s="38">
        <v>36580</v>
      </c>
      <c r="W7" s="38">
        <v>18.22</v>
      </c>
      <c r="X7" s="38">
        <v>2007.68</v>
      </c>
      <c r="Y7" s="38">
        <v>105.84</v>
      </c>
      <c r="Z7" s="38">
        <v>106.05</v>
      </c>
      <c r="AA7" s="38">
        <v>104.19</v>
      </c>
      <c r="AB7" s="38">
        <v>103.5</v>
      </c>
      <c r="AC7" s="38">
        <v>101.16</v>
      </c>
      <c r="AD7" s="38">
        <v>105.73</v>
      </c>
      <c r="AE7" s="38">
        <v>108.38</v>
      </c>
      <c r="AF7" s="38">
        <v>108.43</v>
      </c>
      <c r="AG7" s="38">
        <v>107.15</v>
      </c>
      <c r="AH7" s="38">
        <v>109.91</v>
      </c>
      <c r="AI7" s="38">
        <v>106.67</v>
      </c>
      <c r="AJ7" s="38">
        <v>0</v>
      </c>
      <c r="AK7" s="38">
        <v>0</v>
      </c>
      <c r="AL7" s="38">
        <v>0</v>
      </c>
      <c r="AM7" s="38">
        <v>0</v>
      </c>
      <c r="AN7" s="38">
        <v>0</v>
      </c>
      <c r="AO7" s="38">
        <v>14.68</v>
      </c>
      <c r="AP7" s="38">
        <v>12.78</v>
      </c>
      <c r="AQ7" s="38">
        <v>12.89</v>
      </c>
      <c r="AR7" s="38">
        <v>15.68</v>
      </c>
      <c r="AS7" s="38">
        <v>9.42</v>
      </c>
      <c r="AT7" s="38">
        <v>3.64</v>
      </c>
      <c r="AU7" s="38">
        <v>44.01</v>
      </c>
      <c r="AV7" s="38">
        <v>52.74</v>
      </c>
      <c r="AW7" s="38">
        <v>58.99</v>
      </c>
      <c r="AX7" s="38">
        <v>55.58</v>
      </c>
      <c r="AY7" s="38">
        <v>49.36</v>
      </c>
      <c r="AZ7" s="38">
        <v>50.78</v>
      </c>
      <c r="BA7" s="38">
        <v>57.48</v>
      </c>
      <c r="BB7" s="38">
        <v>54.32</v>
      </c>
      <c r="BC7" s="38">
        <v>46.82</v>
      </c>
      <c r="BD7" s="38">
        <v>47.61</v>
      </c>
      <c r="BE7" s="38">
        <v>67.52</v>
      </c>
      <c r="BF7" s="38">
        <v>1004.79</v>
      </c>
      <c r="BG7" s="38">
        <v>1056.8900000000001</v>
      </c>
      <c r="BH7" s="38">
        <v>983.03</v>
      </c>
      <c r="BI7" s="38">
        <v>673.09</v>
      </c>
      <c r="BJ7" s="38">
        <v>734.52</v>
      </c>
      <c r="BK7" s="38">
        <v>1053.93</v>
      </c>
      <c r="BL7" s="38">
        <v>1046.25</v>
      </c>
      <c r="BM7" s="38">
        <v>1000.94</v>
      </c>
      <c r="BN7" s="38">
        <v>1028.05</v>
      </c>
      <c r="BO7" s="38">
        <v>1092.22</v>
      </c>
      <c r="BP7" s="38">
        <v>705.21</v>
      </c>
      <c r="BQ7" s="38">
        <v>108.26</v>
      </c>
      <c r="BR7" s="38">
        <v>112.95</v>
      </c>
      <c r="BS7" s="38">
        <v>105.13</v>
      </c>
      <c r="BT7" s="38">
        <v>105.75</v>
      </c>
      <c r="BU7" s="38">
        <v>103.03</v>
      </c>
      <c r="BV7" s="38">
        <v>85.23</v>
      </c>
      <c r="BW7" s="38">
        <v>88.37</v>
      </c>
      <c r="BX7" s="38">
        <v>93.77</v>
      </c>
      <c r="BY7" s="38">
        <v>94.73</v>
      </c>
      <c r="BZ7" s="38">
        <v>97.53</v>
      </c>
      <c r="CA7" s="38">
        <v>98.96</v>
      </c>
      <c r="CB7" s="38">
        <v>145.15</v>
      </c>
      <c r="CC7" s="38">
        <v>137.19999999999999</v>
      </c>
      <c r="CD7" s="38">
        <v>148.36000000000001</v>
      </c>
      <c r="CE7" s="38">
        <v>148.6</v>
      </c>
      <c r="CF7" s="38">
        <v>150.27000000000001</v>
      </c>
      <c r="CG7" s="38">
        <v>185.7</v>
      </c>
      <c r="CH7" s="38">
        <v>178.11</v>
      </c>
      <c r="CI7" s="38">
        <v>165.57</v>
      </c>
      <c r="CJ7" s="38">
        <v>160.91</v>
      </c>
      <c r="CK7" s="38">
        <v>155.83000000000001</v>
      </c>
      <c r="CL7" s="38">
        <v>134.52000000000001</v>
      </c>
      <c r="CM7" s="38">
        <v>91.53</v>
      </c>
      <c r="CN7" s="38">
        <v>91.44</v>
      </c>
      <c r="CO7" s="38">
        <v>92.73</v>
      </c>
      <c r="CP7" s="38">
        <v>93.4</v>
      </c>
      <c r="CQ7" s="38">
        <v>87.76</v>
      </c>
      <c r="CR7" s="38">
        <v>61.03</v>
      </c>
      <c r="CS7" s="38">
        <v>59.55</v>
      </c>
      <c r="CT7" s="38">
        <v>59.19</v>
      </c>
      <c r="CU7" s="38">
        <v>61.4</v>
      </c>
      <c r="CV7" s="38">
        <v>61.51</v>
      </c>
      <c r="CW7" s="38">
        <v>59.57</v>
      </c>
      <c r="CX7" s="38">
        <v>85.03</v>
      </c>
      <c r="CY7" s="38">
        <v>86.01</v>
      </c>
      <c r="CZ7" s="38">
        <v>86.29</v>
      </c>
      <c r="DA7" s="38">
        <v>86.31</v>
      </c>
      <c r="DB7" s="38">
        <v>87.2</v>
      </c>
      <c r="DC7" s="38">
        <v>86.83</v>
      </c>
      <c r="DD7" s="38">
        <v>87.14</v>
      </c>
      <c r="DE7" s="38">
        <v>86.66</v>
      </c>
      <c r="DF7" s="38">
        <v>86.28</v>
      </c>
      <c r="DG7" s="38">
        <v>85.82</v>
      </c>
      <c r="DH7" s="38">
        <v>95.57</v>
      </c>
      <c r="DI7" s="38">
        <v>2.98</v>
      </c>
      <c r="DJ7" s="38">
        <v>5.84</v>
      </c>
      <c r="DK7" s="38">
        <v>8.4700000000000006</v>
      </c>
      <c r="DL7" s="38">
        <v>11.09</v>
      </c>
      <c r="DM7" s="38">
        <v>13.75</v>
      </c>
      <c r="DN7" s="38">
        <v>14.26</v>
      </c>
      <c r="DO7" s="38">
        <v>15.21</v>
      </c>
      <c r="DP7" s="38">
        <v>17.350000000000001</v>
      </c>
      <c r="DQ7" s="38">
        <v>17.239999999999998</v>
      </c>
      <c r="DR7" s="38">
        <v>15.29</v>
      </c>
      <c r="DS7" s="38">
        <v>36.520000000000003</v>
      </c>
      <c r="DT7" s="38">
        <v>0</v>
      </c>
      <c r="DU7" s="38">
        <v>0</v>
      </c>
      <c r="DV7" s="38">
        <v>0</v>
      </c>
      <c r="DW7" s="38">
        <v>0</v>
      </c>
      <c r="DX7" s="38">
        <v>0</v>
      </c>
      <c r="DY7" s="38">
        <v>0.01</v>
      </c>
      <c r="DZ7" s="38">
        <v>0.01</v>
      </c>
      <c r="EA7" s="38">
        <v>0.01</v>
      </c>
      <c r="EB7" s="38">
        <v>0.11</v>
      </c>
      <c r="EC7" s="38">
        <v>0.11</v>
      </c>
      <c r="ED7" s="38">
        <v>5.72</v>
      </c>
      <c r="EE7" s="38">
        <v>0</v>
      </c>
      <c r="EF7" s="38">
        <v>0</v>
      </c>
      <c r="EG7" s="38">
        <v>0</v>
      </c>
      <c r="EH7" s="38">
        <v>0</v>
      </c>
      <c r="EI7" s="38">
        <v>0</v>
      </c>
      <c r="EJ7" s="38">
        <v>0.01</v>
      </c>
      <c r="EK7" s="38">
        <v>0.11</v>
      </c>
      <c r="EL7" s="38">
        <v>0.09</v>
      </c>
      <c r="EM7" s="38">
        <v>0.12</v>
      </c>
      <c r="EN7" s="38">
        <v>0.15</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2022-01-25T08:37:37Z</cp:lastPrinted>
  <dcterms:created xsi:type="dcterms:W3CDTF">2021-12-03T07:14:45Z</dcterms:created>
  <dcterms:modified xsi:type="dcterms:W3CDTF">2022-02-10T04:44:19Z</dcterms:modified>
  <cp:category/>
</cp:coreProperties>
</file>