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110上下水道課\水道係\06 経営比較分析表\令和３年度決算分\02 回答\"/>
    </mc:Choice>
  </mc:AlternateContent>
  <xr:revisionPtr revIDLastSave="0" documentId="13_ncr:1_{E6EABF56-F8CC-4755-A885-7C7B375982D8}" xr6:coauthVersionLast="47" xr6:coauthVersionMax="47" xr10:uidLastSave="{00000000-0000-0000-0000-000000000000}"/>
  <workbookProtection workbookAlgorithmName="SHA-512" workbookHashValue="VsWBqjoPZZ8AR4gnEMjcxQ9+zZo+AvMq08Wahon0+Qdr0KRtnt9MZw7+YpShcvLcy9I2m01hvPAV9ZT3oRVKCw==" workbookSaltValue="mf2Lv810Zj5xwVDGz13Tig=="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T8" i="4" s="1"/>
  <c r="R6" i="5"/>
  <c r="AL8" i="4" s="1"/>
  <c r="Q6" i="5"/>
  <c r="W10" i="4" s="1"/>
  <c r="P6" i="5"/>
  <c r="P10" i="4" s="1"/>
  <c r="O6" i="5"/>
  <c r="I10" i="4" s="1"/>
  <c r="N6" i="5"/>
  <c r="B10" i="4" s="1"/>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G85" i="4"/>
  <c r="F85" i="4"/>
  <c r="E85" i="4"/>
  <c r="BB10" i="4"/>
  <c r="AT10" i="4"/>
  <c r="AL10" i="4"/>
  <c r="BB8" i="4"/>
  <c r="W8"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<sst xmlns="http://schemas.openxmlformats.org/spreadsheetml/2006/main" count="228" uniqueCount="114">
  <si>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</si>
  <si>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</si>
  <si>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</si>
  <si>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</si>
  <si>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</si>
  <si>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</si>
  <si>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</si>
  <si>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</si>
  <si>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</si>
  <si>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</si>
  <si>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</si>
  <si>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</si>
  <si>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</si>
  <si>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</si>
  <si>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</si>
  <si>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</si>
  <si>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</si>
  <si>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</si>
  <si>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</si>
  <si>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</si>
  <si>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</si>
  <si>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</si>
  <si>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</si>
  <si>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</si>
  <si>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</si>
  <si>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</si>
  <si>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</si>
  <si>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</si>
  <si>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</si>
  <si>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</si>
  <si>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</si>
  <si>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</si>
  <si>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</si>
  <si>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</si>
  <si>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</si>
  <si>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</si>
  <si>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</si>
  <si>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</si>
  <si>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</si>
  <si>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</si>
  <si>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</si>
  <si>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</si>
  <si>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</si>
  <si>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</si>
  <si>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</si>
  <si>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</si>
  <si>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</si>
  <si>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</si>
  <si>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</si>
  <si>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</si>
  <si>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</si>
  <si>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</si>
  <si>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</si>
  <si>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</si>
  <si>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</si>
  <si>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</si>
  <si>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</si>
  <si>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</si>
  <si>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</si>
  <si>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</si>
  <si>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</si>
  <si>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</si>
  <si>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</si>
  <si>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</si>
  <si>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</si>
  <si>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</si>
  <si>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</si>
  <si>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</si>
  <si>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</si>
  <si>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</si>
  <si>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</si>
  <si>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</si>
  <si>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</si>
  <si>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</si>
  <si>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</si>
  <si>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</si>
  <si>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</si>
  <si>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</si>
  <si>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</si>
  <si>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</si>
  <si>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</si>
  <si>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</si>
  <si>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</si>
  <si>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</si>
  <si>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</si>
  <si>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</si>
  <si>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</si>
  <si>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</si>
  <si>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</si>
  <si>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</si>
  <si>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</si>
  <si>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</si>
  <si>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</si>
  <si>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</si>
  <si>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</si>
  <si>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</si>
  <si>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</si>
  <si>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</si>
  <si>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</si>
  <si>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</si>
  <si>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</si>
  <si>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</si>
  <si>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</si>
  <si>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</si>
  <si>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</si>
  <si>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</si>
  <si>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</si>
  <si>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</si>
  <si>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</si>
  <si>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</si>
  <si>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</si>
  <si>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①経常収支比率は100％を超えており、単年度では黒字経営であるものの、今後の更新需要を見据えた場合、一層の費用縮減ならびに料金見直し（値上げ）が求められる。なお、料金見直し（値上げ）に当たっては、単年度収支のみならず、増嵩が見込まれる更新需要の財源確保のため、需要額を的確に見積もるとともに、当該額分を利益計上できるよう適切な設定が肝要である。
　②累積欠損金比率については、現在のところは未処理欠損金の計上はなく健全と評価できるが、今後水需要の減少による減収、更新需要の増大等による費用の増加が見込まれており、将来的に懸念がある。
　③流動比率については、100％を超えており、健全な状態にあるものと評価できる。
　④企業債残高対給水収益比率については、類似団体平均値に比して低値であるが、老朽化による管路の更新需要により増加傾向である。今後も増嵩することが見込まれており、これに応じた適切な借入れおよび料金設定を行っていく必要がある。
　⑤料金回収率については、類似団体平均値に比して高値となり改善傾向にある。これの主要因としては給水原価の減少（費用縮減）が挙げられる。ただし、全国平均値に比して低値であることから、今後においても一層の費用の縮減等を行っていく必要がある。
　⑥給水原価については、類似団体平均値に比して低値となり改善しているものの、全国平均値に比して高値である。費用構成として、本町の水道用水は全て県の用水供給事業から受け入れているが、これに係る費用（受水費）が総費用の約半分を占めている。今後においては施設更新に伴う減価償却費、企業債利息等の増加が見込まれ、受水費と併せ今後の経営における固定的かつ長期的な課題として捉えている。
　⑦施設利用率については、類似団体平均値を下回る状況であり、給水人口規模により大きく左右される。工業団地の操業開始、新規住宅地の開発等増加要因もある一方、既存需要者における人口、一人当たり需要量の減少等懸念もある。
　⑧有収率については、近年類似団体平均値に比して高値であり、漏水調査や適切な量水器交換の成果が表れているものと考える。
</t>
    <rPh sb="36" eb="38">
      <t>コンゴ</t>
    </rPh>
    <rPh sb="39" eb="43">
      <t>コウシンジュヨウ</t>
    </rPh>
    <rPh sb="44" eb="46">
      <t>ミス</t>
    </rPh>
    <rPh sb="48" eb="50">
      <t>バアイ</t>
    </rPh>
    <rPh sb="68" eb="70">
      <t>ネア</t>
    </rPh>
    <rPh sb="84" eb="86">
      <t>ミナオ</t>
    </rPh>
    <rPh sb="88" eb="90">
      <t>ネア</t>
    </rPh>
    <rPh sb="332" eb="334">
      <t>ルイジ</t>
    </rPh>
    <rPh sb="334" eb="336">
      <t>ダンタイ</t>
    </rPh>
    <rPh sb="366" eb="368">
      <t>ゾウカ</t>
    </rPh>
    <rPh sb="368" eb="370">
      <t>ケイコウ</t>
    </rPh>
    <rPh sb="374" eb="376">
      <t>コンゴ</t>
    </rPh>
    <rPh sb="472" eb="474">
      <t>キュウスイ</t>
    </rPh>
    <rPh sb="474" eb="476">
      <t>ゲンカ</t>
    </rPh>
    <rPh sb="477" eb="478">
      <t>ゲン</t>
    </rPh>
    <rPh sb="478" eb="479">
      <t>ショウ</t>
    </rPh>
    <rPh sb="480" eb="482">
      <t>ヒヨウ</t>
    </rPh>
    <rPh sb="482" eb="484">
      <t>シュクゲン</t>
    </rPh>
    <rPh sb="557" eb="559">
      <t>ルイジ</t>
    </rPh>
    <rPh sb="559" eb="561">
      <t>ダンタイ</t>
    </rPh>
    <rPh sb="561" eb="564">
      <t>ヘイキンチ</t>
    </rPh>
    <rPh sb="565" eb="566">
      <t>ヒ</t>
    </rPh>
    <rPh sb="568" eb="570">
      <t>テイチ</t>
    </rPh>
    <rPh sb="583" eb="585">
      <t>ゼンコク</t>
    </rPh>
    <rPh sb="585" eb="588">
      <t>ヘイキンチ</t>
    </rPh>
    <rPh sb="589" eb="590">
      <t>ヒ</t>
    </rPh>
    <rPh sb="592" eb="593">
      <t>タカ</t>
    </rPh>
    <rPh sb="593" eb="594">
      <t>チ</t>
    </rPh>
    <rPh sb="598" eb="600">
      <t>ヒヨウ</t>
    </rPh>
    <rPh sb="600" eb="602">
      <t>コウセイ</t>
    </rPh>
    <rPh sb="747" eb="749">
      <t>ルイジ</t>
    </rPh>
    <rPh sb="749" eb="751">
      <t>ダンタイ</t>
    </rPh>
    <rPh sb="856" eb="860">
      <t>ルイジダンタイ</t>
    </rPh>
    <phoneticPr fontId="4"/>
  </si>
  <si>
    <t>　①有形固定資産減価償却率については、類似団体平均値と同水準であるが、今後の更新需要の増大に対し適切な更新を行っていく必要がある。
　②管路経年化率については、過去の新設事業により集中整備した管路が急速に経年管となり、これに見合う更新が行えていないため増加傾向となっている。今後においても経年管の急速度は増嵩する傾向にあることから優先度、重要度等を踏まえた計画的な更新が求められる。
　③管路更新率については、類似団体平均値を下回る状況である。また、例年（過年度）の管路更新率を全体需要値（40年更新：2.5％、60年更新：1.66％）と比して見た場合においても低値であり、更新すべきペースに依然遅れが生じているものと考える。</t>
    <rPh sb="19" eb="21">
      <t>ルイジ</t>
    </rPh>
    <rPh sb="21" eb="23">
      <t>ダンタイ</t>
    </rPh>
    <rPh sb="207" eb="209">
      <t>ルイジ</t>
    </rPh>
    <rPh sb="209" eb="211">
      <t>ダンタイ</t>
    </rPh>
    <rPh sb="211" eb="213">
      <t>ヘイキン</t>
    </rPh>
    <rPh sb="213" eb="214">
      <t>アタイ</t>
    </rPh>
    <rPh sb="215" eb="217">
      <t>シタマワ</t>
    </rPh>
    <rPh sb="218" eb="220">
      <t>ジョウキョウ</t>
    </rPh>
    <rPh sb="303" eb="304">
      <t>ショウ</t>
    </rPh>
    <rPh sb="311" eb="312">
      <t>カンガ</t>
    </rPh>
    <phoneticPr fontId="4"/>
  </si>
  <si>
    <t>　本町の水道事業は、現在直ちに経営改善が必要な水準でないものの、老朽施設の解消に向けた取組が急務であり、今後における大量の更新需要を見通したとき、一層適切な計画による実行および財源の確保が求められる。
　これを踏まえ、水道事業ビジョンおよびアセットマネジメントにより、最適な更新が図れるよう努め、より具体的に重要度・優先度による老朽管の更新計画を立て、これの更新を進めている。
　また、料金設定についても施設維持および健全経営に見合うものとなるよう、経営戦略を策定し、これの進捗管理を行うことにより検討していくこととしている。
　一方、上記以外の懸念事項として、本町規模で事業を実施することによるスケールメリットおよび職員確保（育成を含む。）には限界があり、今後の安定的かつ持続的な事業実施を図るうえでは、他事業者（県（用水供給事業）または近隣事業体（末端給水事業））との連携（広域化、一部統合、施設の共同利用等）や民間事業者との連携（コンセッション、包括業務委託等）が極めて重要であることから、「滋賀県水道事業の広域連携に関する協議会」や「滋賀県水道ビジョン」を通じて課題解決に向けた取組を重要と考え、継続的に経営改善を進めていく。</t>
    <rPh sb="230" eb="232">
      <t>サクテイ</t>
    </rPh>
    <rPh sb="237" eb="239">
      <t>シンチョク</t>
    </rPh>
    <rPh sb="239" eb="241">
      <t>カンリ</t>
    </rPh>
    <rPh sb="242" eb="243">
      <t>オコナ</t>
    </rPh>
    <rPh sb="249" eb="251">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</si>
</sst>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7.5"/>
      <color theme="1"/>
      <name val="ＭＳ ゴシック"/>
      <family val="3"/>
      <charset val="128"/>
    </font>
    <font>
      <sz val="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1.45</c:v>
                </c:pt>
                <c:pt idx="1">
                  <c:v>1.03</c:v>
                </c:pt>
                <c:pt idx="2">
                  <c:v>0.05</c:v>
                </c:pt>
                <c:pt idx="3">
                  <c:v>0.57999999999999996</c:v>
                </c:pt>
                <c:pt idx="4">
                  <c:v>0.47</c:v>
                </c:pt>
              </c:numCache>
            </c:numRef>
          </c:val>
          <c:extLst>
            <c:ext xmlns:c16="http://schemas.microsoft.com/office/drawing/2014/chart" uri="{C3380CC4-5D6E-409C-BE32-E72D297353CC}">
              <c16:uniqueId val="{00000000-8BD7-4A79-804D-009E255455B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0.39</c:v>
                </c:pt>
                <c:pt idx="1">
                  <c:v>0.43</c:v>
                </c:pt>
                <c:pt idx="2">
                  <c:v>0.42</c:v>
                </c:pt>
                <c:pt idx="3">
                  <c:v>0.44</c:v>
                </c:pt>
                <c:pt idx="4">
                  <c:v>0.5</c:v>
                </c:pt>
              </c:numCache>
            </c:numRef>
          </c:val>
          <c:smooth val="0"/>
          <c:extLst>
            <c:ext xmlns:c16="http://schemas.microsoft.com/office/drawing/2014/chart" uri="{C3380CC4-5D6E-409C-BE32-E72D297353CC}">
              <c16:uniqueId val="{00000001-8BD7-4A79-804D-009E255455B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53.72</c:v>
                </c:pt>
                <c:pt idx="1">
                  <c:v>52.2</c:v>
                </c:pt>
                <c:pt idx="2">
                  <c:v>51.12</c:v>
                </c:pt>
                <c:pt idx="3">
                  <c:v>50.75</c:v>
                </c:pt>
                <c:pt idx="4">
                  <c:v>50.17</c:v>
                </c:pt>
              </c:numCache>
            </c:numRef>
          </c:val>
          <c:extLst>
            <c:ext xmlns:c16="http://schemas.microsoft.com/office/drawing/2014/chart" uri="{C3380CC4-5D6E-409C-BE32-E72D297353CC}">
              <c16:uniqueId val="{00000000-ABC5-409A-A312-57EC760184B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55.88</c:v>
                </c:pt>
                <c:pt idx="1">
                  <c:v>55.22</c:v>
                </c:pt>
                <c:pt idx="2">
                  <c:v>54.05</c:v>
                </c:pt>
                <c:pt idx="3">
                  <c:v>54.43</c:v>
                </c:pt>
                <c:pt idx="4">
                  <c:v>53.87</c:v>
                </c:pt>
              </c:numCache>
            </c:numRef>
          </c:val>
          <c:smooth val="0"/>
          <c:extLst>
            <c:ext xmlns:c16="http://schemas.microsoft.com/office/drawing/2014/chart" uri="{C3380CC4-5D6E-409C-BE32-E72D297353CC}">
              <c16:uniqueId val="{00000001-ABC5-409A-A312-57EC760184B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87.47</c:v>
                </c:pt>
                <c:pt idx="1">
                  <c:v>90.88</c:v>
                </c:pt>
                <c:pt idx="2">
                  <c:v>92.12</c:v>
                </c:pt>
                <c:pt idx="3">
                  <c:v>91.36</c:v>
                </c:pt>
                <c:pt idx="4">
                  <c:v>92.75</c:v>
                </c:pt>
              </c:numCache>
            </c:numRef>
          </c:val>
          <c:extLst>
            <c:ext xmlns:c16="http://schemas.microsoft.com/office/drawing/2014/chart" uri="{C3380CC4-5D6E-409C-BE32-E72D297353CC}">
              <c16:uniqueId val="{00000000-3BBC-42E6-8219-4E717855951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80.989999999999995</c:v>
                </c:pt>
                <c:pt idx="1">
                  <c:v>80.930000000000007</c:v>
                </c:pt>
                <c:pt idx="2">
                  <c:v>80.510000000000005</c:v>
                </c:pt>
                <c:pt idx="3">
                  <c:v>79.44</c:v>
                </c:pt>
                <c:pt idx="4">
                  <c:v>79.489999999999995</c:v>
                </c:pt>
              </c:numCache>
            </c:numRef>
          </c:val>
          <c:smooth val="0"/>
          <c:extLst>
            <c:ext xmlns:c16="http://schemas.microsoft.com/office/drawing/2014/chart" uri="{C3380CC4-5D6E-409C-BE32-E72D297353CC}">
              <c16:uniqueId val="{00000001-3BBC-42E6-8219-4E717855951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102.02</c:v>
                </c:pt>
                <c:pt idx="1">
                  <c:v>104.87</c:v>
                </c:pt>
                <c:pt idx="2">
                  <c:v>107.45</c:v>
                </c:pt>
                <c:pt idx="3">
                  <c:v>110.24</c:v>
                </c:pt>
                <c:pt idx="4">
                  <c:v>113.84</c:v>
                </c:pt>
              </c:numCache>
            </c:numRef>
          </c:val>
          <c:extLst>
            <c:ext xmlns:c16="http://schemas.microsoft.com/office/drawing/2014/chart" uri="{C3380CC4-5D6E-409C-BE32-E72D297353CC}">
              <c16:uniqueId val="{00000000-A44D-451A-8F06-74FABE511E3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110.02</c:v>
                </c:pt>
                <c:pt idx="1">
                  <c:v>108.76</c:v>
                </c:pt>
                <c:pt idx="2">
                  <c:v>108.46</c:v>
                </c:pt>
                <c:pt idx="3">
                  <c:v>109.02</c:v>
                </c:pt>
                <c:pt idx="4">
                  <c:v>107.81</c:v>
                </c:pt>
              </c:numCache>
            </c:numRef>
          </c:val>
          <c:smooth val="0"/>
          <c:extLst>
            <c:ext xmlns:c16="http://schemas.microsoft.com/office/drawing/2014/chart" uri="{C3380CC4-5D6E-409C-BE32-E72D297353CC}">
              <c16:uniqueId val="{00000001-A44D-451A-8F06-74FABE511E3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45.25</c:v>
                </c:pt>
                <c:pt idx="1">
                  <c:v>45.9</c:v>
                </c:pt>
                <c:pt idx="2">
                  <c:v>47</c:v>
                </c:pt>
                <c:pt idx="3">
                  <c:v>46.96</c:v>
                </c:pt>
                <c:pt idx="4">
                  <c:v>46.99</c:v>
                </c:pt>
              </c:numCache>
            </c:numRef>
          </c:val>
          <c:extLst>
            <c:ext xmlns:c16="http://schemas.microsoft.com/office/drawing/2014/chart" uri="{C3380CC4-5D6E-409C-BE32-E72D297353CC}">
              <c16:uniqueId val="{00000000-170C-4E9B-BC66-F85D9A0677F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46.61</c:v>
                </c:pt>
                <c:pt idx="1">
                  <c:v>47.97</c:v>
                </c:pt>
                <c:pt idx="2">
                  <c:v>49.12</c:v>
                </c:pt>
                <c:pt idx="3">
                  <c:v>49.39</c:v>
                </c:pt>
                <c:pt idx="4">
                  <c:v>50.75</c:v>
                </c:pt>
              </c:numCache>
            </c:numRef>
          </c:val>
          <c:smooth val="0"/>
          <c:extLst>
            <c:ext xmlns:c16="http://schemas.microsoft.com/office/drawing/2014/chart" uri="{C3380CC4-5D6E-409C-BE32-E72D297353CC}">
              <c16:uniqueId val="{00000001-170C-4E9B-BC66-F85D9A0677F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0</c:v>
                </c:pt>
                <c:pt idx="1">
                  <c:v>0</c:v>
                </c:pt>
                <c:pt idx="2" formatCode="#,##0.00;&quot;△&quot;#,##0.00;&quot;-&quot;">
                  <c:v>17.489999999999998</c:v>
                </c:pt>
                <c:pt idx="3" formatCode="#,##0.00;&quot;△&quot;#,##0.00;&quot;-&quot;">
                  <c:v>18.739999999999998</c:v>
                </c:pt>
                <c:pt idx="4" formatCode="#,##0.00;&quot;△&quot;#,##0.00;&quot;-&quot;">
                  <c:v>19.86</c:v>
                </c:pt>
              </c:numCache>
            </c:numRef>
          </c:val>
          <c:extLst>
            <c:ext xmlns:c16="http://schemas.microsoft.com/office/drawing/2014/chart" uri="{C3380CC4-5D6E-409C-BE32-E72D297353CC}">
              <c16:uniqueId val="{00000000-47AE-4CF0-9950-511DDA9C895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10.84</c:v>
                </c:pt>
                <c:pt idx="1">
                  <c:v>15.33</c:v>
                </c:pt>
                <c:pt idx="2">
                  <c:v>16.760000000000002</c:v>
                </c:pt>
                <c:pt idx="3">
                  <c:v>18.57</c:v>
                </c:pt>
                <c:pt idx="4">
                  <c:v>21.14</c:v>
                </c:pt>
              </c:numCache>
            </c:numRef>
          </c:val>
          <c:smooth val="0"/>
          <c:extLst>
            <c:ext xmlns:c16="http://schemas.microsoft.com/office/drawing/2014/chart" uri="{C3380CC4-5D6E-409C-BE32-E72D297353CC}">
              <c16:uniqueId val="{00000001-47AE-4CF0-9950-511DDA9C895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76D-46FB-A5F8-D0D3B4DEE0C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7.31</c:v>
                </c:pt>
                <c:pt idx="1">
                  <c:v>7.48</c:v>
                </c:pt>
                <c:pt idx="2">
                  <c:v>11.94</c:v>
                </c:pt>
                <c:pt idx="3">
                  <c:v>11</c:v>
                </c:pt>
                <c:pt idx="4">
                  <c:v>8.86</c:v>
                </c:pt>
              </c:numCache>
            </c:numRef>
          </c:val>
          <c:smooth val="0"/>
          <c:extLst>
            <c:ext xmlns:c16="http://schemas.microsoft.com/office/drawing/2014/chart" uri="{C3380CC4-5D6E-409C-BE32-E72D297353CC}">
              <c16:uniqueId val="{00000001-E76D-46FB-A5F8-D0D3B4DEE0C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261.77</c:v>
                </c:pt>
                <c:pt idx="1">
                  <c:v>374.29</c:v>
                </c:pt>
                <c:pt idx="2">
                  <c:v>436.8</c:v>
                </c:pt>
                <c:pt idx="3">
                  <c:v>374.96</c:v>
                </c:pt>
                <c:pt idx="4">
                  <c:v>449.63</c:v>
                </c:pt>
              </c:numCache>
            </c:numRef>
          </c:val>
          <c:extLst>
            <c:ext xmlns:c16="http://schemas.microsoft.com/office/drawing/2014/chart" uri="{C3380CC4-5D6E-409C-BE32-E72D297353CC}">
              <c16:uniqueId val="{00000000-F6AC-43F3-A455-DAA8351AA32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355.27</c:v>
                </c:pt>
                <c:pt idx="1">
                  <c:v>359.7</c:v>
                </c:pt>
                <c:pt idx="2">
                  <c:v>362.93</c:v>
                </c:pt>
                <c:pt idx="3">
                  <c:v>371.81</c:v>
                </c:pt>
                <c:pt idx="4">
                  <c:v>384.23</c:v>
                </c:pt>
              </c:numCache>
            </c:numRef>
          </c:val>
          <c:smooth val="0"/>
          <c:extLst>
            <c:ext xmlns:c16="http://schemas.microsoft.com/office/drawing/2014/chart" uri="{C3380CC4-5D6E-409C-BE32-E72D297353CC}">
              <c16:uniqueId val="{00000001-F6AC-43F3-A455-DAA8351AA32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318.45999999999998</c:v>
                </c:pt>
                <c:pt idx="1">
                  <c:v>335.22</c:v>
                </c:pt>
                <c:pt idx="2">
                  <c:v>340.56</c:v>
                </c:pt>
                <c:pt idx="3">
                  <c:v>361</c:v>
                </c:pt>
                <c:pt idx="4">
                  <c:v>374.65</c:v>
                </c:pt>
              </c:numCache>
            </c:numRef>
          </c:val>
          <c:extLst>
            <c:ext xmlns:c16="http://schemas.microsoft.com/office/drawing/2014/chart" uri="{C3380CC4-5D6E-409C-BE32-E72D297353CC}">
              <c16:uniqueId val="{00000000-421C-4E81-AE5D-52489C94370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458.27</c:v>
                </c:pt>
                <c:pt idx="1">
                  <c:v>447.01</c:v>
                </c:pt>
                <c:pt idx="2">
                  <c:v>439.05</c:v>
                </c:pt>
                <c:pt idx="3">
                  <c:v>465.85</c:v>
                </c:pt>
                <c:pt idx="4">
                  <c:v>439.43</c:v>
                </c:pt>
              </c:numCache>
            </c:numRef>
          </c:val>
          <c:smooth val="0"/>
          <c:extLst>
            <c:ext xmlns:c16="http://schemas.microsoft.com/office/drawing/2014/chart" uri="{C3380CC4-5D6E-409C-BE32-E72D297353CC}">
              <c16:uniqueId val="{00000001-421C-4E81-AE5D-52489C94370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90.4</c:v>
                </c:pt>
                <c:pt idx="1">
                  <c:v>92.81</c:v>
                </c:pt>
                <c:pt idx="2">
                  <c:v>96.18</c:v>
                </c:pt>
                <c:pt idx="3">
                  <c:v>97.65</c:v>
                </c:pt>
                <c:pt idx="4">
                  <c:v>101.19</c:v>
                </c:pt>
              </c:numCache>
            </c:numRef>
          </c:val>
          <c:extLst>
            <c:ext xmlns:c16="http://schemas.microsoft.com/office/drawing/2014/chart" uri="{C3380CC4-5D6E-409C-BE32-E72D297353CC}">
              <c16:uniqueId val="{00000000-F59A-420C-A4B0-60A7D309CFD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96.77</c:v>
                </c:pt>
                <c:pt idx="1">
                  <c:v>95.81</c:v>
                </c:pt>
                <c:pt idx="2">
                  <c:v>95.26</c:v>
                </c:pt>
                <c:pt idx="3">
                  <c:v>92.39</c:v>
                </c:pt>
                <c:pt idx="4">
                  <c:v>94.41</c:v>
                </c:pt>
              </c:numCache>
            </c:numRef>
          </c:val>
          <c:smooth val="0"/>
          <c:extLst>
            <c:ext xmlns:c16="http://schemas.microsoft.com/office/drawing/2014/chart" uri="{C3380CC4-5D6E-409C-BE32-E72D297353CC}">
              <c16:uniqueId val="{00000001-F59A-420C-A4B0-60A7D309CFD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204.51</c:v>
                </c:pt>
                <c:pt idx="1">
                  <c:v>199.18</c:v>
                </c:pt>
                <c:pt idx="2">
                  <c:v>193.65</c:v>
                </c:pt>
                <c:pt idx="3">
                  <c:v>191.4</c:v>
                </c:pt>
                <c:pt idx="4">
                  <c:v>185.06</c:v>
                </c:pt>
              </c:numCache>
            </c:numRef>
          </c:val>
          <c:extLst>
            <c:ext xmlns:c16="http://schemas.microsoft.com/office/drawing/2014/chart" uri="{C3380CC4-5D6E-409C-BE32-E72D297353CC}">
              <c16:uniqueId val="{00000000-5248-42B0-BFC2-9034CB53FDC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187.18</c:v>
                </c:pt>
                <c:pt idx="1">
                  <c:v>189.58</c:v>
                </c:pt>
                <c:pt idx="2">
                  <c:v>192.82</c:v>
                </c:pt>
                <c:pt idx="3">
                  <c:v>192.98</c:v>
                </c:pt>
                <c:pt idx="4">
                  <c:v>192.13</c:v>
                </c:pt>
              </c:numCache>
            </c:numRef>
          </c:val>
          <c:smooth val="0"/>
          <c:extLst>
            <c:ext xmlns:c16="http://schemas.microsoft.com/office/drawing/2014/chart" uri="{C3380CC4-5D6E-409C-BE32-E72D297353CC}">
              <c16:uniqueId val="{00000001-5248-42B0-BFC2-9034CB53FDC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C1" zoomScaleNormal="100" workbookViewId="0">
      <selection activeCell="CA66" sqref="CA6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竜王町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A7</v>
      </c>
      <c r="X8" s="44"/>
      <c r="Y8" s="44"/>
      <c r="Z8" s="44"/>
      <c r="AA8" s="44"/>
      <c r="AB8" s="44"/>
      <c r="AC8" s="44"/>
      <c r="AD8" s="44" t="str">
        <f>データ!$M$6</f>
        <v>非設置</v>
      </c>
      <c r="AE8" s="44"/>
      <c r="AF8" s="44"/>
      <c r="AG8" s="44"/>
      <c r="AH8" s="44"/>
      <c r="AI8" s="44"/>
      <c r="AJ8" s="44"/>
      <c r="AK8" s="2"/>
      <c r="AL8" s="45">
        <f>データ!$R$6</f>
        <v>11724</v>
      </c>
      <c r="AM8" s="45"/>
      <c r="AN8" s="45"/>
      <c r="AO8" s="45"/>
      <c r="AP8" s="45"/>
      <c r="AQ8" s="45"/>
      <c r="AR8" s="45"/>
      <c r="AS8" s="45"/>
      <c r="AT8" s="46">
        <f>データ!$S$6</f>
        <v>44.55</v>
      </c>
      <c r="AU8" s="47"/>
      <c r="AV8" s="47"/>
      <c r="AW8" s="47"/>
      <c r="AX8" s="47"/>
      <c r="AY8" s="47"/>
      <c r="AZ8" s="47"/>
      <c r="BA8" s="47"/>
      <c r="BB8" s="48">
        <f>データ!$T$6</f>
        <v>263.16000000000003</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60.84</v>
      </c>
      <c r="J10" s="47"/>
      <c r="K10" s="47"/>
      <c r="L10" s="47"/>
      <c r="M10" s="47"/>
      <c r="N10" s="47"/>
      <c r="O10" s="75"/>
      <c r="P10" s="48">
        <f>データ!$P$6</f>
        <v>96.44</v>
      </c>
      <c r="Q10" s="48"/>
      <c r="R10" s="48"/>
      <c r="S10" s="48"/>
      <c r="T10" s="48"/>
      <c r="U10" s="48"/>
      <c r="V10" s="48"/>
      <c r="W10" s="45">
        <f>データ!$Q$6</f>
        <v>4037</v>
      </c>
      <c r="X10" s="45"/>
      <c r="Y10" s="45"/>
      <c r="Z10" s="45"/>
      <c r="AA10" s="45"/>
      <c r="AB10" s="45"/>
      <c r="AC10" s="45"/>
      <c r="AD10" s="2"/>
      <c r="AE10" s="2"/>
      <c r="AF10" s="2"/>
      <c r="AG10" s="2"/>
      <c r="AH10" s="2"/>
      <c r="AI10" s="2"/>
      <c r="AJ10" s="2"/>
      <c r="AK10" s="2"/>
      <c r="AL10" s="45">
        <f>データ!$U$6</f>
        <v>11221</v>
      </c>
      <c r="AM10" s="45"/>
      <c r="AN10" s="45"/>
      <c r="AO10" s="45"/>
      <c r="AP10" s="45"/>
      <c r="AQ10" s="45"/>
      <c r="AR10" s="45"/>
      <c r="AS10" s="45"/>
      <c r="AT10" s="46">
        <f>データ!$V$6</f>
        <v>28.63</v>
      </c>
      <c r="AU10" s="47"/>
      <c r="AV10" s="47"/>
      <c r="AW10" s="47"/>
      <c r="AX10" s="47"/>
      <c r="AY10" s="47"/>
      <c r="AZ10" s="47"/>
      <c r="BA10" s="47"/>
      <c r="BB10" s="48">
        <f>データ!$W$6</f>
        <v>391.93</v>
      </c>
      <c r="BC10" s="48"/>
      <c r="BD10" s="48"/>
      <c r="BE10" s="48"/>
      <c r="BF10" s="48"/>
      <c r="BG10" s="48"/>
      <c r="BH10" s="48"/>
      <c r="BI10" s="48"/>
      <c r="BJ10" s="2"/>
      <c r="BK10" s="2"/>
      <c r="BL10" s="57" t="s">
        <v>21</v>
      </c>
      <c r="BM10" s="58"/>
      <c r="BN10" s="59" t="s">
        <v>22</v>
      </c>
      <c r="BO10" s="59"/>
      <c r="BP10" s="59"/>
      <c r="BQ10" s="59"/>
      <c r="BR10" s="59"/>
      <c r="BS10" s="59"/>
      <c r="BT10" s="59"/>
      <c r="BU10" s="59"/>
      <c r="BV10" s="59"/>
      <c r="BW10" s="59"/>
      <c r="BX10" s="59"/>
      <c r="BY10" s="6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23</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24</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69" t="s">
        <v>25</v>
      </c>
      <c r="BM14" s="70"/>
      <c r="BN14" s="70"/>
      <c r="BO14" s="70"/>
      <c r="BP14" s="70"/>
      <c r="BQ14" s="70"/>
      <c r="BR14" s="70"/>
      <c r="BS14" s="70"/>
      <c r="BT14" s="70"/>
      <c r="BU14" s="70"/>
      <c r="BV14" s="70"/>
      <c r="BW14" s="70"/>
      <c r="BX14" s="70"/>
      <c r="BY14" s="70"/>
      <c r="BZ14" s="71"/>
    </row>
    <row r="15" spans="1:78" ht="13.5" customHeight="1" x14ac:dyDescent="0.15">
      <c r="A15" s="2"/>
      <c r="B15" s="66"/>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8"/>
      <c r="BK15" s="2"/>
      <c r="BL15" s="72"/>
      <c r="BM15" s="73"/>
      <c r="BN15" s="73"/>
      <c r="BO15" s="73"/>
      <c r="BP15" s="73"/>
      <c r="BQ15" s="73"/>
      <c r="BR15" s="73"/>
      <c r="BS15" s="73"/>
      <c r="BT15" s="73"/>
      <c r="BU15" s="73"/>
      <c r="BV15" s="73"/>
      <c r="BW15" s="73"/>
      <c r="BX15" s="73"/>
      <c r="BY15" s="73"/>
      <c r="BZ15" s="74"/>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4" t="s">
        <v>111</v>
      </c>
      <c r="BM16" s="85"/>
      <c r="BN16" s="85"/>
      <c r="BO16" s="85"/>
      <c r="BP16" s="85"/>
      <c r="BQ16" s="85"/>
      <c r="BR16" s="85"/>
      <c r="BS16" s="85"/>
      <c r="BT16" s="85"/>
      <c r="BU16" s="85"/>
      <c r="BV16" s="85"/>
      <c r="BW16" s="85"/>
      <c r="BX16" s="85"/>
      <c r="BY16" s="85"/>
      <c r="BZ16" s="8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4"/>
      <c r="BM17" s="85"/>
      <c r="BN17" s="85"/>
      <c r="BO17" s="85"/>
      <c r="BP17" s="85"/>
      <c r="BQ17" s="85"/>
      <c r="BR17" s="85"/>
      <c r="BS17" s="85"/>
      <c r="BT17" s="85"/>
      <c r="BU17" s="85"/>
      <c r="BV17" s="85"/>
      <c r="BW17" s="85"/>
      <c r="BX17" s="85"/>
      <c r="BY17" s="85"/>
      <c r="BZ17" s="8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4"/>
      <c r="BM18" s="85"/>
      <c r="BN18" s="85"/>
      <c r="BO18" s="85"/>
      <c r="BP18" s="85"/>
      <c r="BQ18" s="85"/>
      <c r="BR18" s="85"/>
      <c r="BS18" s="85"/>
      <c r="BT18" s="85"/>
      <c r="BU18" s="85"/>
      <c r="BV18" s="85"/>
      <c r="BW18" s="85"/>
      <c r="BX18" s="85"/>
      <c r="BY18" s="85"/>
      <c r="BZ18" s="8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4"/>
      <c r="BM19" s="85"/>
      <c r="BN19" s="85"/>
      <c r="BO19" s="85"/>
      <c r="BP19" s="85"/>
      <c r="BQ19" s="85"/>
      <c r="BR19" s="85"/>
      <c r="BS19" s="85"/>
      <c r="BT19" s="85"/>
      <c r="BU19" s="85"/>
      <c r="BV19" s="85"/>
      <c r="BW19" s="85"/>
      <c r="BX19" s="85"/>
      <c r="BY19" s="85"/>
      <c r="BZ19" s="8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4"/>
      <c r="BM20" s="85"/>
      <c r="BN20" s="85"/>
      <c r="BO20" s="85"/>
      <c r="BP20" s="85"/>
      <c r="BQ20" s="85"/>
      <c r="BR20" s="85"/>
      <c r="BS20" s="85"/>
      <c r="BT20" s="85"/>
      <c r="BU20" s="85"/>
      <c r="BV20" s="85"/>
      <c r="BW20" s="85"/>
      <c r="BX20" s="85"/>
      <c r="BY20" s="85"/>
      <c r="BZ20" s="8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4"/>
      <c r="BM21" s="85"/>
      <c r="BN21" s="85"/>
      <c r="BO21" s="85"/>
      <c r="BP21" s="85"/>
      <c r="BQ21" s="85"/>
      <c r="BR21" s="85"/>
      <c r="BS21" s="85"/>
      <c r="BT21" s="85"/>
      <c r="BU21" s="85"/>
      <c r="BV21" s="85"/>
      <c r="BW21" s="85"/>
      <c r="BX21" s="85"/>
      <c r="BY21" s="85"/>
      <c r="BZ21" s="8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4"/>
      <c r="BM22" s="85"/>
      <c r="BN22" s="85"/>
      <c r="BO22" s="85"/>
      <c r="BP22" s="85"/>
      <c r="BQ22" s="85"/>
      <c r="BR22" s="85"/>
      <c r="BS22" s="85"/>
      <c r="BT22" s="85"/>
      <c r="BU22" s="85"/>
      <c r="BV22" s="85"/>
      <c r="BW22" s="85"/>
      <c r="BX22" s="85"/>
      <c r="BY22" s="85"/>
      <c r="BZ22" s="8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4"/>
      <c r="BM23" s="85"/>
      <c r="BN23" s="85"/>
      <c r="BO23" s="85"/>
      <c r="BP23" s="85"/>
      <c r="BQ23" s="85"/>
      <c r="BR23" s="85"/>
      <c r="BS23" s="85"/>
      <c r="BT23" s="85"/>
      <c r="BU23" s="85"/>
      <c r="BV23" s="85"/>
      <c r="BW23" s="85"/>
      <c r="BX23" s="85"/>
      <c r="BY23" s="85"/>
      <c r="BZ23" s="8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4"/>
      <c r="BM24" s="85"/>
      <c r="BN24" s="85"/>
      <c r="BO24" s="85"/>
      <c r="BP24" s="85"/>
      <c r="BQ24" s="85"/>
      <c r="BR24" s="85"/>
      <c r="BS24" s="85"/>
      <c r="BT24" s="85"/>
      <c r="BU24" s="85"/>
      <c r="BV24" s="85"/>
      <c r="BW24" s="85"/>
      <c r="BX24" s="85"/>
      <c r="BY24" s="85"/>
      <c r="BZ24" s="8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4"/>
      <c r="BM25" s="85"/>
      <c r="BN25" s="85"/>
      <c r="BO25" s="85"/>
      <c r="BP25" s="85"/>
      <c r="BQ25" s="85"/>
      <c r="BR25" s="85"/>
      <c r="BS25" s="85"/>
      <c r="BT25" s="85"/>
      <c r="BU25" s="85"/>
      <c r="BV25" s="85"/>
      <c r="BW25" s="85"/>
      <c r="BX25" s="85"/>
      <c r="BY25" s="85"/>
      <c r="BZ25" s="8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4"/>
      <c r="BM26" s="85"/>
      <c r="BN26" s="85"/>
      <c r="BO26" s="85"/>
      <c r="BP26" s="85"/>
      <c r="BQ26" s="85"/>
      <c r="BR26" s="85"/>
      <c r="BS26" s="85"/>
      <c r="BT26" s="85"/>
      <c r="BU26" s="85"/>
      <c r="BV26" s="85"/>
      <c r="BW26" s="85"/>
      <c r="BX26" s="85"/>
      <c r="BY26" s="85"/>
      <c r="BZ26" s="8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4"/>
      <c r="BM27" s="85"/>
      <c r="BN27" s="85"/>
      <c r="BO27" s="85"/>
      <c r="BP27" s="85"/>
      <c r="BQ27" s="85"/>
      <c r="BR27" s="85"/>
      <c r="BS27" s="85"/>
      <c r="BT27" s="85"/>
      <c r="BU27" s="85"/>
      <c r="BV27" s="85"/>
      <c r="BW27" s="85"/>
      <c r="BX27" s="85"/>
      <c r="BY27" s="85"/>
      <c r="BZ27" s="8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4"/>
      <c r="BM28" s="85"/>
      <c r="BN28" s="85"/>
      <c r="BO28" s="85"/>
      <c r="BP28" s="85"/>
      <c r="BQ28" s="85"/>
      <c r="BR28" s="85"/>
      <c r="BS28" s="85"/>
      <c r="BT28" s="85"/>
      <c r="BU28" s="85"/>
      <c r="BV28" s="85"/>
      <c r="BW28" s="85"/>
      <c r="BX28" s="85"/>
      <c r="BY28" s="85"/>
      <c r="BZ28" s="8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4"/>
      <c r="BM29" s="85"/>
      <c r="BN29" s="85"/>
      <c r="BO29" s="85"/>
      <c r="BP29" s="85"/>
      <c r="BQ29" s="85"/>
      <c r="BR29" s="85"/>
      <c r="BS29" s="85"/>
      <c r="BT29" s="85"/>
      <c r="BU29" s="85"/>
      <c r="BV29" s="85"/>
      <c r="BW29" s="85"/>
      <c r="BX29" s="85"/>
      <c r="BY29" s="85"/>
      <c r="BZ29" s="8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4"/>
      <c r="BM30" s="85"/>
      <c r="BN30" s="85"/>
      <c r="BO30" s="85"/>
      <c r="BP30" s="85"/>
      <c r="BQ30" s="85"/>
      <c r="BR30" s="85"/>
      <c r="BS30" s="85"/>
      <c r="BT30" s="85"/>
      <c r="BU30" s="85"/>
      <c r="BV30" s="85"/>
      <c r="BW30" s="85"/>
      <c r="BX30" s="85"/>
      <c r="BY30" s="85"/>
      <c r="BZ30" s="8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4"/>
      <c r="BM31" s="85"/>
      <c r="BN31" s="85"/>
      <c r="BO31" s="85"/>
      <c r="BP31" s="85"/>
      <c r="BQ31" s="85"/>
      <c r="BR31" s="85"/>
      <c r="BS31" s="85"/>
      <c r="BT31" s="85"/>
      <c r="BU31" s="85"/>
      <c r="BV31" s="85"/>
      <c r="BW31" s="85"/>
      <c r="BX31" s="85"/>
      <c r="BY31" s="85"/>
      <c r="BZ31" s="8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4"/>
      <c r="BM32" s="85"/>
      <c r="BN32" s="85"/>
      <c r="BO32" s="85"/>
      <c r="BP32" s="85"/>
      <c r="BQ32" s="85"/>
      <c r="BR32" s="85"/>
      <c r="BS32" s="85"/>
      <c r="BT32" s="85"/>
      <c r="BU32" s="85"/>
      <c r="BV32" s="85"/>
      <c r="BW32" s="85"/>
      <c r="BX32" s="85"/>
      <c r="BY32" s="85"/>
      <c r="BZ32" s="8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4"/>
      <c r="BM33" s="85"/>
      <c r="BN33" s="85"/>
      <c r="BO33" s="85"/>
      <c r="BP33" s="85"/>
      <c r="BQ33" s="85"/>
      <c r="BR33" s="85"/>
      <c r="BS33" s="85"/>
      <c r="BT33" s="85"/>
      <c r="BU33" s="85"/>
      <c r="BV33" s="85"/>
      <c r="BW33" s="85"/>
      <c r="BX33" s="85"/>
      <c r="BY33" s="85"/>
      <c r="BZ33" s="8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4"/>
      <c r="BM34" s="85"/>
      <c r="BN34" s="85"/>
      <c r="BO34" s="85"/>
      <c r="BP34" s="85"/>
      <c r="BQ34" s="85"/>
      <c r="BR34" s="85"/>
      <c r="BS34" s="85"/>
      <c r="BT34" s="85"/>
      <c r="BU34" s="85"/>
      <c r="BV34" s="85"/>
      <c r="BW34" s="85"/>
      <c r="BX34" s="85"/>
      <c r="BY34" s="85"/>
      <c r="BZ34" s="8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4"/>
      <c r="BM35" s="85"/>
      <c r="BN35" s="85"/>
      <c r="BO35" s="85"/>
      <c r="BP35" s="85"/>
      <c r="BQ35" s="85"/>
      <c r="BR35" s="85"/>
      <c r="BS35" s="85"/>
      <c r="BT35" s="85"/>
      <c r="BU35" s="85"/>
      <c r="BV35" s="85"/>
      <c r="BW35" s="85"/>
      <c r="BX35" s="85"/>
      <c r="BY35" s="85"/>
      <c r="BZ35" s="8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4"/>
      <c r="BM36" s="85"/>
      <c r="BN36" s="85"/>
      <c r="BO36" s="85"/>
      <c r="BP36" s="85"/>
      <c r="BQ36" s="85"/>
      <c r="BR36" s="85"/>
      <c r="BS36" s="85"/>
      <c r="BT36" s="85"/>
      <c r="BU36" s="85"/>
      <c r="BV36" s="85"/>
      <c r="BW36" s="85"/>
      <c r="BX36" s="85"/>
      <c r="BY36" s="85"/>
      <c r="BZ36" s="8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4"/>
      <c r="BM37" s="85"/>
      <c r="BN37" s="85"/>
      <c r="BO37" s="85"/>
      <c r="BP37" s="85"/>
      <c r="BQ37" s="85"/>
      <c r="BR37" s="85"/>
      <c r="BS37" s="85"/>
      <c r="BT37" s="85"/>
      <c r="BU37" s="85"/>
      <c r="BV37" s="85"/>
      <c r="BW37" s="85"/>
      <c r="BX37" s="85"/>
      <c r="BY37" s="85"/>
      <c r="BZ37" s="8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4"/>
      <c r="BM38" s="85"/>
      <c r="BN38" s="85"/>
      <c r="BO38" s="85"/>
      <c r="BP38" s="85"/>
      <c r="BQ38" s="85"/>
      <c r="BR38" s="85"/>
      <c r="BS38" s="85"/>
      <c r="BT38" s="85"/>
      <c r="BU38" s="85"/>
      <c r="BV38" s="85"/>
      <c r="BW38" s="85"/>
      <c r="BX38" s="85"/>
      <c r="BY38" s="85"/>
      <c r="BZ38" s="8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4"/>
      <c r="BM39" s="85"/>
      <c r="BN39" s="85"/>
      <c r="BO39" s="85"/>
      <c r="BP39" s="85"/>
      <c r="BQ39" s="85"/>
      <c r="BR39" s="85"/>
      <c r="BS39" s="85"/>
      <c r="BT39" s="85"/>
      <c r="BU39" s="85"/>
      <c r="BV39" s="85"/>
      <c r="BW39" s="85"/>
      <c r="BX39" s="85"/>
      <c r="BY39" s="85"/>
      <c r="BZ39" s="8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4"/>
      <c r="BM40" s="85"/>
      <c r="BN40" s="85"/>
      <c r="BO40" s="85"/>
      <c r="BP40" s="85"/>
      <c r="BQ40" s="85"/>
      <c r="BR40" s="85"/>
      <c r="BS40" s="85"/>
      <c r="BT40" s="85"/>
      <c r="BU40" s="85"/>
      <c r="BV40" s="85"/>
      <c r="BW40" s="85"/>
      <c r="BX40" s="85"/>
      <c r="BY40" s="85"/>
      <c r="BZ40" s="8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4"/>
      <c r="BM41" s="85"/>
      <c r="BN41" s="85"/>
      <c r="BO41" s="85"/>
      <c r="BP41" s="85"/>
      <c r="BQ41" s="85"/>
      <c r="BR41" s="85"/>
      <c r="BS41" s="85"/>
      <c r="BT41" s="85"/>
      <c r="BU41" s="85"/>
      <c r="BV41" s="85"/>
      <c r="BW41" s="85"/>
      <c r="BX41" s="85"/>
      <c r="BY41" s="85"/>
      <c r="BZ41" s="8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4"/>
      <c r="BM42" s="85"/>
      <c r="BN42" s="85"/>
      <c r="BO42" s="85"/>
      <c r="BP42" s="85"/>
      <c r="BQ42" s="85"/>
      <c r="BR42" s="85"/>
      <c r="BS42" s="85"/>
      <c r="BT42" s="85"/>
      <c r="BU42" s="85"/>
      <c r="BV42" s="85"/>
      <c r="BW42" s="85"/>
      <c r="BX42" s="85"/>
      <c r="BY42" s="85"/>
      <c r="BZ42" s="8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4"/>
      <c r="BM43" s="85"/>
      <c r="BN43" s="85"/>
      <c r="BO43" s="85"/>
      <c r="BP43" s="85"/>
      <c r="BQ43" s="85"/>
      <c r="BR43" s="85"/>
      <c r="BS43" s="85"/>
      <c r="BT43" s="85"/>
      <c r="BU43" s="85"/>
      <c r="BV43" s="85"/>
      <c r="BW43" s="85"/>
      <c r="BX43" s="85"/>
      <c r="BY43" s="85"/>
      <c r="BZ43" s="8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4"/>
      <c r="BM44" s="85"/>
      <c r="BN44" s="85"/>
      <c r="BO44" s="85"/>
      <c r="BP44" s="85"/>
      <c r="BQ44" s="85"/>
      <c r="BR44" s="85"/>
      <c r="BS44" s="85"/>
      <c r="BT44" s="85"/>
      <c r="BU44" s="85"/>
      <c r="BV44" s="85"/>
      <c r="BW44" s="85"/>
      <c r="BX44" s="85"/>
      <c r="BY44" s="85"/>
      <c r="BZ44" s="8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9" t="s">
        <v>26</v>
      </c>
      <c r="BM45" s="70"/>
      <c r="BN45" s="70"/>
      <c r="BO45" s="70"/>
      <c r="BP45" s="70"/>
      <c r="BQ45" s="70"/>
      <c r="BR45" s="70"/>
      <c r="BS45" s="70"/>
      <c r="BT45" s="70"/>
      <c r="BU45" s="70"/>
      <c r="BV45" s="70"/>
      <c r="BW45" s="70"/>
      <c r="BX45" s="70"/>
      <c r="BY45" s="70"/>
      <c r="BZ45" s="71"/>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2"/>
      <c r="BM46" s="73"/>
      <c r="BN46" s="73"/>
      <c r="BO46" s="73"/>
      <c r="BP46" s="73"/>
      <c r="BQ46" s="73"/>
      <c r="BR46" s="73"/>
      <c r="BS46" s="73"/>
      <c r="BT46" s="73"/>
      <c r="BU46" s="73"/>
      <c r="BV46" s="73"/>
      <c r="BW46" s="73"/>
      <c r="BX46" s="73"/>
      <c r="BY46" s="73"/>
      <c r="BZ46" s="74"/>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7" t="s">
        <v>112</v>
      </c>
      <c r="BM47" s="88"/>
      <c r="BN47" s="88"/>
      <c r="BO47" s="88"/>
      <c r="BP47" s="88"/>
      <c r="BQ47" s="88"/>
      <c r="BR47" s="88"/>
      <c r="BS47" s="88"/>
      <c r="BT47" s="88"/>
      <c r="BU47" s="88"/>
      <c r="BV47" s="88"/>
      <c r="BW47" s="88"/>
      <c r="BX47" s="88"/>
      <c r="BY47" s="88"/>
      <c r="BZ47" s="8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7"/>
      <c r="BM48" s="88"/>
      <c r="BN48" s="88"/>
      <c r="BO48" s="88"/>
      <c r="BP48" s="88"/>
      <c r="BQ48" s="88"/>
      <c r="BR48" s="88"/>
      <c r="BS48" s="88"/>
      <c r="BT48" s="88"/>
      <c r="BU48" s="88"/>
      <c r="BV48" s="88"/>
      <c r="BW48" s="88"/>
      <c r="BX48" s="88"/>
      <c r="BY48" s="88"/>
      <c r="BZ48" s="8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7"/>
      <c r="BM49" s="88"/>
      <c r="BN49" s="88"/>
      <c r="BO49" s="88"/>
      <c r="BP49" s="88"/>
      <c r="BQ49" s="88"/>
      <c r="BR49" s="88"/>
      <c r="BS49" s="88"/>
      <c r="BT49" s="88"/>
      <c r="BU49" s="88"/>
      <c r="BV49" s="88"/>
      <c r="BW49" s="88"/>
      <c r="BX49" s="88"/>
      <c r="BY49" s="88"/>
      <c r="BZ49" s="8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7"/>
      <c r="BM50" s="88"/>
      <c r="BN50" s="88"/>
      <c r="BO50" s="88"/>
      <c r="BP50" s="88"/>
      <c r="BQ50" s="88"/>
      <c r="BR50" s="88"/>
      <c r="BS50" s="88"/>
      <c r="BT50" s="88"/>
      <c r="BU50" s="88"/>
      <c r="BV50" s="88"/>
      <c r="BW50" s="88"/>
      <c r="BX50" s="88"/>
      <c r="BY50" s="88"/>
      <c r="BZ50" s="8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7"/>
      <c r="BM51" s="88"/>
      <c r="BN51" s="88"/>
      <c r="BO51" s="88"/>
      <c r="BP51" s="88"/>
      <c r="BQ51" s="88"/>
      <c r="BR51" s="88"/>
      <c r="BS51" s="88"/>
      <c r="BT51" s="88"/>
      <c r="BU51" s="88"/>
      <c r="BV51" s="88"/>
      <c r="BW51" s="88"/>
      <c r="BX51" s="88"/>
      <c r="BY51" s="88"/>
      <c r="BZ51" s="8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7"/>
      <c r="BM52" s="88"/>
      <c r="BN52" s="88"/>
      <c r="BO52" s="88"/>
      <c r="BP52" s="88"/>
      <c r="BQ52" s="88"/>
      <c r="BR52" s="88"/>
      <c r="BS52" s="88"/>
      <c r="BT52" s="88"/>
      <c r="BU52" s="88"/>
      <c r="BV52" s="88"/>
      <c r="BW52" s="88"/>
      <c r="BX52" s="88"/>
      <c r="BY52" s="88"/>
      <c r="BZ52" s="8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7"/>
      <c r="BM53" s="88"/>
      <c r="BN53" s="88"/>
      <c r="BO53" s="88"/>
      <c r="BP53" s="88"/>
      <c r="BQ53" s="88"/>
      <c r="BR53" s="88"/>
      <c r="BS53" s="88"/>
      <c r="BT53" s="88"/>
      <c r="BU53" s="88"/>
      <c r="BV53" s="88"/>
      <c r="BW53" s="88"/>
      <c r="BX53" s="88"/>
      <c r="BY53" s="88"/>
      <c r="BZ53" s="8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7"/>
      <c r="BM54" s="88"/>
      <c r="BN54" s="88"/>
      <c r="BO54" s="88"/>
      <c r="BP54" s="88"/>
      <c r="BQ54" s="88"/>
      <c r="BR54" s="88"/>
      <c r="BS54" s="88"/>
      <c r="BT54" s="88"/>
      <c r="BU54" s="88"/>
      <c r="BV54" s="88"/>
      <c r="BW54" s="88"/>
      <c r="BX54" s="88"/>
      <c r="BY54" s="88"/>
      <c r="BZ54" s="8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7"/>
      <c r="BM55" s="88"/>
      <c r="BN55" s="88"/>
      <c r="BO55" s="88"/>
      <c r="BP55" s="88"/>
      <c r="BQ55" s="88"/>
      <c r="BR55" s="88"/>
      <c r="BS55" s="88"/>
      <c r="BT55" s="88"/>
      <c r="BU55" s="88"/>
      <c r="BV55" s="88"/>
      <c r="BW55" s="88"/>
      <c r="BX55" s="88"/>
      <c r="BY55" s="88"/>
      <c r="BZ55" s="8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7"/>
      <c r="BM56" s="88"/>
      <c r="BN56" s="88"/>
      <c r="BO56" s="88"/>
      <c r="BP56" s="88"/>
      <c r="BQ56" s="88"/>
      <c r="BR56" s="88"/>
      <c r="BS56" s="88"/>
      <c r="BT56" s="88"/>
      <c r="BU56" s="88"/>
      <c r="BV56" s="88"/>
      <c r="BW56" s="88"/>
      <c r="BX56" s="88"/>
      <c r="BY56" s="88"/>
      <c r="BZ56" s="8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7"/>
      <c r="BM57" s="88"/>
      <c r="BN57" s="88"/>
      <c r="BO57" s="88"/>
      <c r="BP57" s="88"/>
      <c r="BQ57" s="88"/>
      <c r="BR57" s="88"/>
      <c r="BS57" s="88"/>
      <c r="BT57" s="88"/>
      <c r="BU57" s="88"/>
      <c r="BV57" s="88"/>
      <c r="BW57" s="88"/>
      <c r="BX57" s="88"/>
      <c r="BY57" s="88"/>
      <c r="BZ57" s="8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7"/>
      <c r="BM58" s="88"/>
      <c r="BN58" s="88"/>
      <c r="BO58" s="88"/>
      <c r="BP58" s="88"/>
      <c r="BQ58" s="88"/>
      <c r="BR58" s="88"/>
      <c r="BS58" s="88"/>
      <c r="BT58" s="88"/>
      <c r="BU58" s="88"/>
      <c r="BV58" s="88"/>
      <c r="BW58" s="88"/>
      <c r="BX58" s="88"/>
      <c r="BY58" s="88"/>
      <c r="BZ58" s="8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7"/>
      <c r="BM59" s="88"/>
      <c r="BN59" s="88"/>
      <c r="BO59" s="88"/>
      <c r="BP59" s="88"/>
      <c r="BQ59" s="88"/>
      <c r="BR59" s="88"/>
      <c r="BS59" s="88"/>
      <c r="BT59" s="88"/>
      <c r="BU59" s="88"/>
      <c r="BV59" s="88"/>
      <c r="BW59" s="88"/>
      <c r="BX59" s="88"/>
      <c r="BY59" s="88"/>
      <c r="BZ59" s="89"/>
    </row>
    <row r="60" spans="1:78" ht="13.5" customHeight="1" x14ac:dyDescent="0.15">
      <c r="A60" s="2"/>
      <c r="B60" s="66" t="s">
        <v>27</v>
      </c>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8"/>
      <c r="BK60" s="2"/>
      <c r="BL60" s="87"/>
      <c r="BM60" s="88"/>
      <c r="BN60" s="88"/>
      <c r="BO60" s="88"/>
      <c r="BP60" s="88"/>
      <c r="BQ60" s="88"/>
      <c r="BR60" s="88"/>
      <c r="BS60" s="88"/>
      <c r="BT60" s="88"/>
      <c r="BU60" s="88"/>
      <c r="BV60" s="88"/>
      <c r="BW60" s="88"/>
      <c r="BX60" s="88"/>
      <c r="BY60" s="88"/>
      <c r="BZ60" s="89"/>
    </row>
    <row r="61" spans="1:78" ht="13.5" customHeight="1" x14ac:dyDescent="0.15">
      <c r="A61" s="2"/>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8"/>
      <c r="BK61" s="2"/>
      <c r="BL61" s="87"/>
      <c r="BM61" s="88"/>
      <c r="BN61" s="88"/>
      <c r="BO61" s="88"/>
      <c r="BP61" s="88"/>
      <c r="BQ61" s="88"/>
      <c r="BR61" s="88"/>
      <c r="BS61" s="88"/>
      <c r="BT61" s="88"/>
      <c r="BU61" s="88"/>
      <c r="BV61" s="88"/>
      <c r="BW61" s="88"/>
      <c r="BX61" s="88"/>
      <c r="BY61" s="88"/>
      <c r="BZ61" s="8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7"/>
      <c r="BM62" s="88"/>
      <c r="BN62" s="88"/>
      <c r="BO62" s="88"/>
      <c r="BP62" s="88"/>
      <c r="BQ62" s="88"/>
      <c r="BR62" s="88"/>
      <c r="BS62" s="88"/>
      <c r="BT62" s="88"/>
      <c r="BU62" s="88"/>
      <c r="BV62" s="88"/>
      <c r="BW62" s="88"/>
      <c r="BX62" s="88"/>
      <c r="BY62" s="88"/>
      <c r="BZ62" s="8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7"/>
      <c r="BM63" s="88"/>
      <c r="BN63" s="88"/>
      <c r="BO63" s="88"/>
      <c r="BP63" s="88"/>
      <c r="BQ63" s="88"/>
      <c r="BR63" s="88"/>
      <c r="BS63" s="88"/>
      <c r="BT63" s="88"/>
      <c r="BU63" s="88"/>
      <c r="BV63" s="88"/>
      <c r="BW63" s="88"/>
      <c r="BX63" s="88"/>
      <c r="BY63" s="88"/>
      <c r="BZ63" s="8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9" t="s">
        <v>28</v>
      </c>
      <c r="BM64" s="70"/>
      <c r="BN64" s="70"/>
      <c r="BO64" s="70"/>
      <c r="BP64" s="70"/>
      <c r="BQ64" s="70"/>
      <c r="BR64" s="70"/>
      <c r="BS64" s="70"/>
      <c r="BT64" s="70"/>
      <c r="BU64" s="70"/>
      <c r="BV64" s="70"/>
      <c r="BW64" s="70"/>
      <c r="BX64" s="70"/>
      <c r="BY64" s="70"/>
      <c r="BZ64" s="71"/>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2"/>
      <c r="BM65" s="73"/>
      <c r="BN65" s="73"/>
      <c r="BO65" s="73"/>
      <c r="BP65" s="73"/>
      <c r="BQ65" s="73"/>
      <c r="BR65" s="73"/>
      <c r="BS65" s="73"/>
      <c r="BT65" s="73"/>
      <c r="BU65" s="73"/>
      <c r="BV65" s="73"/>
      <c r="BW65" s="73"/>
      <c r="BX65" s="73"/>
      <c r="BY65" s="73"/>
      <c r="BZ65" s="74"/>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7" t="s">
        <v>113</v>
      </c>
      <c r="BM66" s="88"/>
      <c r="BN66" s="88"/>
      <c r="BO66" s="88"/>
      <c r="BP66" s="88"/>
      <c r="BQ66" s="88"/>
      <c r="BR66" s="88"/>
      <c r="BS66" s="88"/>
      <c r="BT66" s="88"/>
      <c r="BU66" s="88"/>
      <c r="BV66" s="88"/>
      <c r="BW66" s="88"/>
      <c r="BX66" s="88"/>
      <c r="BY66" s="88"/>
      <c r="BZ66" s="8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7"/>
      <c r="BM67" s="88"/>
      <c r="BN67" s="88"/>
      <c r="BO67" s="88"/>
      <c r="BP67" s="88"/>
      <c r="BQ67" s="88"/>
      <c r="BR67" s="88"/>
      <c r="BS67" s="88"/>
      <c r="BT67" s="88"/>
      <c r="BU67" s="88"/>
      <c r="BV67" s="88"/>
      <c r="BW67" s="88"/>
      <c r="BX67" s="88"/>
      <c r="BY67" s="88"/>
      <c r="BZ67" s="8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7"/>
      <c r="BM68" s="88"/>
      <c r="BN68" s="88"/>
      <c r="BO68" s="88"/>
      <c r="BP68" s="88"/>
      <c r="BQ68" s="88"/>
      <c r="BR68" s="88"/>
      <c r="BS68" s="88"/>
      <c r="BT68" s="88"/>
      <c r="BU68" s="88"/>
      <c r="BV68" s="88"/>
      <c r="BW68" s="88"/>
      <c r="BX68" s="88"/>
      <c r="BY68" s="88"/>
      <c r="BZ68" s="8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7"/>
      <c r="BM69" s="88"/>
      <c r="BN69" s="88"/>
      <c r="BO69" s="88"/>
      <c r="BP69" s="88"/>
      <c r="BQ69" s="88"/>
      <c r="BR69" s="88"/>
      <c r="BS69" s="88"/>
      <c r="BT69" s="88"/>
      <c r="BU69" s="88"/>
      <c r="BV69" s="88"/>
      <c r="BW69" s="88"/>
      <c r="BX69" s="88"/>
      <c r="BY69" s="88"/>
      <c r="BZ69" s="8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7"/>
      <c r="BM70" s="88"/>
      <c r="BN70" s="88"/>
      <c r="BO70" s="88"/>
      <c r="BP70" s="88"/>
      <c r="BQ70" s="88"/>
      <c r="BR70" s="88"/>
      <c r="BS70" s="88"/>
      <c r="BT70" s="88"/>
      <c r="BU70" s="88"/>
      <c r="BV70" s="88"/>
      <c r="BW70" s="88"/>
      <c r="BX70" s="88"/>
      <c r="BY70" s="88"/>
      <c r="BZ70" s="8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7"/>
      <c r="BM71" s="88"/>
      <c r="BN71" s="88"/>
      <c r="BO71" s="88"/>
      <c r="BP71" s="88"/>
      <c r="BQ71" s="88"/>
      <c r="BR71" s="88"/>
      <c r="BS71" s="88"/>
      <c r="BT71" s="88"/>
      <c r="BU71" s="88"/>
      <c r="BV71" s="88"/>
      <c r="BW71" s="88"/>
      <c r="BX71" s="88"/>
      <c r="BY71" s="88"/>
      <c r="BZ71" s="8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7"/>
      <c r="BM72" s="88"/>
      <c r="BN72" s="88"/>
      <c r="BO72" s="88"/>
      <c r="BP72" s="88"/>
      <c r="BQ72" s="88"/>
      <c r="BR72" s="88"/>
      <c r="BS72" s="88"/>
      <c r="BT72" s="88"/>
      <c r="BU72" s="88"/>
      <c r="BV72" s="88"/>
      <c r="BW72" s="88"/>
      <c r="BX72" s="88"/>
      <c r="BY72" s="88"/>
      <c r="BZ72" s="8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7"/>
      <c r="BM73" s="88"/>
      <c r="BN73" s="88"/>
      <c r="BO73" s="88"/>
      <c r="BP73" s="88"/>
      <c r="BQ73" s="88"/>
      <c r="BR73" s="88"/>
      <c r="BS73" s="88"/>
      <c r="BT73" s="88"/>
      <c r="BU73" s="88"/>
      <c r="BV73" s="88"/>
      <c r="BW73" s="88"/>
      <c r="BX73" s="88"/>
      <c r="BY73" s="88"/>
      <c r="BZ73" s="8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7"/>
      <c r="BM74" s="88"/>
      <c r="BN74" s="88"/>
      <c r="BO74" s="88"/>
      <c r="BP74" s="88"/>
      <c r="BQ74" s="88"/>
      <c r="BR74" s="88"/>
      <c r="BS74" s="88"/>
      <c r="BT74" s="88"/>
      <c r="BU74" s="88"/>
      <c r="BV74" s="88"/>
      <c r="BW74" s="88"/>
      <c r="BX74" s="88"/>
      <c r="BY74" s="88"/>
      <c r="BZ74" s="8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7"/>
      <c r="BM75" s="88"/>
      <c r="BN75" s="88"/>
      <c r="BO75" s="88"/>
      <c r="BP75" s="88"/>
      <c r="BQ75" s="88"/>
      <c r="BR75" s="88"/>
      <c r="BS75" s="88"/>
      <c r="BT75" s="88"/>
      <c r="BU75" s="88"/>
      <c r="BV75" s="88"/>
      <c r="BW75" s="88"/>
      <c r="BX75" s="88"/>
      <c r="BY75" s="88"/>
      <c r="BZ75" s="8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7"/>
      <c r="BM76" s="88"/>
      <c r="BN76" s="88"/>
      <c r="BO76" s="88"/>
      <c r="BP76" s="88"/>
      <c r="BQ76" s="88"/>
      <c r="BR76" s="88"/>
      <c r="BS76" s="88"/>
      <c r="BT76" s="88"/>
      <c r="BU76" s="88"/>
      <c r="BV76" s="88"/>
      <c r="BW76" s="88"/>
      <c r="BX76" s="88"/>
      <c r="BY76" s="88"/>
      <c r="BZ76" s="8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7"/>
      <c r="BM77" s="88"/>
      <c r="BN77" s="88"/>
      <c r="BO77" s="88"/>
      <c r="BP77" s="88"/>
      <c r="BQ77" s="88"/>
      <c r="BR77" s="88"/>
      <c r="BS77" s="88"/>
      <c r="BT77" s="88"/>
      <c r="BU77" s="88"/>
      <c r="BV77" s="88"/>
      <c r="BW77" s="88"/>
      <c r="BX77" s="88"/>
      <c r="BY77" s="88"/>
      <c r="BZ77" s="8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7"/>
      <c r="BM78" s="88"/>
      <c r="BN78" s="88"/>
      <c r="BO78" s="88"/>
      <c r="BP78" s="88"/>
      <c r="BQ78" s="88"/>
      <c r="BR78" s="88"/>
      <c r="BS78" s="88"/>
      <c r="BT78" s="88"/>
      <c r="BU78" s="88"/>
      <c r="BV78" s="88"/>
      <c r="BW78" s="88"/>
      <c r="BX78" s="88"/>
      <c r="BY78" s="88"/>
      <c r="BZ78" s="8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7"/>
      <c r="BM79" s="88"/>
      <c r="BN79" s="88"/>
      <c r="BO79" s="88"/>
      <c r="BP79" s="88"/>
      <c r="BQ79" s="88"/>
      <c r="BR79" s="88"/>
      <c r="BS79" s="88"/>
      <c r="BT79" s="88"/>
      <c r="BU79" s="88"/>
      <c r="BV79" s="88"/>
      <c r="BW79" s="88"/>
      <c r="BX79" s="88"/>
      <c r="BY79" s="88"/>
      <c r="BZ79" s="8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7"/>
      <c r="BM80" s="88"/>
      <c r="BN80" s="88"/>
      <c r="BO80" s="88"/>
      <c r="BP80" s="88"/>
      <c r="BQ80" s="88"/>
      <c r="BR80" s="88"/>
      <c r="BS80" s="88"/>
      <c r="BT80" s="88"/>
      <c r="BU80" s="88"/>
      <c r="BV80" s="88"/>
      <c r="BW80" s="88"/>
      <c r="BX80" s="88"/>
      <c r="BY80" s="88"/>
      <c r="BZ80" s="8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7"/>
      <c r="BM81" s="88"/>
      <c r="BN81" s="88"/>
      <c r="BO81" s="88"/>
      <c r="BP81" s="88"/>
      <c r="BQ81" s="88"/>
      <c r="BR81" s="88"/>
      <c r="BS81" s="88"/>
      <c r="BT81" s="88"/>
      <c r="BU81" s="88"/>
      <c r="BV81" s="88"/>
      <c r="BW81" s="88"/>
      <c r="BX81" s="88"/>
      <c r="BY81" s="88"/>
      <c r="BZ81" s="8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0"/>
      <c r="BM82" s="91"/>
      <c r="BN82" s="91"/>
      <c r="BO82" s="91"/>
      <c r="BP82" s="91"/>
      <c r="BQ82" s="91"/>
      <c r="BR82" s="91"/>
      <c r="BS82" s="91"/>
      <c r="BT82" s="91"/>
      <c r="BU82" s="91"/>
      <c r="BV82" s="91"/>
      <c r="BW82" s="91"/>
      <c r="BX82" s="91"/>
      <c r="BY82" s="91"/>
      <c r="BZ82" s="9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Vjcxu1/jH8l8kj9aKfEM+4GOKzBBMeEG5UcEH3TCg9aVZ0Ipd7NMQK17kWAn3QMbu48ajry9FYnCJeMO0JLNCQ==" saltValue="Jx9z/xbn/HyMubq8G8ymG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77" t="s">
        <v>50</v>
      </c>
      <c r="I3" s="78"/>
      <c r="J3" s="78"/>
      <c r="K3" s="78"/>
      <c r="L3" s="78"/>
      <c r="M3" s="78"/>
      <c r="N3" s="78"/>
      <c r="O3" s="78"/>
      <c r="P3" s="78"/>
      <c r="Q3" s="78"/>
      <c r="R3" s="78"/>
      <c r="S3" s="78"/>
      <c r="T3" s="78"/>
      <c r="U3" s="78"/>
      <c r="V3" s="78"/>
      <c r="W3" s="79"/>
      <c r="X3" s="83" t="s">
        <v>51</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52</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15" t="s">
        <v>53</v>
      </c>
      <c r="B4" s="17"/>
      <c r="C4" s="17"/>
      <c r="D4" s="17"/>
      <c r="E4" s="17"/>
      <c r="F4" s="17"/>
      <c r="G4" s="17"/>
      <c r="H4" s="80"/>
      <c r="I4" s="81"/>
      <c r="J4" s="81"/>
      <c r="K4" s="81"/>
      <c r="L4" s="81"/>
      <c r="M4" s="81"/>
      <c r="N4" s="81"/>
      <c r="O4" s="81"/>
      <c r="P4" s="81"/>
      <c r="Q4" s="81"/>
      <c r="R4" s="81"/>
      <c r="S4" s="81"/>
      <c r="T4" s="81"/>
      <c r="U4" s="81"/>
      <c r="V4" s="81"/>
      <c r="W4" s="82"/>
      <c r="X4" s="76" t="s">
        <v>54</v>
      </c>
      <c r="Y4" s="76"/>
      <c r="Z4" s="76"/>
      <c r="AA4" s="76"/>
      <c r="AB4" s="76"/>
      <c r="AC4" s="76"/>
      <c r="AD4" s="76"/>
      <c r="AE4" s="76"/>
      <c r="AF4" s="76"/>
      <c r="AG4" s="76"/>
      <c r="AH4" s="76"/>
      <c r="AI4" s="76" t="s">
        <v>55</v>
      </c>
      <c r="AJ4" s="76"/>
      <c r="AK4" s="76"/>
      <c r="AL4" s="76"/>
      <c r="AM4" s="76"/>
      <c r="AN4" s="76"/>
      <c r="AO4" s="76"/>
      <c r="AP4" s="76"/>
      <c r="AQ4" s="76"/>
      <c r="AR4" s="76"/>
      <c r="AS4" s="76"/>
      <c r="AT4" s="76" t="s">
        <v>56</v>
      </c>
      <c r="AU4" s="76"/>
      <c r="AV4" s="76"/>
      <c r="AW4" s="76"/>
      <c r="AX4" s="76"/>
      <c r="AY4" s="76"/>
      <c r="AZ4" s="76"/>
      <c r="BA4" s="76"/>
      <c r="BB4" s="76"/>
      <c r="BC4" s="76"/>
      <c r="BD4" s="76"/>
      <c r="BE4" s="76" t="s">
        <v>57</v>
      </c>
      <c r="BF4" s="76"/>
      <c r="BG4" s="76"/>
      <c r="BH4" s="76"/>
      <c r="BI4" s="76"/>
      <c r="BJ4" s="76"/>
      <c r="BK4" s="76"/>
      <c r="BL4" s="76"/>
      <c r="BM4" s="76"/>
      <c r="BN4" s="76"/>
      <c r="BO4" s="76"/>
      <c r="BP4" s="76" t="s">
        <v>58</v>
      </c>
      <c r="BQ4" s="76"/>
      <c r="BR4" s="76"/>
      <c r="BS4" s="76"/>
      <c r="BT4" s="76"/>
      <c r="BU4" s="76"/>
      <c r="BV4" s="76"/>
      <c r="BW4" s="76"/>
      <c r="BX4" s="76"/>
      <c r="BY4" s="76"/>
      <c r="BZ4" s="76"/>
      <c r="CA4" s="76" t="s">
        <v>59</v>
      </c>
      <c r="CB4" s="76"/>
      <c r="CC4" s="76"/>
      <c r="CD4" s="76"/>
      <c r="CE4" s="76"/>
      <c r="CF4" s="76"/>
      <c r="CG4" s="76"/>
      <c r="CH4" s="76"/>
      <c r="CI4" s="76"/>
      <c r="CJ4" s="76"/>
      <c r="CK4" s="76"/>
      <c r="CL4" s="76" t="s">
        <v>60</v>
      </c>
      <c r="CM4" s="76"/>
      <c r="CN4" s="76"/>
      <c r="CO4" s="76"/>
      <c r="CP4" s="76"/>
      <c r="CQ4" s="76"/>
      <c r="CR4" s="76"/>
      <c r="CS4" s="76"/>
      <c r="CT4" s="76"/>
      <c r="CU4" s="76"/>
      <c r="CV4" s="76"/>
      <c r="CW4" s="76" t="s">
        <v>61</v>
      </c>
      <c r="CX4" s="76"/>
      <c r="CY4" s="76"/>
      <c r="CZ4" s="76"/>
      <c r="DA4" s="76"/>
      <c r="DB4" s="76"/>
      <c r="DC4" s="76"/>
      <c r="DD4" s="76"/>
      <c r="DE4" s="76"/>
      <c r="DF4" s="76"/>
      <c r="DG4" s="76"/>
      <c r="DH4" s="76" t="s">
        <v>62</v>
      </c>
      <c r="DI4" s="76"/>
      <c r="DJ4" s="76"/>
      <c r="DK4" s="76"/>
      <c r="DL4" s="76"/>
      <c r="DM4" s="76"/>
      <c r="DN4" s="76"/>
      <c r="DO4" s="76"/>
      <c r="DP4" s="76"/>
      <c r="DQ4" s="76"/>
      <c r="DR4" s="76"/>
      <c r="DS4" s="76" t="s">
        <v>63</v>
      </c>
      <c r="DT4" s="76"/>
      <c r="DU4" s="76"/>
      <c r="DV4" s="76"/>
      <c r="DW4" s="76"/>
      <c r="DX4" s="76"/>
      <c r="DY4" s="76"/>
      <c r="DZ4" s="76"/>
      <c r="EA4" s="76"/>
      <c r="EB4" s="76"/>
      <c r="EC4" s="76"/>
      <c r="ED4" s="76" t="s">
        <v>64</v>
      </c>
      <c r="EE4" s="76"/>
      <c r="EF4" s="76"/>
      <c r="EG4" s="76"/>
      <c r="EH4" s="76"/>
      <c r="EI4" s="76"/>
      <c r="EJ4" s="76"/>
      <c r="EK4" s="76"/>
      <c r="EL4" s="76"/>
      <c r="EM4" s="76"/>
      <c r="EN4" s="76"/>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253847</v>
      </c>
      <c r="D6" s="20">
        <f t="shared" si="3"/>
        <v>46</v>
      </c>
      <c r="E6" s="20">
        <f t="shared" si="3"/>
        <v>1</v>
      </c>
      <c r="F6" s="20">
        <f t="shared" si="3"/>
        <v>0</v>
      </c>
      <c r="G6" s="20">
        <f t="shared" si="3"/>
        <v>1</v>
      </c>
      <c r="H6" s="20" t="str">
        <f t="shared" si="3"/>
        <v>滋賀県　竜王町</v>
      </c>
      <c r="I6" s="20" t="str">
        <f t="shared" si="3"/>
        <v>法適用</v>
      </c>
      <c r="J6" s="20" t="str">
        <f t="shared" si="3"/>
        <v>水道事業</v>
      </c>
      <c r="K6" s="20" t="str">
        <f t="shared" si="3"/>
        <v>末端給水事業</v>
      </c>
      <c r="L6" s="20" t="str">
        <f t="shared" si="3"/>
        <v>A7</v>
      </c>
      <c r="M6" s="20" t="str">
        <f t="shared" si="3"/>
        <v>非設置</v>
      </c>
      <c r="N6" s="21" t="str">
        <f t="shared" si="3"/>
        <v>-</v>
      </c>
      <c r="O6" s="21">
        <f t="shared" si="3"/>
        <v>60.84</v>
      </c>
      <c r="P6" s="21">
        <f t="shared" si="3"/>
        <v>96.44</v>
      </c>
      <c r="Q6" s="21">
        <f t="shared" si="3"/>
        <v>4037</v>
      </c>
      <c r="R6" s="21">
        <f t="shared" si="3"/>
        <v>11724</v>
      </c>
      <c r="S6" s="21">
        <f t="shared" si="3"/>
        <v>44.55</v>
      </c>
      <c r="T6" s="21">
        <f t="shared" si="3"/>
        <v>263.16000000000003</v>
      </c>
      <c r="U6" s="21">
        <f t="shared" si="3"/>
        <v>11221</v>
      </c>
      <c r="V6" s="21">
        <f t="shared" si="3"/>
        <v>28.63</v>
      </c>
      <c r="W6" s="21">
        <f t="shared" si="3"/>
        <v>391.93</v>
      </c>
      <c r="X6" s="22">
        <f>IF(X7="",NA(),X7)</f>
        <v>102.02</v>
      </c>
      <c r="Y6" s="22">
        <f t="shared" ref="Y6:AG6" si="4">IF(Y7="",NA(),Y7)</f>
        <v>104.87</v>
      </c>
      <c r="Z6" s="22">
        <f t="shared" si="4"/>
        <v>107.45</v>
      </c>
      <c r="AA6" s="22">
        <f t="shared" si="4"/>
        <v>110.24</v>
      </c>
      <c r="AB6" s="22">
        <f t="shared" si="4"/>
        <v>113.84</v>
      </c>
      <c r="AC6" s="22">
        <f t="shared" si="4"/>
        <v>110.02</v>
      </c>
      <c r="AD6" s="22">
        <f t="shared" si="4"/>
        <v>108.76</v>
      </c>
      <c r="AE6" s="22">
        <f t="shared" si="4"/>
        <v>108.46</v>
      </c>
      <c r="AF6" s="22">
        <f t="shared" si="4"/>
        <v>109.02</v>
      </c>
      <c r="AG6" s="22">
        <f t="shared" si="4"/>
        <v>107.81</v>
      </c>
      <c r="AH6" s="21" t="str">
        <f>IF(AH7="","",IF(AH7="-","【-】","【"&amp;SUBSTITUTE(TEXT(AH7,"#,##0.00"),"-","△")&amp;"】"))</f>
        <v>【111.39】</v>
      </c>
      <c r="AI6" s="21">
        <f>IF(AI7="",NA(),AI7)</f>
        <v>0</v>
      </c>
      <c r="AJ6" s="21">
        <f t="shared" ref="AJ6:AR6" si="5">IF(AJ7="",NA(),AJ7)</f>
        <v>0</v>
      </c>
      <c r="AK6" s="21">
        <f t="shared" si="5"/>
        <v>0</v>
      </c>
      <c r="AL6" s="21">
        <f t="shared" si="5"/>
        <v>0</v>
      </c>
      <c r="AM6" s="21">
        <f t="shared" si="5"/>
        <v>0</v>
      </c>
      <c r="AN6" s="22">
        <f t="shared" si="5"/>
        <v>7.31</v>
      </c>
      <c r="AO6" s="22">
        <f t="shared" si="5"/>
        <v>7.48</v>
      </c>
      <c r="AP6" s="22">
        <f t="shared" si="5"/>
        <v>11.94</v>
      </c>
      <c r="AQ6" s="22">
        <f t="shared" si="5"/>
        <v>11</v>
      </c>
      <c r="AR6" s="22">
        <f t="shared" si="5"/>
        <v>8.86</v>
      </c>
      <c r="AS6" s="21" t="str">
        <f>IF(AS7="","",IF(AS7="-","【-】","【"&amp;SUBSTITUTE(TEXT(AS7,"#,##0.00"),"-","△")&amp;"】"))</f>
        <v>【1.30】</v>
      </c>
      <c r="AT6" s="22">
        <f>IF(AT7="",NA(),AT7)</f>
        <v>261.77</v>
      </c>
      <c r="AU6" s="22">
        <f t="shared" ref="AU6:BC6" si="6">IF(AU7="",NA(),AU7)</f>
        <v>374.29</v>
      </c>
      <c r="AV6" s="22">
        <f t="shared" si="6"/>
        <v>436.8</v>
      </c>
      <c r="AW6" s="22">
        <f t="shared" si="6"/>
        <v>374.96</v>
      </c>
      <c r="AX6" s="22">
        <f t="shared" si="6"/>
        <v>449.63</v>
      </c>
      <c r="AY6" s="22">
        <f t="shared" si="6"/>
        <v>355.27</v>
      </c>
      <c r="AZ6" s="22">
        <f t="shared" si="6"/>
        <v>359.7</v>
      </c>
      <c r="BA6" s="22">
        <f t="shared" si="6"/>
        <v>362.93</v>
      </c>
      <c r="BB6" s="22">
        <f t="shared" si="6"/>
        <v>371.81</v>
      </c>
      <c r="BC6" s="22">
        <f t="shared" si="6"/>
        <v>384.23</v>
      </c>
      <c r="BD6" s="21" t="str">
        <f>IF(BD7="","",IF(BD7="-","【-】","【"&amp;SUBSTITUTE(TEXT(BD7,"#,##0.00"),"-","△")&amp;"】"))</f>
        <v>【261.51】</v>
      </c>
      <c r="BE6" s="22">
        <f>IF(BE7="",NA(),BE7)</f>
        <v>318.45999999999998</v>
      </c>
      <c r="BF6" s="22">
        <f t="shared" ref="BF6:BN6" si="7">IF(BF7="",NA(),BF7)</f>
        <v>335.22</v>
      </c>
      <c r="BG6" s="22">
        <f t="shared" si="7"/>
        <v>340.56</v>
      </c>
      <c r="BH6" s="22">
        <f t="shared" si="7"/>
        <v>361</v>
      </c>
      <c r="BI6" s="22">
        <f t="shared" si="7"/>
        <v>374.65</v>
      </c>
      <c r="BJ6" s="22">
        <f t="shared" si="7"/>
        <v>458.27</v>
      </c>
      <c r="BK6" s="22">
        <f t="shared" si="7"/>
        <v>447.01</v>
      </c>
      <c r="BL6" s="22">
        <f t="shared" si="7"/>
        <v>439.05</v>
      </c>
      <c r="BM6" s="22">
        <f t="shared" si="7"/>
        <v>465.85</v>
      </c>
      <c r="BN6" s="22">
        <f t="shared" si="7"/>
        <v>439.43</v>
      </c>
      <c r="BO6" s="21" t="str">
        <f>IF(BO7="","",IF(BO7="-","【-】","【"&amp;SUBSTITUTE(TEXT(BO7,"#,##0.00"),"-","△")&amp;"】"))</f>
        <v>【265.16】</v>
      </c>
      <c r="BP6" s="22">
        <f>IF(BP7="",NA(),BP7)</f>
        <v>90.4</v>
      </c>
      <c r="BQ6" s="22">
        <f t="shared" ref="BQ6:BY6" si="8">IF(BQ7="",NA(),BQ7)</f>
        <v>92.81</v>
      </c>
      <c r="BR6" s="22">
        <f t="shared" si="8"/>
        <v>96.18</v>
      </c>
      <c r="BS6" s="22">
        <f t="shared" si="8"/>
        <v>97.65</v>
      </c>
      <c r="BT6" s="22">
        <f t="shared" si="8"/>
        <v>101.19</v>
      </c>
      <c r="BU6" s="22">
        <f t="shared" si="8"/>
        <v>96.77</v>
      </c>
      <c r="BV6" s="22">
        <f t="shared" si="8"/>
        <v>95.81</v>
      </c>
      <c r="BW6" s="22">
        <f t="shared" si="8"/>
        <v>95.26</v>
      </c>
      <c r="BX6" s="22">
        <f t="shared" si="8"/>
        <v>92.39</v>
      </c>
      <c r="BY6" s="22">
        <f t="shared" si="8"/>
        <v>94.41</v>
      </c>
      <c r="BZ6" s="21" t="str">
        <f>IF(BZ7="","",IF(BZ7="-","【-】","【"&amp;SUBSTITUTE(TEXT(BZ7,"#,##0.00"),"-","△")&amp;"】"))</f>
        <v>【102.35】</v>
      </c>
      <c r="CA6" s="22">
        <f>IF(CA7="",NA(),CA7)</f>
        <v>204.51</v>
      </c>
      <c r="CB6" s="22">
        <f t="shared" ref="CB6:CJ6" si="9">IF(CB7="",NA(),CB7)</f>
        <v>199.18</v>
      </c>
      <c r="CC6" s="22">
        <f t="shared" si="9"/>
        <v>193.65</v>
      </c>
      <c r="CD6" s="22">
        <f t="shared" si="9"/>
        <v>191.4</v>
      </c>
      <c r="CE6" s="22">
        <f t="shared" si="9"/>
        <v>185.06</v>
      </c>
      <c r="CF6" s="22">
        <f t="shared" si="9"/>
        <v>187.18</v>
      </c>
      <c r="CG6" s="22">
        <f t="shared" si="9"/>
        <v>189.58</v>
      </c>
      <c r="CH6" s="22">
        <f t="shared" si="9"/>
        <v>192.82</v>
      </c>
      <c r="CI6" s="22">
        <f t="shared" si="9"/>
        <v>192.98</v>
      </c>
      <c r="CJ6" s="22">
        <f t="shared" si="9"/>
        <v>192.13</v>
      </c>
      <c r="CK6" s="21" t="str">
        <f>IF(CK7="","",IF(CK7="-","【-】","【"&amp;SUBSTITUTE(TEXT(CK7,"#,##0.00"),"-","△")&amp;"】"))</f>
        <v>【167.74】</v>
      </c>
      <c r="CL6" s="22">
        <f>IF(CL7="",NA(),CL7)</f>
        <v>53.72</v>
      </c>
      <c r="CM6" s="22">
        <f t="shared" ref="CM6:CU6" si="10">IF(CM7="",NA(),CM7)</f>
        <v>52.2</v>
      </c>
      <c r="CN6" s="22">
        <f t="shared" si="10"/>
        <v>51.12</v>
      </c>
      <c r="CO6" s="22">
        <f t="shared" si="10"/>
        <v>50.75</v>
      </c>
      <c r="CP6" s="22">
        <f t="shared" si="10"/>
        <v>50.17</v>
      </c>
      <c r="CQ6" s="22">
        <f t="shared" si="10"/>
        <v>55.88</v>
      </c>
      <c r="CR6" s="22">
        <f t="shared" si="10"/>
        <v>55.22</v>
      </c>
      <c r="CS6" s="22">
        <f t="shared" si="10"/>
        <v>54.05</v>
      </c>
      <c r="CT6" s="22">
        <f t="shared" si="10"/>
        <v>54.43</v>
      </c>
      <c r="CU6" s="22">
        <f t="shared" si="10"/>
        <v>53.87</v>
      </c>
      <c r="CV6" s="21" t="str">
        <f>IF(CV7="","",IF(CV7="-","【-】","【"&amp;SUBSTITUTE(TEXT(CV7,"#,##0.00"),"-","△")&amp;"】"))</f>
        <v>【60.29】</v>
      </c>
      <c r="CW6" s="22">
        <f>IF(CW7="",NA(),CW7)</f>
        <v>87.47</v>
      </c>
      <c r="CX6" s="22">
        <f t="shared" ref="CX6:DF6" si="11">IF(CX7="",NA(),CX7)</f>
        <v>90.88</v>
      </c>
      <c r="CY6" s="22">
        <f t="shared" si="11"/>
        <v>92.12</v>
      </c>
      <c r="CZ6" s="22">
        <f t="shared" si="11"/>
        <v>91.36</v>
      </c>
      <c r="DA6" s="22">
        <f t="shared" si="11"/>
        <v>92.75</v>
      </c>
      <c r="DB6" s="22">
        <f t="shared" si="11"/>
        <v>80.989999999999995</v>
      </c>
      <c r="DC6" s="22">
        <f t="shared" si="11"/>
        <v>80.930000000000007</v>
      </c>
      <c r="DD6" s="22">
        <f t="shared" si="11"/>
        <v>80.510000000000005</v>
      </c>
      <c r="DE6" s="22">
        <f t="shared" si="11"/>
        <v>79.44</v>
      </c>
      <c r="DF6" s="22">
        <f t="shared" si="11"/>
        <v>79.489999999999995</v>
      </c>
      <c r="DG6" s="21" t="str">
        <f>IF(DG7="","",IF(DG7="-","【-】","【"&amp;SUBSTITUTE(TEXT(DG7,"#,##0.00"),"-","△")&amp;"】"))</f>
        <v>【90.12】</v>
      </c>
      <c r="DH6" s="22">
        <f>IF(DH7="",NA(),DH7)</f>
        <v>45.25</v>
      </c>
      <c r="DI6" s="22">
        <f t="shared" ref="DI6:DQ6" si="12">IF(DI7="",NA(),DI7)</f>
        <v>45.9</v>
      </c>
      <c r="DJ6" s="22">
        <f t="shared" si="12"/>
        <v>47</v>
      </c>
      <c r="DK6" s="22">
        <f t="shared" si="12"/>
        <v>46.96</v>
      </c>
      <c r="DL6" s="22">
        <f t="shared" si="12"/>
        <v>46.99</v>
      </c>
      <c r="DM6" s="22">
        <f t="shared" si="12"/>
        <v>46.61</v>
      </c>
      <c r="DN6" s="22">
        <f t="shared" si="12"/>
        <v>47.97</v>
      </c>
      <c r="DO6" s="22">
        <f t="shared" si="12"/>
        <v>49.12</v>
      </c>
      <c r="DP6" s="22">
        <f t="shared" si="12"/>
        <v>49.39</v>
      </c>
      <c r="DQ6" s="22">
        <f t="shared" si="12"/>
        <v>50.75</v>
      </c>
      <c r="DR6" s="21" t="str">
        <f>IF(DR7="","",IF(DR7="-","【-】","【"&amp;SUBSTITUTE(TEXT(DR7,"#,##0.00"),"-","△")&amp;"】"))</f>
        <v>【50.88】</v>
      </c>
      <c r="DS6" s="21">
        <f>IF(DS7="",NA(),DS7)</f>
        <v>0</v>
      </c>
      <c r="DT6" s="21">
        <f t="shared" ref="DT6:EB6" si="13">IF(DT7="",NA(),DT7)</f>
        <v>0</v>
      </c>
      <c r="DU6" s="22">
        <f t="shared" si="13"/>
        <v>17.489999999999998</v>
      </c>
      <c r="DV6" s="22">
        <f t="shared" si="13"/>
        <v>18.739999999999998</v>
      </c>
      <c r="DW6" s="22">
        <f t="shared" si="13"/>
        <v>19.86</v>
      </c>
      <c r="DX6" s="22">
        <f t="shared" si="13"/>
        <v>10.84</v>
      </c>
      <c r="DY6" s="22">
        <f t="shared" si="13"/>
        <v>15.33</v>
      </c>
      <c r="DZ6" s="22">
        <f t="shared" si="13"/>
        <v>16.760000000000002</v>
      </c>
      <c r="EA6" s="22">
        <f t="shared" si="13"/>
        <v>18.57</v>
      </c>
      <c r="EB6" s="22">
        <f t="shared" si="13"/>
        <v>21.14</v>
      </c>
      <c r="EC6" s="21" t="str">
        <f>IF(EC7="","",IF(EC7="-","【-】","【"&amp;SUBSTITUTE(TEXT(EC7,"#,##0.00"),"-","△")&amp;"】"))</f>
        <v>【22.30】</v>
      </c>
      <c r="ED6" s="22">
        <f>IF(ED7="",NA(),ED7)</f>
        <v>1.45</v>
      </c>
      <c r="EE6" s="22">
        <f t="shared" ref="EE6:EM6" si="14">IF(EE7="",NA(),EE7)</f>
        <v>1.03</v>
      </c>
      <c r="EF6" s="22">
        <f t="shared" si="14"/>
        <v>0.05</v>
      </c>
      <c r="EG6" s="22">
        <f t="shared" si="14"/>
        <v>0.57999999999999996</v>
      </c>
      <c r="EH6" s="22">
        <f t="shared" si="14"/>
        <v>0.47</v>
      </c>
      <c r="EI6" s="22">
        <f t="shared" si="14"/>
        <v>0.39</v>
      </c>
      <c r="EJ6" s="22">
        <f t="shared" si="14"/>
        <v>0.43</v>
      </c>
      <c r="EK6" s="22">
        <f t="shared" si="14"/>
        <v>0.42</v>
      </c>
      <c r="EL6" s="22">
        <f t="shared" si="14"/>
        <v>0.44</v>
      </c>
      <c r="EM6" s="22">
        <f t="shared" si="14"/>
        <v>0.5</v>
      </c>
      <c r="EN6" s="21" t="str">
        <f>IF(EN7="","",IF(EN7="-","【-】","【"&amp;SUBSTITUTE(TEXT(EN7,"#,##0.00"),"-","△")&amp;"】"))</f>
        <v>【0.66】</v>
      </c>
    </row>
    <row r="7" spans="1:144" s="23" customFormat="1" x14ac:dyDescent="0.15">
      <c r="A7" s="15"/>
      <c r="B7" s="24">
        <v>2021</v>
      </c>
      <c r="C7" s="24">
        <v>253847</v>
      </c>
      <c r="D7" s="24">
        <v>46</v>
      </c>
      <c r="E7" s="24">
        <v>1</v>
      </c>
      <c r="F7" s="24">
        <v>0</v>
      </c>
      <c r="G7" s="24">
        <v>1</v>
      </c>
      <c r="H7" s="24" t="s">
        <v>93</v>
      </c>
      <c r="I7" s="24" t="s">
        <v>94</v>
      </c>
      <c r="J7" s="24" t="s">
        <v>95</v>
      </c>
      <c r="K7" s="24" t="s">
        <v>96</v>
      </c>
      <c r="L7" s="24" t="s">
        <v>97</v>
      </c>
      <c r="M7" s="24" t="s">
        <v>98</v>
      </c>
      <c r="N7" s="25" t="s">
        <v>99</v>
      </c>
      <c r="O7" s="25">
        <v>60.84</v>
      </c>
      <c r="P7" s="25">
        <v>96.44</v>
      </c>
      <c r="Q7" s="25">
        <v>4037</v>
      </c>
      <c r="R7" s="25">
        <v>11724</v>
      </c>
      <c r="S7" s="25">
        <v>44.55</v>
      </c>
      <c r="T7" s="25">
        <v>263.16000000000003</v>
      </c>
      <c r="U7" s="25">
        <v>11221</v>
      </c>
      <c r="V7" s="25">
        <v>28.63</v>
      </c>
      <c r="W7" s="25">
        <v>391.93</v>
      </c>
      <c r="X7" s="25">
        <v>102.02</v>
      </c>
      <c r="Y7" s="25">
        <v>104.87</v>
      </c>
      <c r="Z7" s="25">
        <v>107.45</v>
      </c>
      <c r="AA7" s="25">
        <v>110.24</v>
      </c>
      <c r="AB7" s="25">
        <v>113.84</v>
      </c>
      <c r="AC7" s="25">
        <v>110.02</v>
      </c>
      <c r="AD7" s="25">
        <v>108.76</v>
      </c>
      <c r="AE7" s="25">
        <v>108.46</v>
      </c>
      <c r="AF7" s="25">
        <v>109.02</v>
      </c>
      <c r="AG7" s="25">
        <v>107.81</v>
      </c>
      <c r="AH7" s="25">
        <v>111.39</v>
      </c>
      <c r="AI7" s="25">
        <v>0</v>
      </c>
      <c r="AJ7" s="25">
        <v>0</v>
      </c>
      <c r="AK7" s="25">
        <v>0</v>
      </c>
      <c r="AL7" s="25">
        <v>0</v>
      </c>
      <c r="AM7" s="25">
        <v>0</v>
      </c>
      <c r="AN7" s="25">
        <v>7.31</v>
      </c>
      <c r="AO7" s="25">
        <v>7.48</v>
      </c>
      <c r="AP7" s="25">
        <v>11.94</v>
      </c>
      <c r="AQ7" s="25">
        <v>11</v>
      </c>
      <c r="AR7" s="25">
        <v>8.86</v>
      </c>
      <c r="AS7" s="25">
        <v>1.3</v>
      </c>
      <c r="AT7" s="25">
        <v>261.77</v>
      </c>
      <c r="AU7" s="25">
        <v>374.29</v>
      </c>
      <c r="AV7" s="25">
        <v>436.8</v>
      </c>
      <c r="AW7" s="25">
        <v>374.96</v>
      </c>
      <c r="AX7" s="25">
        <v>449.63</v>
      </c>
      <c r="AY7" s="25">
        <v>355.27</v>
      </c>
      <c r="AZ7" s="25">
        <v>359.7</v>
      </c>
      <c r="BA7" s="25">
        <v>362.93</v>
      </c>
      <c r="BB7" s="25">
        <v>371.81</v>
      </c>
      <c r="BC7" s="25">
        <v>384.23</v>
      </c>
      <c r="BD7" s="25">
        <v>261.51</v>
      </c>
      <c r="BE7" s="25">
        <v>318.45999999999998</v>
      </c>
      <c r="BF7" s="25">
        <v>335.22</v>
      </c>
      <c r="BG7" s="25">
        <v>340.56</v>
      </c>
      <c r="BH7" s="25">
        <v>361</v>
      </c>
      <c r="BI7" s="25">
        <v>374.65</v>
      </c>
      <c r="BJ7" s="25">
        <v>458.27</v>
      </c>
      <c r="BK7" s="25">
        <v>447.01</v>
      </c>
      <c r="BL7" s="25">
        <v>439.05</v>
      </c>
      <c r="BM7" s="25">
        <v>465.85</v>
      </c>
      <c r="BN7" s="25">
        <v>439.43</v>
      </c>
      <c r="BO7" s="25">
        <v>265.16000000000003</v>
      </c>
      <c r="BP7" s="25">
        <v>90.4</v>
      </c>
      <c r="BQ7" s="25">
        <v>92.81</v>
      </c>
      <c r="BR7" s="25">
        <v>96.18</v>
      </c>
      <c r="BS7" s="25">
        <v>97.65</v>
      </c>
      <c r="BT7" s="25">
        <v>101.19</v>
      </c>
      <c r="BU7" s="25">
        <v>96.77</v>
      </c>
      <c r="BV7" s="25">
        <v>95.81</v>
      </c>
      <c r="BW7" s="25">
        <v>95.26</v>
      </c>
      <c r="BX7" s="25">
        <v>92.39</v>
      </c>
      <c r="BY7" s="25">
        <v>94.41</v>
      </c>
      <c r="BZ7" s="25">
        <v>102.35</v>
      </c>
      <c r="CA7" s="25">
        <v>204.51</v>
      </c>
      <c r="CB7" s="25">
        <v>199.18</v>
      </c>
      <c r="CC7" s="25">
        <v>193.65</v>
      </c>
      <c r="CD7" s="25">
        <v>191.4</v>
      </c>
      <c r="CE7" s="25">
        <v>185.06</v>
      </c>
      <c r="CF7" s="25">
        <v>187.18</v>
      </c>
      <c r="CG7" s="25">
        <v>189.58</v>
      </c>
      <c r="CH7" s="25">
        <v>192.82</v>
      </c>
      <c r="CI7" s="25">
        <v>192.98</v>
      </c>
      <c r="CJ7" s="25">
        <v>192.13</v>
      </c>
      <c r="CK7" s="25">
        <v>167.74</v>
      </c>
      <c r="CL7" s="25">
        <v>53.72</v>
      </c>
      <c r="CM7" s="25">
        <v>52.2</v>
      </c>
      <c r="CN7" s="25">
        <v>51.12</v>
      </c>
      <c r="CO7" s="25">
        <v>50.75</v>
      </c>
      <c r="CP7" s="25">
        <v>50.17</v>
      </c>
      <c r="CQ7" s="25">
        <v>55.88</v>
      </c>
      <c r="CR7" s="25">
        <v>55.22</v>
      </c>
      <c r="CS7" s="25">
        <v>54.05</v>
      </c>
      <c r="CT7" s="25">
        <v>54.43</v>
      </c>
      <c r="CU7" s="25">
        <v>53.87</v>
      </c>
      <c r="CV7" s="25">
        <v>60.29</v>
      </c>
      <c r="CW7" s="25">
        <v>87.47</v>
      </c>
      <c r="CX7" s="25">
        <v>90.88</v>
      </c>
      <c r="CY7" s="25">
        <v>92.12</v>
      </c>
      <c r="CZ7" s="25">
        <v>91.36</v>
      </c>
      <c r="DA7" s="25">
        <v>92.75</v>
      </c>
      <c r="DB7" s="25">
        <v>80.989999999999995</v>
      </c>
      <c r="DC7" s="25">
        <v>80.930000000000007</v>
      </c>
      <c r="DD7" s="25">
        <v>80.510000000000005</v>
      </c>
      <c r="DE7" s="25">
        <v>79.44</v>
      </c>
      <c r="DF7" s="25">
        <v>79.489999999999995</v>
      </c>
      <c r="DG7" s="25">
        <v>90.12</v>
      </c>
      <c r="DH7" s="25">
        <v>45.25</v>
      </c>
      <c r="DI7" s="25">
        <v>45.9</v>
      </c>
      <c r="DJ7" s="25">
        <v>47</v>
      </c>
      <c r="DK7" s="25">
        <v>46.96</v>
      </c>
      <c r="DL7" s="25">
        <v>46.99</v>
      </c>
      <c r="DM7" s="25">
        <v>46.61</v>
      </c>
      <c r="DN7" s="25">
        <v>47.97</v>
      </c>
      <c r="DO7" s="25">
        <v>49.12</v>
      </c>
      <c r="DP7" s="25">
        <v>49.39</v>
      </c>
      <c r="DQ7" s="25">
        <v>50.75</v>
      </c>
      <c r="DR7" s="25">
        <v>50.88</v>
      </c>
      <c r="DS7" s="25">
        <v>0</v>
      </c>
      <c r="DT7" s="25">
        <v>0</v>
      </c>
      <c r="DU7" s="25">
        <v>17.489999999999998</v>
      </c>
      <c r="DV7" s="25">
        <v>18.739999999999998</v>
      </c>
      <c r="DW7" s="25">
        <v>19.86</v>
      </c>
      <c r="DX7" s="25">
        <v>10.84</v>
      </c>
      <c r="DY7" s="25">
        <v>15.33</v>
      </c>
      <c r="DZ7" s="25">
        <v>16.760000000000002</v>
      </c>
      <c r="EA7" s="25">
        <v>18.57</v>
      </c>
      <c r="EB7" s="25">
        <v>21.14</v>
      </c>
      <c r="EC7" s="25">
        <v>22.3</v>
      </c>
      <c r="ED7" s="25">
        <v>1.45</v>
      </c>
      <c r="EE7" s="25">
        <v>1.03</v>
      </c>
      <c r="EF7" s="25">
        <v>0.05</v>
      </c>
      <c r="EG7" s="25">
        <v>0.57999999999999996</v>
      </c>
      <c r="EH7" s="25">
        <v>0.47</v>
      </c>
      <c r="EI7" s="25">
        <v>0.39</v>
      </c>
      <c r="EJ7" s="25">
        <v>0.43</v>
      </c>
      <c r="EK7" s="25">
        <v>0.42</v>
      </c>
      <c r="EL7" s="25">
        <v>0.44</v>
      </c>
      <c r="EM7" s="25">
        <v>0.5</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2023-01-13T06:08:08Z</cp:lastPrinted>
  <dcterms:created xsi:type="dcterms:W3CDTF">2022-12-01T01:01:01Z</dcterms:created>
  <dcterms:modified xsi:type="dcterms:W3CDTF">2023-01-13T06:08:10Z</dcterms:modified>
  <cp:category/>
</cp:coreProperties>
</file>