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ri-file4.mrym.city.moriyama.shiga.jp\共有\上下水道事業所\【新事業所フォルダ案】\02経営総務課\01課共有\03比較経営分析表\R03分析\02 県提出\"/>
    </mc:Choice>
  </mc:AlternateContent>
  <workbookProtection workbookAlgorithmName="SHA-512" workbookHashValue="2MJuvUL8GK3LRyzUvEPVqFa7f6x6pqBHO+vCljAH46rDYOSjyNYgGxl7cRpKCj6gBbSLtR5PjrpkfWVgPuhMgg==" workbookSaltValue="uWpgeMnorRylukYzO4cDEQ==" workbookSpinCount="100000" lockStructure="1"/>
  <bookViews>
    <workbookView xWindow="0" yWindow="0" windowWidth="23040" windowHeight="8376"/>
  </bookViews>
  <sheets>
    <sheet name="法適用_水道事業" sheetId="4" r:id="rId1"/>
    <sheet name="データ" sheetId="5" state="hidden" r:id="rId2"/>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<sst xmlns="http://schemas.openxmlformats.org/spreadsheetml/2006/main" count="228" uniqueCount="113">
  <si>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</si>
  <si>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</si>
  <si>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</si>
  <si>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</si>
  <si>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</si>
  <si>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</si>
  <si>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</si>
  <si>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</si>
  <si>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</si>
  <si>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</si>
  <si>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</si>
  <si>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</si>
  <si>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</si>
  <si>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</si>
  <si>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</si>
  <si>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</si>
  <si>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</si>
  <si>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</si>
  <si>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</si>
  <si>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</si>
  <si>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</si>
  <si>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</si>
  <si>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</si>
  <si>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</si>
  <si>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</si>
  <si>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</si>
  <si>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</si>
  <si>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</si>
  <si>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</si>
  <si>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</si>
  <si>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</si>
  <si>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</si>
  <si>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</si>
  <si>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</si>
  <si>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</si>
  <si>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</si>
  <si>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</si>
  <si>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</si>
  <si>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</si>
  <si>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</si>
  <si>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</si>
  <si>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</si>
  <si>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</si>
  <si>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</si>
  <si>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</si>
  <si>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</si>
  <si>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</si>
  <si>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</si>
  <si>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</si>
  <si>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</si>
  <si>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</si>
  <si>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</si>
  <si>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</si>
  <si>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</si>
  <si>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</si>
  <si>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</si>
  <si>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</si>
  <si>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</si>
  <si>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</si>
  <si>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</si>
  <si>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</si>
  <si>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</si>
  <si>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</si>
  <si>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</si>
  <si>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</si>
  <si>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</si>
  <si>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</si>
  <si>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</si>
  <si>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</si>
  <si>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</si>
  <si>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</si>
  <si>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</si>
  <si>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</si>
  <si>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</si>
  <si>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</si>
  <si>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</si>
  <si>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</si>
  <si>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</si>
  <si>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</si>
  <si>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</si>
  <si>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</si>
  <si>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</si>
  <si>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</si>
  <si>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</si>
  <si>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</si>
  <si>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</si>
  <si>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</si>
  <si>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</si>
  <si>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</si>
  <si>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</si>
  <si>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</si>
  <si>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</si>
  <si>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</si>
  <si>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</si>
  <si>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</si>
  <si>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</si>
  <si>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</si>
  <si>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</si>
  <si>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</si>
  <si>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</si>
  <si>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</si>
  <si>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</si>
  <si>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</si>
  <si>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</si>
  <si>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</si>
  <si>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</si>
  <si>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</si>
  <si>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</si>
  <si>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</si>
  <si>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</si>
  <si>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①経常収支比率は、令和２年度に実施した新型コロナウイルス感染症拡大による生活支援策として実施した水道料金の一部減免が終了したことにより増加し、100％を上回った。
②累積欠損金比率は、０％であるため安定した経営状況で推移している。
③流動比率は、現金預金の減少により前年度よりも悪化した。今後は、水道施設の更新需要が高まり管路の更新事業等をこれまで以上に実施する予定であることから、現金預金の増減に留意しながら事業を進める必要がある。
④企業債残高対給水収益比率は、前述の一部減免の終了により令和２年度より減少したものの、令和元年度よりは増加しており、今後、増大する水道施設の更新需要への対応と節水意識の向上および節水器具の普及による給水収益の減少が見込まれる中、当該比率の動向に引き続き注視する必要がある。
⑤料金回収率は、前述の一部減免の終了により令和２年度より増加し、100％を上回った。しかし、これまでから100％前後で推移しており、加入金などの給水収益以外の収益で純利益を確保している状況であるため、経営改善の検討が必要である。
⑥給水原価は、令和２年度とほぼ同水準であり、類似団体と比較し低い状況を維持していることから、効率的な経営ができている。
⑦⑧施設利用率、有収率は類似団体と比較し高い水準を維持しており、効率的な施設運営ができている。</t>
    <rPh sb="1" eb="3">
      <t>ケイジョウ</t>
    </rPh>
    <rPh sb="3" eb="5">
      <t>シュウシ</t>
    </rPh>
    <rPh sb="5" eb="7">
      <t>ヒリツ</t>
    </rPh>
    <rPh sb="9" eb="11">
      <t>レイワ</t>
    </rPh>
    <rPh sb="12" eb="14">
      <t>ネンド</t>
    </rPh>
    <rPh sb="15" eb="17">
      <t>ジッシ</t>
    </rPh>
    <rPh sb="19" eb="21">
      <t>シンガタ</t>
    </rPh>
    <rPh sb="28" eb="31">
      <t>カンセンショウ</t>
    </rPh>
    <rPh sb="31" eb="33">
      <t>カクダイ</t>
    </rPh>
    <rPh sb="36" eb="38">
      <t>セイカツ</t>
    </rPh>
    <rPh sb="38" eb="40">
      <t>シエン</t>
    </rPh>
    <rPh sb="40" eb="41">
      <t>サク</t>
    </rPh>
    <rPh sb="44" eb="46">
      <t>ジッシ</t>
    </rPh>
    <rPh sb="48" eb="50">
      <t>スイドウ</t>
    </rPh>
    <rPh sb="50" eb="52">
      <t>リョウキン</t>
    </rPh>
    <rPh sb="53" eb="55">
      <t>イチブ</t>
    </rPh>
    <rPh sb="55" eb="57">
      <t>ゲンメン</t>
    </rPh>
    <rPh sb="58" eb="60">
      <t>シュウリョウ</t>
    </rPh>
    <rPh sb="67" eb="69">
      <t>ゾウカ</t>
    </rPh>
    <rPh sb="76" eb="78">
      <t>ウワマワ</t>
    </rPh>
    <rPh sb="83" eb="85">
      <t>ルイセキ</t>
    </rPh>
    <rPh sb="85" eb="88">
      <t>ケッソンキン</t>
    </rPh>
    <rPh sb="88" eb="90">
      <t>ヒリツ</t>
    </rPh>
    <rPh sb="99" eb="101">
      <t>アンテイ</t>
    </rPh>
    <rPh sb="103" eb="105">
      <t>ケイエイ</t>
    </rPh>
    <rPh sb="105" eb="107">
      <t>ジョウキョウ</t>
    </rPh>
    <rPh sb="108" eb="110">
      <t>スイイ</t>
    </rPh>
    <rPh sb="117" eb="119">
      <t>リュウドウ</t>
    </rPh>
    <rPh sb="119" eb="121">
      <t>ヒリツ</t>
    </rPh>
    <rPh sb="123" eb="125">
      <t>ゲンキン</t>
    </rPh>
    <rPh sb="125" eb="127">
      <t>ヨキン</t>
    </rPh>
    <rPh sb="128" eb="130">
      <t>ゲンショウ</t>
    </rPh>
    <rPh sb="133" eb="136">
      <t>ゼンネンド</t>
    </rPh>
    <rPh sb="139" eb="141">
      <t>アッカ</t>
    </rPh>
    <rPh sb="144" eb="146">
      <t>コンゴ</t>
    </rPh>
    <rPh sb="148" eb="150">
      <t>スイドウ</t>
    </rPh>
    <rPh sb="150" eb="152">
      <t>シセツ</t>
    </rPh>
    <rPh sb="153" eb="155">
      <t>コウシン</t>
    </rPh>
    <rPh sb="155" eb="157">
      <t>ジュヨウ</t>
    </rPh>
    <rPh sb="158" eb="159">
      <t>タカ</t>
    </rPh>
    <rPh sb="161" eb="163">
      <t>カンロ</t>
    </rPh>
    <rPh sb="164" eb="166">
      <t>コウシン</t>
    </rPh>
    <rPh sb="166" eb="168">
      <t>ジギョウ</t>
    </rPh>
    <rPh sb="168" eb="169">
      <t>トウ</t>
    </rPh>
    <rPh sb="174" eb="176">
      <t>イジョウ</t>
    </rPh>
    <rPh sb="177" eb="179">
      <t>ジッシ</t>
    </rPh>
    <rPh sb="181" eb="183">
      <t>ヨテイ</t>
    </rPh>
    <rPh sb="191" eb="193">
      <t>ゲンキン</t>
    </rPh>
    <rPh sb="193" eb="195">
      <t>ヨキン</t>
    </rPh>
    <rPh sb="196" eb="198">
      <t>ゾウゲン</t>
    </rPh>
    <rPh sb="199" eb="201">
      <t>リュウイ</t>
    </rPh>
    <rPh sb="205" eb="207">
      <t>ジギョウ</t>
    </rPh>
    <rPh sb="208" eb="209">
      <t>スス</t>
    </rPh>
    <rPh sb="211" eb="213">
      <t>ヒツヨウ</t>
    </rPh>
    <rPh sb="219" eb="222">
      <t>キギョウサイ</t>
    </rPh>
    <rPh sb="222" eb="224">
      <t>ザンタカ</t>
    </rPh>
    <rPh sb="224" eb="225">
      <t>タイ</t>
    </rPh>
    <rPh sb="225" eb="227">
      <t>キュウスイ</t>
    </rPh>
    <rPh sb="227" eb="229">
      <t>シュウエキ</t>
    </rPh>
    <rPh sb="229" eb="231">
      <t>ヒリツ</t>
    </rPh>
    <rPh sb="233" eb="235">
      <t>ゼンジュツ</t>
    </rPh>
    <rPh sb="236" eb="238">
      <t>イチブ</t>
    </rPh>
    <rPh sb="238" eb="240">
      <t>ゲンメン</t>
    </rPh>
    <rPh sb="241" eb="243">
      <t>シュウリョウ</t>
    </rPh>
    <rPh sb="246" eb="248">
      <t>レイワ</t>
    </rPh>
    <rPh sb="249" eb="251">
      <t>ネンド</t>
    </rPh>
    <rPh sb="253" eb="255">
      <t>ゲンショウ</t>
    </rPh>
    <rPh sb="261" eb="263">
      <t>レイワ</t>
    </rPh>
    <rPh sb="263" eb="266">
      <t>ゲンネンド</t>
    </rPh>
    <rPh sb="269" eb="271">
      <t>ゾウカ</t>
    </rPh>
    <rPh sb="276" eb="278">
      <t>コンゴ</t>
    </rPh>
    <rPh sb="279" eb="281">
      <t>ゾウダイ</t>
    </rPh>
    <rPh sb="283" eb="285">
      <t>スイドウ</t>
    </rPh>
    <rPh sb="285" eb="287">
      <t>シセツ</t>
    </rPh>
    <rPh sb="288" eb="290">
      <t>コウシン</t>
    </rPh>
    <rPh sb="290" eb="292">
      <t>ジュヨウ</t>
    </rPh>
    <rPh sb="294" eb="296">
      <t>タイオウ</t>
    </rPh>
    <rPh sb="297" eb="299">
      <t>セッスイ</t>
    </rPh>
    <rPh sb="299" eb="301">
      <t>イシキ</t>
    </rPh>
    <rPh sb="302" eb="304">
      <t>コウジョウ</t>
    </rPh>
    <rPh sb="307" eb="309">
      <t>セッスイ</t>
    </rPh>
    <rPh sb="309" eb="311">
      <t>キグ</t>
    </rPh>
    <rPh sb="312" eb="314">
      <t>フキュウ</t>
    </rPh>
    <rPh sb="317" eb="319">
      <t>キュウスイ</t>
    </rPh>
    <rPh sb="319" eb="321">
      <t>シュウエキ</t>
    </rPh>
    <rPh sb="322" eb="324">
      <t>ゲンショウ</t>
    </rPh>
    <rPh sb="325" eb="327">
      <t>ミコ</t>
    </rPh>
    <rPh sb="330" eb="331">
      <t>ナカ</t>
    </rPh>
    <rPh sb="332" eb="334">
      <t>トウガイ</t>
    </rPh>
    <rPh sb="334" eb="336">
      <t>ヒリツ</t>
    </rPh>
    <rPh sb="337" eb="339">
      <t>ドウコウ</t>
    </rPh>
    <rPh sb="340" eb="341">
      <t>ヒ</t>
    </rPh>
    <rPh sb="342" eb="343">
      <t>ツヅ</t>
    </rPh>
    <rPh sb="344" eb="346">
      <t>チュウシ</t>
    </rPh>
    <rPh sb="348" eb="350">
      <t>ヒツヨウ</t>
    </rPh>
    <rPh sb="356" eb="358">
      <t>リョウキン</t>
    </rPh>
    <rPh sb="358" eb="361">
      <t>カイシュウリツ</t>
    </rPh>
    <rPh sb="383" eb="385">
      <t>ゾウカ</t>
    </rPh>
    <rPh sb="392" eb="394">
      <t>ウワマワ</t>
    </rPh>
    <rPh sb="411" eb="413">
      <t>ゼンゴ</t>
    </rPh>
    <rPh sb="414" eb="416">
      <t>スイイ</t>
    </rPh>
    <rPh sb="421" eb="423">
      <t>カニュウ</t>
    </rPh>
    <rPh sb="423" eb="424">
      <t>キン</t>
    </rPh>
    <rPh sb="427" eb="429">
      <t>キュウスイ</t>
    </rPh>
    <rPh sb="429" eb="431">
      <t>シュウエキ</t>
    </rPh>
    <rPh sb="431" eb="433">
      <t>イガイ</t>
    </rPh>
    <rPh sb="434" eb="436">
      <t>シュウエキ</t>
    </rPh>
    <rPh sb="437" eb="440">
      <t>ジュンリエキ</t>
    </rPh>
    <rPh sb="441" eb="443">
      <t>カクホ</t>
    </rPh>
    <rPh sb="447" eb="449">
      <t>ジョウキョウ</t>
    </rPh>
    <rPh sb="455" eb="457">
      <t>ケイエイ</t>
    </rPh>
    <rPh sb="457" eb="459">
      <t>カイゼン</t>
    </rPh>
    <rPh sb="460" eb="462">
      <t>ケントウ</t>
    </rPh>
    <rPh sb="463" eb="465">
      <t>ヒツヨウ</t>
    </rPh>
    <rPh sb="471" eb="473">
      <t>キュウスイ</t>
    </rPh>
    <rPh sb="473" eb="475">
      <t>ゲンカ</t>
    </rPh>
    <rPh sb="477" eb="479">
      <t>レイワ</t>
    </rPh>
    <rPh sb="480" eb="482">
      <t>ネンド</t>
    </rPh>
    <rPh sb="485" eb="488">
      <t>ドウスイジュン</t>
    </rPh>
    <rPh sb="492" eb="494">
      <t>ルイジ</t>
    </rPh>
    <rPh sb="494" eb="496">
      <t>ダンタイ</t>
    </rPh>
    <rPh sb="497" eb="499">
      <t>ヒカク</t>
    </rPh>
    <rPh sb="500" eb="501">
      <t>ヒク</t>
    </rPh>
    <rPh sb="502" eb="504">
      <t>ジョウキョウ</t>
    </rPh>
    <rPh sb="505" eb="507">
      <t>イジ</t>
    </rPh>
    <rPh sb="516" eb="519">
      <t>コウリツテキ</t>
    </rPh>
    <rPh sb="520" eb="522">
      <t>ケイエイ</t>
    </rPh>
    <rPh sb="532" eb="534">
      <t>シセツ</t>
    </rPh>
    <rPh sb="534" eb="536">
      <t>リヨウ</t>
    </rPh>
    <rPh sb="536" eb="537">
      <t>リツ</t>
    </rPh>
    <rPh sb="538" eb="541">
      <t>ユウシュウリツ</t>
    </rPh>
    <rPh sb="542" eb="544">
      <t>ルイジ</t>
    </rPh>
    <rPh sb="544" eb="546">
      <t>ダンタイ</t>
    </rPh>
    <rPh sb="547" eb="549">
      <t>ヒカク</t>
    </rPh>
    <rPh sb="550" eb="551">
      <t>タカ</t>
    </rPh>
    <rPh sb="552" eb="554">
      <t>スイジュン</t>
    </rPh>
    <rPh sb="555" eb="557">
      <t>イジ</t>
    </rPh>
    <rPh sb="562" eb="565">
      <t>コウリツテキ</t>
    </rPh>
    <rPh sb="566" eb="568">
      <t>シセツ</t>
    </rPh>
    <rPh sb="568" eb="570">
      <t>ウンエイ</t>
    </rPh>
    <phoneticPr fontId="4"/>
  </si>
  <si>
    <t>①有形固定資産減価償却率は、これまで増加傾向であったが、配水場の耐震化といった大型事業の実施により令和２年度よりも減少した。類似団体と比較し、高い傾向にあり、管路の更新事業等を計画的に進める必要がある。
②③法定耐用年数を超過した管路はほぼ存在しないため、早急に更新が必要な管路は少ないと考えられるが、今後、増大する水道施設の更新需要への対応が必要であり、現在の管路更新率をさらに高め、長期的な財政収支を見据える中、計画的に管路の老朽化対策に取り組む必要がある。</t>
    <rPh sb="1" eb="3">
      <t>ユウケイ</t>
    </rPh>
    <rPh sb="3" eb="7">
      <t>コテイシサン</t>
    </rPh>
    <rPh sb="7" eb="11">
      <t>ゲンカショウキャク</t>
    </rPh>
    <rPh sb="11" eb="12">
      <t>リツ</t>
    </rPh>
    <rPh sb="18" eb="20">
      <t>ゾウカ</t>
    </rPh>
    <rPh sb="20" eb="22">
      <t>ケイコウ</t>
    </rPh>
    <rPh sb="28" eb="31">
      <t>ハイスイジョウ</t>
    </rPh>
    <rPh sb="32" eb="35">
      <t>タイシンカ</t>
    </rPh>
    <rPh sb="39" eb="41">
      <t>オオガタ</t>
    </rPh>
    <rPh sb="41" eb="43">
      <t>ジギョウ</t>
    </rPh>
    <rPh sb="44" eb="46">
      <t>ジッシ</t>
    </rPh>
    <rPh sb="49" eb="51">
      <t>レイワ</t>
    </rPh>
    <rPh sb="52" eb="54">
      <t>ネンド</t>
    </rPh>
    <rPh sb="57" eb="59">
      <t>ゲンショウ</t>
    </rPh>
    <rPh sb="62" eb="64">
      <t>ルイジ</t>
    </rPh>
    <rPh sb="64" eb="66">
      <t>ダンタイ</t>
    </rPh>
    <rPh sb="67" eb="69">
      <t>ヒカク</t>
    </rPh>
    <rPh sb="71" eb="72">
      <t>タカ</t>
    </rPh>
    <rPh sb="73" eb="75">
      <t>ケイコウ</t>
    </rPh>
    <rPh sb="79" eb="81">
      <t>カンロ</t>
    </rPh>
    <rPh sb="82" eb="84">
      <t>コウシン</t>
    </rPh>
    <rPh sb="84" eb="86">
      <t>ジギョウ</t>
    </rPh>
    <rPh sb="86" eb="87">
      <t>トウ</t>
    </rPh>
    <rPh sb="88" eb="90">
      <t>ケイカク</t>
    </rPh>
    <rPh sb="90" eb="91">
      <t>テキ</t>
    </rPh>
    <rPh sb="92" eb="93">
      <t>スス</t>
    </rPh>
    <rPh sb="95" eb="97">
      <t>ヒツヨウ</t>
    </rPh>
    <rPh sb="104" eb="106">
      <t>ホウテイ</t>
    </rPh>
    <rPh sb="106" eb="108">
      <t>タイヨウ</t>
    </rPh>
    <rPh sb="108" eb="110">
      <t>ネンスウ</t>
    </rPh>
    <rPh sb="111" eb="113">
      <t>チョウカ</t>
    </rPh>
    <rPh sb="115" eb="117">
      <t>カンロ</t>
    </rPh>
    <rPh sb="120" eb="122">
      <t>ソンザイ</t>
    </rPh>
    <rPh sb="128" eb="130">
      <t>ソウキュウ</t>
    </rPh>
    <rPh sb="131" eb="133">
      <t>コウシン</t>
    </rPh>
    <rPh sb="134" eb="136">
      <t>ヒツヨウ</t>
    </rPh>
    <rPh sb="137" eb="139">
      <t>カンロ</t>
    </rPh>
    <rPh sb="140" eb="141">
      <t>スク</t>
    </rPh>
    <rPh sb="144" eb="145">
      <t>カンガ</t>
    </rPh>
    <rPh sb="172" eb="174">
      <t>ヒツヨウ</t>
    </rPh>
    <rPh sb="178" eb="180">
      <t>ゲンザイ</t>
    </rPh>
    <rPh sb="181" eb="183">
      <t>カンロ</t>
    </rPh>
    <rPh sb="183" eb="185">
      <t>コウシン</t>
    </rPh>
    <rPh sb="185" eb="186">
      <t>リツ</t>
    </rPh>
    <rPh sb="190" eb="191">
      <t>タカ</t>
    </rPh>
    <rPh sb="193" eb="195">
      <t>チョウキ</t>
    </rPh>
    <rPh sb="195" eb="196">
      <t>テキ</t>
    </rPh>
    <rPh sb="197" eb="199">
      <t>ザイセイ</t>
    </rPh>
    <rPh sb="199" eb="201">
      <t>シュウシ</t>
    </rPh>
    <rPh sb="202" eb="204">
      <t>ミス</t>
    </rPh>
    <rPh sb="206" eb="207">
      <t>ナカ</t>
    </rPh>
    <rPh sb="208" eb="210">
      <t>ケイカク</t>
    </rPh>
    <rPh sb="210" eb="211">
      <t>テキ</t>
    </rPh>
    <rPh sb="212" eb="214">
      <t>カンロ</t>
    </rPh>
    <rPh sb="215" eb="218">
      <t>ロウキュウカ</t>
    </rPh>
    <rPh sb="218" eb="220">
      <t>タイサク</t>
    </rPh>
    <rPh sb="221" eb="222">
      <t>ト</t>
    </rPh>
    <rPh sb="223" eb="224">
      <t>ク</t>
    </rPh>
    <rPh sb="225" eb="227">
      <t>ヒツヨウ</t>
    </rPh>
    <phoneticPr fontId="4"/>
  </si>
  <si>
    <t>　原価削減や効率的な施設運営等の実施により、現在は経営成績・財政状況ともに概ね健全な状態である。しかし、給水人口の増加割合は鈍化し、節水意識の向上および節水器具の普及を背景に生活給水量原単位は減少傾向にあり、料金収入の増加は見込めない状況にある。
　また、今後、増大する水道施設の更新需要への本格的な対応が必要であり、令和３年度に策定した令和４年度～令和13年度を期間とする第２次水道ビジョンで実施した財政シミュレーションでは今後10年間で現金預金は大きく減少する結果となった。
　そのため、中長期にわたる計画的な水道施設更新計画の不断の見直しを行うとともに、施設のダウンサイジング、将来負担の削減策、収入の確保策等について検討を進める必要がある。</t>
    <rPh sb="1" eb="3">
      <t>ゲンカ</t>
    </rPh>
    <rPh sb="3" eb="5">
      <t>サクゲン</t>
    </rPh>
    <rPh sb="6" eb="8">
      <t>コウリツ</t>
    </rPh>
    <rPh sb="8" eb="9">
      <t>テキ</t>
    </rPh>
    <rPh sb="10" eb="12">
      <t>シセツ</t>
    </rPh>
    <rPh sb="12" eb="14">
      <t>ウンエイ</t>
    </rPh>
    <rPh sb="14" eb="15">
      <t>トウ</t>
    </rPh>
    <rPh sb="16" eb="18">
      <t>ジッシ</t>
    </rPh>
    <rPh sb="22" eb="24">
      <t>ゲンザイ</t>
    </rPh>
    <rPh sb="25" eb="27">
      <t>ケイエイ</t>
    </rPh>
    <rPh sb="27" eb="29">
      <t>セイセキ</t>
    </rPh>
    <rPh sb="30" eb="32">
      <t>ザイセイ</t>
    </rPh>
    <rPh sb="32" eb="34">
      <t>ジョウキョウ</t>
    </rPh>
    <rPh sb="37" eb="38">
      <t>オオム</t>
    </rPh>
    <rPh sb="39" eb="41">
      <t>ケンゼン</t>
    </rPh>
    <rPh sb="42" eb="44">
      <t>ジョウタイ</t>
    </rPh>
    <rPh sb="52" eb="54">
      <t>キュウスイ</t>
    </rPh>
    <rPh sb="54" eb="56">
      <t>ジンコウ</t>
    </rPh>
    <rPh sb="57" eb="59">
      <t>ゾウカ</t>
    </rPh>
    <rPh sb="59" eb="61">
      <t>ワリアイ</t>
    </rPh>
    <rPh sb="62" eb="64">
      <t>ドンカ</t>
    </rPh>
    <rPh sb="84" eb="86">
      <t>ハイケイ</t>
    </rPh>
    <rPh sb="87" eb="89">
      <t>セイカツ</t>
    </rPh>
    <rPh sb="89" eb="92">
      <t>キュウスイリョウ</t>
    </rPh>
    <rPh sb="92" eb="95">
      <t>ゲンタンイ</t>
    </rPh>
    <rPh sb="96" eb="98">
      <t>ゲンショウ</t>
    </rPh>
    <rPh sb="98" eb="100">
      <t>ケイコウ</t>
    </rPh>
    <rPh sb="104" eb="106">
      <t>リョウキン</t>
    </rPh>
    <rPh sb="106" eb="108">
      <t>シュウニュウ</t>
    </rPh>
    <rPh sb="109" eb="111">
      <t>ゾウカ</t>
    </rPh>
    <rPh sb="112" eb="114">
      <t>ミコ</t>
    </rPh>
    <rPh sb="117" eb="119">
      <t>ジョウキョウ</t>
    </rPh>
    <rPh sb="128" eb="130">
      <t>コンゴ</t>
    </rPh>
    <rPh sb="146" eb="148">
      <t>ホンカク</t>
    </rPh>
    <rPh sb="148" eb="149">
      <t>テキ</t>
    </rPh>
    <rPh sb="159" eb="161">
      <t>レイワ</t>
    </rPh>
    <rPh sb="162" eb="164">
      <t>ネンド</t>
    </rPh>
    <rPh sb="165" eb="167">
      <t>サクテイ</t>
    </rPh>
    <rPh sb="182" eb="184">
      <t>キカン</t>
    </rPh>
    <rPh sb="187" eb="188">
      <t>ダイ</t>
    </rPh>
    <rPh sb="189" eb="190">
      <t>ジ</t>
    </rPh>
    <rPh sb="190" eb="192">
      <t>スイドウ</t>
    </rPh>
    <rPh sb="197" eb="199">
      <t>ジッシ</t>
    </rPh>
    <rPh sb="201" eb="203">
      <t>ザイセイ</t>
    </rPh>
    <rPh sb="213" eb="215">
      <t>コンゴ</t>
    </rPh>
    <rPh sb="217" eb="219">
      <t>ネンカン</t>
    </rPh>
    <rPh sb="220" eb="222">
      <t>ゲンキン</t>
    </rPh>
    <rPh sb="222" eb="224">
      <t>ヨキン</t>
    </rPh>
    <rPh sb="225" eb="226">
      <t>オオ</t>
    </rPh>
    <rPh sb="228" eb="230">
      <t>ゲンショウ</t>
    </rPh>
    <rPh sb="232" eb="234">
      <t>ケッカ</t>
    </rPh>
    <rPh sb="246" eb="249">
      <t>チュウチョウキ</t>
    </rPh>
    <rPh sb="253" eb="255">
      <t>ケイカク</t>
    </rPh>
    <rPh sb="255" eb="256">
      <t>テキ</t>
    </rPh>
    <rPh sb="257" eb="259">
      <t>スイドウ</t>
    </rPh>
    <rPh sb="259" eb="261">
      <t>シセツ</t>
    </rPh>
    <rPh sb="261" eb="263">
      <t>コウシン</t>
    </rPh>
    <rPh sb="263" eb="265">
      <t>ケイカク</t>
    </rPh>
    <rPh sb="266" eb="268">
      <t>フダン</t>
    </rPh>
    <rPh sb="269" eb="271">
      <t>ミナオ</t>
    </rPh>
    <rPh sb="273" eb="274">
      <t>オコナ</t>
    </rPh>
    <rPh sb="280" eb="282">
      <t>シセツ</t>
    </rPh>
    <rPh sb="292" eb="294">
      <t>ショウライ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</si>
</sst>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0.51</c:v>
                </c:pt>
                <c:pt idx="1">
                  <c:v>0.19</c:v>
                </c:pt>
                <c:pt idx="2">
                  <c:v>0.11</c:v>
                </c:pt>
                <c:pt idx="3">
                  <c:v>0.21</c:v>
                </c:pt>
                <c:pt idx="4">
                  <c:v>0.06</c:v>
                </c:pt>
              </c:numCache>
            </c:numRef>
          </c:val>
          <c:extLst>
            <c:ext xmlns:c16="http://schemas.microsoft.com/office/drawing/2014/chart" uri="{C3380CC4-5D6E-409C-BE32-E72D297353CC}">
              <c16:uniqueId val="{00000000-F1BD-4633-8EED-11D44CD0E041}"/>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0.75</c:v>
                </c:pt>
                <c:pt idx="1">
                  <c:v>0.63</c:v>
                </c:pt>
                <c:pt idx="2">
                  <c:v>0.63</c:v>
                </c:pt>
                <c:pt idx="3">
                  <c:v>0.6</c:v>
                </c:pt>
                <c:pt idx="4">
                  <c:v>0.56000000000000005</c:v>
                </c:pt>
              </c:numCache>
            </c:numRef>
          </c:val>
          <c:smooth val="0"/>
          <c:extLst>
            <c:ext xmlns:c16="http://schemas.microsoft.com/office/drawing/2014/chart" uri="{C3380CC4-5D6E-409C-BE32-E72D297353CC}">
              <c16:uniqueId val="{00000001-F1BD-4633-8EED-11D44CD0E041}"/>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72.349999999999994</c:v>
                </c:pt>
                <c:pt idx="1">
                  <c:v>68.64</c:v>
                </c:pt>
                <c:pt idx="2">
                  <c:v>69.27</c:v>
                </c:pt>
                <c:pt idx="3">
                  <c:v>71</c:v>
                </c:pt>
                <c:pt idx="4">
                  <c:v>70.540000000000006</c:v>
                </c:pt>
              </c:numCache>
            </c:numRef>
          </c:val>
          <c:extLst>
            <c:ext xmlns:c16="http://schemas.microsoft.com/office/drawing/2014/chart" uri="{C3380CC4-5D6E-409C-BE32-E72D297353CC}">
              <c16:uniqueId val="{00000000-03C3-42C7-A564-4F5C588D0FDB}"/>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59.74</c:v>
                </c:pt>
                <c:pt idx="1">
                  <c:v>59.46</c:v>
                </c:pt>
                <c:pt idx="2">
                  <c:v>59.51</c:v>
                </c:pt>
                <c:pt idx="3">
                  <c:v>59.91</c:v>
                </c:pt>
                <c:pt idx="4">
                  <c:v>59.4</c:v>
                </c:pt>
              </c:numCache>
            </c:numRef>
          </c:val>
          <c:smooth val="0"/>
          <c:extLst>
            <c:ext xmlns:c16="http://schemas.microsoft.com/office/drawing/2014/chart" uri="{C3380CC4-5D6E-409C-BE32-E72D297353CC}">
              <c16:uniqueId val="{00000001-03C3-42C7-A564-4F5C588D0FDB}"/>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90.53</c:v>
                </c:pt>
                <c:pt idx="1">
                  <c:v>91.45</c:v>
                </c:pt>
                <c:pt idx="2">
                  <c:v>91.44</c:v>
                </c:pt>
                <c:pt idx="3">
                  <c:v>91.39</c:v>
                </c:pt>
                <c:pt idx="4">
                  <c:v>92.33</c:v>
                </c:pt>
              </c:numCache>
            </c:numRef>
          </c:val>
          <c:extLst>
            <c:ext xmlns:c16="http://schemas.microsoft.com/office/drawing/2014/chart" uri="{C3380CC4-5D6E-409C-BE32-E72D297353CC}">
              <c16:uniqueId val="{00000000-85F7-45D6-A1BF-24D2532E2804}"/>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87.28</c:v>
                </c:pt>
                <c:pt idx="1">
                  <c:v>87.41</c:v>
                </c:pt>
                <c:pt idx="2">
                  <c:v>87.08</c:v>
                </c:pt>
                <c:pt idx="3">
                  <c:v>87.26</c:v>
                </c:pt>
                <c:pt idx="4">
                  <c:v>87.57</c:v>
                </c:pt>
              </c:numCache>
            </c:numRef>
          </c:val>
          <c:smooth val="0"/>
          <c:extLst>
            <c:ext xmlns:c16="http://schemas.microsoft.com/office/drawing/2014/chart" uri="{C3380CC4-5D6E-409C-BE32-E72D297353CC}">
              <c16:uniqueId val="{00000001-85F7-45D6-A1BF-24D2532E2804}"/>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104.14</c:v>
                </c:pt>
                <c:pt idx="1">
                  <c:v>107.31</c:v>
                </c:pt>
                <c:pt idx="2">
                  <c:v>108.9</c:v>
                </c:pt>
                <c:pt idx="3">
                  <c:v>91.97</c:v>
                </c:pt>
                <c:pt idx="4">
                  <c:v>109.36</c:v>
                </c:pt>
              </c:numCache>
            </c:numRef>
          </c:val>
          <c:extLst>
            <c:ext xmlns:c16="http://schemas.microsoft.com/office/drawing/2014/chart" uri="{C3380CC4-5D6E-409C-BE32-E72D297353CC}">
              <c16:uniqueId val="{00000000-C02A-4069-8D71-D2804BFEBFC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112.15</c:v>
                </c:pt>
                <c:pt idx="1">
                  <c:v>111.44</c:v>
                </c:pt>
                <c:pt idx="2">
                  <c:v>111.17</c:v>
                </c:pt>
                <c:pt idx="3">
                  <c:v>110.91</c:v>
                </c:pt>
                <c:pt idx="4">
                  <c:v>111.49</c:v>
                </c:pt>
              </c:numCache>
            </c:numRef>
          </c:val>
          <c:smooth val="0"/>
          <c:extLst>
            <c:ext xmlns:c16="http://schemas.microsoft.com/office/drawing/2014/chart" uri="{C3380CC4-5D6E-409C-BE32-E72D297353CC}">
              <c16:uniqueId val="{00000001-C02A-4069-8D71-D2804BFEBFC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52.15</c:v>
                </c:pt>
                <c:pt idx="1">
                  <c:v>53.64</c:v>
                </c:pt>
                <c:pt idx="2">
                  <c:v>55.32</c:v>
                </c:pt>
                <c:pt idx="3">
                  <c:v>56.84</c:v>
                </c:pt>
                <c:pt idx="4">
                  <c:v>56.08</c:v>
                </c:pt>
              </c:numCache>
            </c:numRef>
          </c:val>
          <c:extLst>
            <c:ext xmlns:c16="http://schemas.microsoft.com/office/drawing/2014/chart" uri="{C3380CC4-5D6E-409C-BE32-E72D297353CC}">
              <c16:uniqueId val="{00000000-9928-4133-B0C8-DF36FFB7974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46.94</c:v>
                </c:pt>
                <c:pt idx="1">
                  <c:v>47.62</c:v>
                </c:pt>
                <c:pt idx="2">
                  <c:v>48.55</c:v>
                </c:pt>
                <c:pt idx="3">
                  <c:v>49.2</c:v>
                </c:pt>
                <c:pt idx="4">
                  <c:v>50.01</c:v>
                </c:pt>
              </c:numCache>
            </c:numRef>
          </c:val>
          <c:smooth val="0"/>
          <c:extLst>
            <c:ext xmlns:c16="http://schemas.microsoft.com/office/drawing/2014/chart" uri="{C3380CC4-5D6E-409C-BE32-E72D297353CC}">
              <c16:uniqueId val="{00000001-9928-4133-B0C8-DF36FFB7974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97E-4C3D-9F95-DC1C84B03B89}"/>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14.48</c:v>
                </c:pt>
                <c:pt idx="1">
                  <c:v>16.27</c:v>
                </c:pt>
                <c:pt idx="2">
                  <c:v>17.11</c:v>
                </c:pt>
                <c:pt idx="3">
                  <c:v>18.329999999999998</c:v>
                </c:pt>
                <c:pt idx="4">
                  <c:v>20.27</c:v>
                </c:pt>
              </c:numCache>
            </c:numRef>
          </c:val>
          <c:smooth val="0"/>
          <c:extLst>
            <c:ext xmlns:c16="http://schemas.microsoft.com/office/drawing/2014/chart" uri="{C3380CC4-5D6E-409C-BE32-E72D297353CC}">
              <c16:uniqueId val="{00000001-997E-4C3D-9F95-DC1C84B03B89}"/>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4F3-4278-898D-7C1FAFDA8AB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c:v>
                </c:pt>
                <c:pt idx="1">
                  <c:v>1.03</c:v>
                </c:pt>
                <c:pt idx="2">
                  <c:v>0.78</c:v>
                </c:pt>
                <c:pt idx="3">
                  <c:v>0.92</c:v>
                </c:pt>
                <c:pt idx="4">
                  <c:v>0.87</c:v>
                </c:pt>
              </c:numCache>
            </c:numRef>
          </c:val>
          <c:smooth val="0"/>
          <c:extLst>
            <c:ext xmlns:c16="http://schemas.microsoft.com/office/drawing/2014/chart" uri="{C3380CC4-5D6E-409C-BE32-E72D297353CC}">
              <c16:uniqueId val="{00000001-74F3-4278-898D-7C1FAFDA8AB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255.83</c:v>
                </c:pt>
                <c:pt idx="1">
                  <c:v>284.2</c:v>
                </c:pt>
                <c:pt idx="2">
                  <c:v>315.38</c:v>
                </c:pt>
                <c:pt idx="3">
                  <c:v>253.18</c:v>
                </c:pt>
                <c:pt idx="4">
                  <c:v>230.51</c:v>
                </c:pt>
              </c:numCache>
            </c:numRef>
          </c:val>
          <c:extLst>
            <c:ext xmlns:c16="http://schemas.microsoft.com/office/drawing/2014/chart" uri="{C3380CC4-5D6E-409C-BE32-E72D297353CC}">
              <c16:uniqueId val="{00000000-0478-43B6-8D07-87FA10E34E6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355.5</c:v>
                </c:pt>
                <c:pt idx="1">
                  <c:v>349.83</c:v>
                </c:pt>
                <c:pt idx="2">
                  <c:v>360.86</c:v>
                </c:pt>
                <c:pt idx="3">
                  <c:v>350.79</c:v>
                </c:pt>
                <c:pt idx="4">
                  <c:v>354.57</c:v>
                </c:pt>
              </c:numCache>
            </c:numRef>
          </c:val>
          <c:smooth val="0"/>
          <c:extLst>
            <c:ext xmlns:c16="http://schemas.microsoft.com/office/drawing/2014/chart" uri="{C3380CC4-5D6E-409C-BE32-E72D297353CC}">
              <c16:uniqueId val="{00000001-0478-43B6-8D07-87FA10E34E6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312.26</c:v>
                </c:pt>
                <c:pt idx="1">
                  <c:v>302.42</c:v>
                </c:pt>
                <c:pt idx="2">
                  <c:v>283.29000000000002</c:v>
                </c:pt>
                <c:pt idx="3">
                  <c:v>345.62</c:v>
                </c:pt>
                <c:pt idx="4">
                  <c:v>293.45999999999998</c:v>
                </c:pt>
              </c:numCache>
            </c:numRef>
          </c:val>
          <c:extLst>
            <c:ext xmlns:c16="http://schemas.microsoft.com/office/drawing/2014/chart" uri="{C3380CC4-5D6E-409C-BE32-E72D297353CC}">
              <c16:uniqueId val="{00000000-9A0C-4F68-9B16-30D79EFBA4E4}"/>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312.58</c:v>
                </c:pt>
                <c:pt idx="1">
                  <c:v>314.87</c:v>
                </c:pt>
                <c:pt idx="2">
                  <c:v>309.27999999999997</c:v>
                </c:pt>
                <c:pt idx="3">
                  <c:v>322.92</c:v>
                </c:pt>
                <c:pt idx="4">
                  <c:v>303.45999999999998</c:v>
                </c:pt>
              </c:numCache>
            </c:numRef>
          </c:val>
          <c:smooth val="0"/>
          <c:extLst>
            <c:ext xmlns:c16="http://schemas.microsoft.com/office/drawing/2014/chart" uri="{C3380CC4-5D6E-409C-BE32-E72D297353CC}">
              <c16:uniqueId val="{00000001-9A0C-4F68-9B16-30D79EFBA4E4}"/>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97.19</c:v>
                </c:pt>
                <c:pt idx="1">
                  <c:v>99.37</c:v>
                </c:pt>
                <c:pt idx="2">
                  <c:v>101.35</c:v>
                </c:pt>
                <c:pt idx="3">
                  <c:v>81.73</c:v>
                </c:pt>
                <c:pt idx="4">
                  <c:v>101.69</c:v>
                </c:pt>
              </c:numCache>
            </c:numRef>
          </c:val>
          <c:extLst>
            <c:ext xmlns:c16="http://schemas.microsoft.com/office/drawing/2014/chart" uri="{C3380CC4-5D6E-409C-BE32-E72D297353CC}">
              <c16:uniqueId val="{00000000-B31D-47BA-BD47-E27B4D7647FA}"/>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104.57</c:v>
                </c:pt>
                <c:pt idx="1">
                  <c:v>103.54</c:v>
                </c:pt>
                <c:pt idx="2">
                  <c:v>103.32</c:v>
                </c:pt>
                <c:pt idx="3">
                  <c:v>100.85</c:v>
                </c:pt>
                <c:pt idx="4">
                  <c:v>103.79</c:v>
                </c:pt>
              </c:numCache>
            </c:numRef>
          </c:val>
          <c:smooth val="0"/>
          <c:extLst>
            <c:ext xmlns:c16="http://schemas.microsoft.com/office/drawing/2014/chart" uri="{C3380CC4-5D6E-409C-BE32-E72D297353CC}">
              <c16:uniqueId val="{00000001-B31D-47BA-BD47-E27B4D7647FA}"/>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143.08000000000001</c:v>
                </c:pt>
                <c:pt idx="1">
                  <c:v>139.52000000000001</c:v>
                </c:pt>
                <c:pt idx="2">
                  <c:v>137.38999999999999</c:v>
                </c:pt>
                <c:pt idx="3">
                  <c:v>134.59</c:v>
                </c:pt>
                <c:pt idx="4">
                  <c:v>134.66999999999999</c:v>
                </c:pt>
              </c:numCache>
            </c:numRef>
          </c:val>
          <c:extLst>
            <c:ext xmlns:c16="http://schemas.microsoft.com/office/drawing/2014/chart" uri="{C3380CC4-5D6E-409C-BE32-E72D297353CC}">
              <c16:uniqueId val="{00000000-770F-405E-8279-A265AAECC6E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165.47</c:v>
                </c:pt>
                <c:pt idx="1">
                  <c:v>167.46</c:v>
                </c:pt>
                <c:pt idx="2">
                  <c:v>168.56</c:v>
                </c:pt>
                <c:pt idx="3">
                  <c:v>167.1</c:v>
                </c:pt>
                <c:pt idx="4">
                  <c:v>167.86</c:v>
                </c:pt>
              </c:numCache>
            </c:numRef>
          </c:val>
          <c:smooth val="0"/>
          <c:extLst>
            <c:ext xmlns:c16="http://schemas.microsoft.com/office/drawing/2014/chart" uri="{C3380CC4-5D6E-409C-BE32-E72D297353CC}">
              <c16:uniqueId val="{00000001-770F-405E-8279-A265AAECC6E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P43" zoomScale="90" zoomScaleNormal="90" workbookViewId="0">
      <selection activeCell="B60" sqref="B60:BJ61"/>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2">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2">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7" t="str">
        <f>データ!H6</f>
        <v>滋賀県　守山市</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5" t="s">
        <v>1</v>
      </c>
      <c r="C7" s="46"/>
      <c r="D7" s="46"/>
      <c r="E7" s="46"/>
      <c r="F7" s="46"/>
      <c r="G7" s="46"/>
      <c r="H7" s="46"/>
      <c r="I7" s="45" t="s">
        <v>2</v>
      </c>
      <c r="J7" s="46"/>
      <c r="K7" s="46"/>
      <c r="L7" s="46"/>
      <c r="M7" s="46"/>
      <c r="N7" s="46"/>
      <c r="O7" s="67"/>
      <c r="P7" s="47" t="s">
        <v>3</v>
      </c>
      <c r="Q7" s="47"/>
      <c r="R7" s="47"/>
      <c r="S7" s="47"/>
      <c r="T7" s="47"/>
      <c r="U7" s="47"/>
      <c r="V7" s="47"/>
      <c r="W7" s="47" t="s">
        <v>4</v>
      </c>
      <c r="X7" s="47"/>
      <c r="Y7" s="47"/>
      <c r="Z7" s="47"/>
      <c r="AA7" s="47"/>
      <c r="AB7" s="47"/>
      <c r="AC7" s="47"/>
      <c r="AD7" s="47" t="s">
        <v>5</v>
      </c>
      <c r="AE7" s="47"/>
      <c r="AF7" s="47"/>
      <c r="AG7" s="47"/>
      <c r="AH7" s="47"/>
      <c r="AI7" s="47"/>
      <c r="AJ7" s="47"/>
      <c r="AK7" s="2"/>
      <c r="AL7" s="47" t="s">
        <v>6</v>
      </c>
      <c r="AM7" s="47"/>
      <c r="AN7" s="47"/>
      <c r="AO7" s="47"/>
      <c r="AP7" s="47"/>
      <c r="AQ7" s="47"/>
      <c r="AR7" s="47"/>
      <c r="AS7" s="47"/>
      <c r="AT7" s="45" t="s">
        <v>7</v>
      </c>
      <c r="AU7" s="46"/>
      <c r="AV7" s="46"/>
      <c r="AW7" s="46"/>
      <c r="AX7" s="46"/>
      <c r="AY7" s="46"/>
      <c r="AZ7" s="46"/>
      <c r="BA7" s="46"/>
      <c r="BB7" s="47" t="s">
        <v>8</v>
      </c>
      <c r="BC7" s="47"/>
      <c r="BD7" s="47"/>
      <c r="BE7" s="47"/>
      <c r="BF7" s="47"/>
      <c r="BG7" s="47"/>
      <c r="BH7" s="47"/>
      <c r="BI7" s="47"/>
      <c r="BJ7" s="3"/>
      <c r="BK7" s="3"/>
      <c r="BL7" s="79" t="s">
        <v>9</v>
      </c>
      <c r="BM7" s="80"/>
      <c r="BN7" s="80"/>
      <c r="BO7" s="80"/>
      <c r="BP7" s="80"/>
      <c r="BQ7" s="80"/>
      <c r="BR7" s="80"/>
      <c r="BS7" s="80"/>
      <c r="BT7" s="80"/>
      <c r="BU7" s="80"/>
      <c r="BV7" s="80"/>
      <c r="BW7" s="80"/>
      <c r="BX7" s="80"/>
      <c r="BY7" s="81"/>
    </row>
    <row r="8" spans="1:78" ht="18.75" customHeight="1" x14ac:dyDescent="0.2">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A4</v>
      </c>
      <c r="X8" s="75"/>
      <c r="Y8" s="75"/>
      <c r="Z8" s="75"/>
      <c r="AA8" s="75"/>
      <c r="AB8" s="75"/>
      <c r="AC8" s="75"/>
      <c r="AD8" s="75" t="str">
        <f>データ!$M$6</f>
        <v>非設置</v>
      </c>
      <c r="AE8" s="75"/>
      <c r="AF8" s="75"/>
      <c r="AG8" s="75"/>
      <c r="AH8" s="75"/>
      <c r="AI8" s="75"/>
      <c r="AJ8" s="75"/>
      <c r="AK8" s="2"/>
      <c r="AL8" s="66">
        <f>データ!$R$6</f>
        <v>84980</v>
      </c>
      <c r="AM8" s="66"/>
      <c r="AN8" s="66"/>
      <c r="AO8" s="66"/>
      <c r="AP8" s="66"/>
      <c r="AQ8" s="66"/>
      <c r="AR8" s="66"/>
      <c r="AS8" s="66"/>
      <c r="AT8" s="37">
        <f>データ!$S$6</f>
        <v>55.74</v>
      </c>
      <c r="AU8" s="38"/>
      <c r="AV8" s="38"/>
      <c r="AW8" s="38"/>
      <c r="AX8" s="38"/>
      <c r="AY8" s="38"/>
      <c r="AZ8" s="38"/>
      <c r="BA8" s="38"/>
      <c r="BB8" s="55">
        <f>データ!$T$6</f>
        <v>1524.58</v>
      </c>
      <c r="BC8" s="55"/>
      <c r="BD8" s="55"/>
      <c r="BE8" s="55"/>
      <c r="BF8" s="55"/>
      <c r="BG8" s="55"/>
      <c r="BH8" s="55"/>
      <c r="BI8" s="55"/>
      <c r="BJ8" s="3"/>
      <c r="BK8" s="3"/>
      <c r="BL8" s="68" t="s">
        <v>10</v>
      </c>
      <c r="BM8" s="69"/>
      <c r="BN8" s="70" t="s">
        <v>11</v>
      </c>
      <c r="BO8" s="70"/>
      <c r="BP8" s="70"/>
      <c r="BQ8" s="70"/>
      <c r="BR8" s="70"/>
      <c r="BS8" s="70"/>
      <c r="BT8" s="70"/>
      <c r="BU8" s="70"/>
      <c r="BV8" s="70"/>
      <c r="BW8" s="70"/>
      <c r="BX8" s="70"/>
      <c r="BY8" s="71"/>
    </row>
    <row r="9" spans="1:78" ht="18.75" customHeight="1" x14ac:dyDescent="0.2">
      <c r="A9" s="2"/>
      <c r="B9" s="45" t="s">
        <v>12</v>
      </c>
      <c r="C9" s="46"/>
      <c r="D9" s="46"/>
      <c r="E9" s="46"/>
      <c r="F9" s="46"/>
      <c r="G9" s="46"/>
      <c r="H9" s="46"/>
      <c r="I9" s="45" t="s">
        <v>13</v>
      </c>
      <c r="J9" s="46"/>
      <c r="K9" s="46"/>
      <c r="L9" s="46"/>
      <c r="M9" s="46"/>
      <c r="N9" s="46"/>
      <c r="O9" s="67"/>
      <c r="P9" s="47" t="s">
        <v>14</v>
      </c>
      <c r="Q9" s="47"/>
      <c r="R9" s="47"/>
      <c r="S9" s="47"/>
      <c r="T9" s="47"/>
      <c r="U9" s="47"/>
      <c r="V9" s="47"/>
      <c r="W9" s="47" t="s">
        <v>15</v>
      </c>
      <c r="X9" s="47"/>
      <c r="Y9" s="47"/>
      <c r="Z9" s="47"/>
      <c r="AA9" s="47"/>
      <c r="AB9" s="47"/>
      <c r="AC9" s="47"/>
      <c r="AD9" s="2"/>
      <c r="AE9" s="2"/>
      <c r="AF9" s="2"/>
      <c r="AG9" s="2"/>
      <c r="AH9" s="2"/>
      <c r="AI9" s="2"/>
      <c r="AJ9" s="2"/>
      <c r="AK9" s="2"/>
      <c r="AL9" s="47" t="s">
        <v>16</v>
      </c>
      <c r="AM9" s="47"/>
      <c r="AN9" s="47"/>
      <c r="AO9" s="47"/>
      <c r="AP9" s="47"/>
      <c r="AQ9" s="47"/>
      <c r="AR9" s="47"/>
      <c r="AS9" s="47"/>
      <c r="AT9" s="45" t="s">
        <v>17</v>
      </c>
      <c r="AU9" s="46"/>
      <c r="AV9" s="46"/>
      <c r="AW9" s="46"/>
      <c r="AX9" s="46"/>
      <c r="AY9" s="46"/>
      <c r="AZ9" s="46"/>
      <c r="BA9" s="46"/>
      <c r="BB9" s="47" t="s">
        <v>18</v>
      </c>
      <c r="BC9" s="47"/>
      <c r="BD9" s="47"/>
      <c r="BE9" s="47"/>
      <c r="BF9" s="47"/>
      <c r="BG9" s="47"/>
      <c r="BH9" s="47"/>
      <c r="BI9" s="47"/>
      <c r="BJ9" s="3"/>
      <c r="BK9" s="3"/>
      <c r="BL9" s="48" t="s">
        <v>19</v>
      </c>
      <c r="BM9" s="49"/>
      <c r="BN9" s="50" t="s">
        <v>20</v>
      </c>
      <c r="BO9" s="50"/>
      <c r="BP9" s="50"/>
      <c r="BQ9" s="50"/>
      <c r="BR9" s="50"/>
      <c r="BS9" s="50"/>
      <c r="BT9" s="50"/>
      <c r="BU9" s="50"/>
      <c r="BV9" s="50"/>
      <c r="BW9" s="50"/>
      <c r="BX9" s="50"/>
      <c r="BY9" s="51"/>
    </row>
    <row r="10" spans="1:78" ht="18.75" customHeight="1" x14ac:dyDescent="0.2">
      <c r="A10" s="2"/>
      <c r="B10" s="37" t="str">
        <f>データ!$N$6</f>
        <v>-</v>
      </c>
      <c r="C10" s="38"/>
      <c r="D10" s="38"/>
      <c r="E10" s="38"/>
      <c r="F10" s="38"/>
      <c r="G10" s="38"/>
      <c r="H10" s="38"/>
      <c r="I10" s="37">
        <f>データ!$O$6</f>
        <v>60.88</v>
      </c>
      <c r="J10" s="38"/>
      <c r="K10" s="38"/>
      <c r="L10" s="38"/>
      <c r="M10" s="38"/>
      <c r="N10" s="38"/>
      <c r="O10" s="65"/>
      <c r="P10" s="55">
        <f>データ!$P$6</f>
        <v>99.92</v>
      </c>
      <c r="Q10" s="55"/>
      <c r="R10" s="55"/>
      <c r="S10" s="55"/>
      <c r="T10" s="55"/>
      <c r="U10" s="55"/>
      <c r="V10" s="55"/>
      <c r="W10" s="66">
        <f>データ!$Q$6</f>
        <v>2440</v>
      </c>
      <c r="X10" s="66"/>
      <c r="Y10" s="66"/>
      <c r="Z10" s="66"/>
      <c r="AA10" s="66"/>
      <c r="AB10" s="66"/>
      <c r="AC10" s="66"/>
      <c r="AD10" s="2"/>
      <c r="AE10" s="2"/>
      <c r="AF10" s="2"/>
      <c r="AG10" s="2"/>
      <c r="AH10" s="2"/>
      <c r="AI10" s="2"/>
      <c r="AJ10" s="2"/>
      <c r="AK10" s="2"/>
      <c r="AL10" s="66">
        <f>データ!$U$6</f>
        <v>85041</v>
      </c>
      <c r="AM10" s="66"/>
      <c r="AN10" s="66"/>
      <c r="AO10" s="66"/>
      <c r="AP10" s="66"/>
      <c r="AQ10" s="66"/>
      <c r="AR10" s="66"/>
      <c r="AS10" s="66"/>
      <c r="AT10" s="37">
        <f>データ!$V$6</f>
        <v>45.58</v>
      </c>
      <c r="AU10" s="38"/>
      <c r="AV10" s="38"/>
      <c r="AW10" s="38"/>
      <c r="AX10" s="38"/>
      <c r="AY10" s="38"/>
      <c r="AZ10" s="38"/>
      <c r="BA10" s="38"/>
      <c r="BB10" s="55">
        <f>データ!$W$6</f>
        <v>1865.75</v>
      </c>
      <c r="BC10" s="55"/>
      <c r="BD10" s="55"/>
      <c r="BE10" s="55"/>
      <c r="BF10" s="55"/>
      <c r="BG10" s="55"/>
      <c r="BH10" s="55"/>
      <c r="BI10" s="55"/>
      <c r="BJ10" s="2"/>
      <c r="BK10" s="2"/>
      <c r="BL10" s="56" t="s">
        <v>21</v>
      </c>
      <c r="BM10" s="57"/>
      <c r="BN10" s="58" t="s">
        <v>22</v>
      </c>
      <c r="BO10" s="58"/>
      <c r="BP10" s="58"/>
      <c r="BQ10" s="58"/>
      <c r="BR10" s="58"/>
      <c r="BS10" s="58"/>
      <c r="BT10" s="58"/>
      <c r="BU10" s="58"/>
      <c r="BV10" s="58"/>
      <c r="BW10" s="58"/>
      <c r="BX10" s="58"/>
      <c r="BY10" s="5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2">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31" t="s">
        <v>25</v>
      </c>
      <c r="BM14" s="32"/>
      <c r="BN14" s="32"/>
      <c r="BO14" s="32"/>
      <c r="BP14" s="32"/>
      <c r="BQ14" s="32"/>
      <c r="BR14" s="32"/>
      <c r="BS14" s="32"/>
      <c r="BT14" s="32"/>
      <c r="BU14" s="32"/>
      <c r="BV14" s="32"/>
      <c r="BW14" s="32"/>
      <c r="BX14" s="32"/>
      <c r="BY14" s="32"/>
      <c r="BZ14" s="33"/>
    </row>
    <row r="15" spans="1:78" ht="13.5" customHeight="1" x14ac:dyDescent="0.2">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4"/>
      <c r="BM15" s="35"/>
      <c r="BN15" s="35"/>
      <c r="BO15" s="35"/>
      <c r="BP15" s="35"/>
      <c r="BQ15" s="35"/>
      <c r="BR15" s="35"/>
      <c r="BS15" s="35"/>
      <c r="BT15" s="35"/>
      <c r="BU15" s="35"/>
      <c r="BV15" s="35"/>
      <c r="BW15" s="35"/>
      <c r="BX15" s="35"/>
      <c r="BY15" s="35"/>
      <c r="BZ15" s="36"/>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110</v>
      </c>
      <c r="BM16" s="40"/>
      <c r="BN16" s="40"/>
      <c r="BO16" s="40"/>
      <c r="BP16" s="40"/>
      <c r="BQ16" s="40"/>
      <c r="BR16" s="40"/>
      <c r="BS16" s="40"/>
      <c r="BT16" s="40"/>
      <c r="BU16" s="40"/>
      <c r="BV16" s="40"/>
      <c r="BW16" s="40"/>
      <c r="BX16" s="40"/>
      <c r="BY16" s="40"/>
      <c r="BZ16" s="4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9" t="s">
        <v>111</v>
      </c>
      <c r="BM47" s="40"/>
      <c r="BN47" s="40"/>
      <c r="BO47" s="40"/>
      <c r="BP47" s="40"/>
      <c r="BQ47" s="40"/>
      <c r="BR47" s="40"/>
      <c r="BS47" s="40"/>
      <c r="BT47" s="40"/>
      <c r="BU47" s="40"/>
      <c r="BV47" s="40"/>
      <c r="BW47" s="40"/>
      <c r="BX47" s="40"/>
      <c r="BY47" s="40"/>
      <c r="BZ47" s="4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9"/>
      <c r="BM48" s="40"/>
      <c r="BN48" s="40"/>
      <c r="BO48" s="40"/>
      <c r="BP48" s="40"/>
      <c r="BQ48" s="40"/>
      <c r="BR48" s="40"/>
      <c r="BS48" s="40"/>
      <c r="BT48" s="40"/>
      <c r="BU48" s="40"/>
      <c r="BV48" s="40"/>
      <c r="BW48" s="40"/>
      <c r="BX48" s="40"/>
      <c r="BY48" s="40"/>
      <c r="BZ48" s="4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9"/>
      <c r="BM49" s="40"/>
      <c r="BN49" s="40"/>
      <c r="BO49" s="40"/>
      <c r="BP49" s="40"/>
      <c r="BQ49" s="40"/>
      <c r="BR49" s="40"/>
      <c r="BS49" s="40"/>
      <c r="BT49" s="40"/>
      <c r="BU49" s="40"/>
      <c r="BV49" s="40"/>
      <c r="BW49" s="40"/>
      <c r="BX49" s="40"/>
      <c r="BY49" s="40"/>
      <c r="BZ49" s="4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9"/>
      <c r="BM50" s="40"/>
      <c r="BN50" s="40"/>
      <c r="BO50" s="40"/>
      <c r="BP50" s="40"/>
      <c r="BQ50" s="40"/>
      <c r="BR50" s="40"/>
      <c r="BS50" s="40"/>
      <c r="BT50" s="40"/>
      <c r="BU50" s="40"/>
      <c r="BV50" s="40"/>
      <c r="BW50" s="40"/>
      <c r="BX50" s="40"/>
      <c r="BY50" s="40"/>
      <c r="BZ50" s="4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9"/>
      <c r="BM51" s="40"/>
      <c r="BN51" s="40"/>
      <c r="BO51" s="40"/>
      <c r="BP51" s="40"/>
      <c r="BQ51" s="40"/>
      <c r="BR51" s="40"/>
      <c r="BS51" s="40"/>
      <c r="BT51" s="40"/>
      <c r="BU51" s="40"/>
      <c r="BV51" s="40"/>
      <c r="BW51" s="40"/>
      <c r="BX51" s="40"/>
      <c r="BY51" s="40"/>
      <c r="BZ51" s="4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9"/>
      <c r="BM52" s="40"/>
      <c r="BN52" s="40"/>
      <c r="BO52" s="40"/>
      <c r="BP52" s="40"/>
      <c r="BQ52" s="40"/>
      <c r="BR52" s="40"/>
      <c r="BS52" s="40"/>
      <c r="BT52" s="40"/>
      <c r="BU52" s="40"/>
      <c r="BV52" s="40"/>
      <c r="BW52" s="40"/>
      <c r="BX52" s="40"/>
      <c r="BY52" s="40"/>
      <c r="BZ52" s="4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9"/>
      <c r="BM53" s="40"/>
      <c r="BN53" s="40"/>
      <c r="BO53" s="40"/>
      <c r="BP53" s="40"/>
      <c r="BQ53" s="40"/>
      <c r="BR53" s="40"/>
      <c r="BS53" s="40"/>
      <c r="BT53" s="40"/>
      <c r="BU53" s="40"/>
      <c r="BV53" s="40"/>
      <c r="BW53" s="40"/>
      <c r="BX53" s="40"/>
      <c r="BY53" s="40"/>
      <c r="BZ53" s="4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9"/>
      <c r="BM54" s="40"/>
      <c r="BN54" s="40"/>
      <c r="BO54" s="40"/>
      <c r="BP54" s="40"/>
      <c r="BQ54" s="40"/>
      <c r="BR54" s="40"/>
      <c r="BS54" s="40"/>
      <c r="BT54" s="40"/>
      <c r="BU54" s="40"/>
      <c r="BV54" s="40"/>
      <c r="BW54" s="40"/>
      <c r="BX54" s="40"/>
      <c r="BY54" s="40"/>
      <c r="BZ54" s="4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9"/>
      <c r="BM55" s="40"/>
      <c r="BN55" s="40"/>
      <c r="BO55" s="40"/>
      <c r="BP55" s="40"/>
      <c r="BQ55" s="40"/>
      <c r="BR55" s="40"/>
      <c r="BS55" s="40"/>
      <c r="BT55" s="40"/>
      <c r="BU55" s="40"/>
      <c r="BV55" s="40"/>
      <c r="BW55" s="40"/>
      <c r="BX55" s="40"/>
      <c r="BY55" s="40"/>
      <c r="BZ55" s="4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9"/>
      <c r="BM56" s="40"/>
      <c r="BN56" s="40"/>
      <c r="BO56" s="40"/>
      <c r="BP56" s="40"/>
      <c r="BQ56" s="40"/>
      <c r="BR56" s="40"/>
      <c r="BS56" s="40"/>
      <c r="BT56" s="40"/>
      <c r="BU56" s="40"/>
      <c r="BV56" s="40"/>
      <c r="BW56" s="40"/>
      <c r="BX56" s="40"/>
      <c r="BY56" s="40"/>
      <c r="BZ56" s="4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9"/>
      <c r="BM57" s="40"/>
      <c r="BN57" s="40"/>
      <c r="BO57" s="40"/>
      <c r="BP57" s="40"/>
      <c r="BQ57" s="40"/>
      <c r="BR57" s="40"/>
      <c r="BS57" s="40"/>
      <c r="BT57" s="40"/>
      <c r="BU57" s="40"/>
      <c r="BV57" s="40"/>
      <c r="BW57" s="40"/>
      <c r="BX57" s="40"/>
      <c r="BY57" s="40"/>
      <c r="BZ57" s="4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9"/>
      <c r="BM58" s="40"/>
      <c r="BN58" s="40"/>
      <c r="BO58" s="40"/>
      <c r="BP58" s="40"/>
      <c r="BQ58" s="40"/>
      <c r="BR58" s="40"/>
      <c r="BS58" s="40"/>
      <c r="BT58" s="40"/>
      <c r="BU58" s="40"/>
      <c r="BV58" s="40"/>
      <c r="BW58" s="40"/>
      <c r="BX58" s="40"/>
      <c r="BY58" s="40"/>
      <c r="BZ58" s="4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9"/>
      <c r="BM59" s="40"/>
      <c r="BN59" s="40"/>
      <c r="BO59" s="40"/>
      <c r="BP59" s="40"/>
      <c r="BQ59" s="40"/>
      <c r="BR59" s="40"/>
      <c r="BS59" s="40"/>
      <c r="BT59" s="40"/>
      <c r="BU59" s="40"/>
      <c r="BV59" s="40"/>
      <c r="BW59" s="40"/>
      <c r="BX59" s="40"/>
      <c r="BY59" s="40"/>
      <c r="BZ59" s="41"/>
    </row>
    <row r="60" spans="1:78" ht="13.5" customHeight="1" x14ac:dyDescent="0.2">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9"/>
      <c r="BM60" s="40"/>
      <c r="BN60" s="40"/>
      <c r="BO60" s="40"/>
      <c r="BP60" s="40"/>
      <c r="BQ60" s="40"/>
      <c r="BR60" s="40"/>
      <c r="BS60" s="40"/>
      <c r="BT60" s="40"/>
      <c r="BU60" s="40"/>
      <c r="BV60" s="40"/>
      <c r="BW60" s="40"/>
      <c r="BX60" s="40"/>
      <c r="BY60" s="40"/>
      <c r="BZ60" s="41"/>
    </row>
    <row r="61" spans="1:78" ht="13.5" customHeight="1" x14ac:dyDescent="0.2">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9"/>
      <c r="BM61" s="40"/>
      <c r="BN61" s="40"/>
      <c r="BO61" s="40"/>
      <c r="BP61" s="40"/>
      <c r="BQ61" s="40"/>
      <c r="BR61" s="40"/>
      <c r="BS61" s="40"/>
      <c r="BT61" s="40"/>
      <c r="BU61" s="40"/>
      <c r="BV61" s="40"/>
      <c r="BW61" s="40"/>
      <c r="BX61" s="40"/>
      <c r="BY61" s="40"/>
      <c r="BZ61" s="4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9"/>
      <c r="BM62" s="40"/>
      <c r="BN62" s="40"/>
      <c r="BO62" s="40"/>
      <c r="BP62" s="40"/>
      <c r="BQ62" s="40"/>
      <c r="BR62" s="40"/>
      <c r="BS62" s="40"/>
      <c r="BT62" s="40"/>
      <c r="BU62" s="40"/>
      <c r="BV62" s="40"/>
      <c r="BW62" s="40"/>
      <c r="BX62" s="40"/>
      <c r="BY62" s="40"/>
      <c r="BZ62" s="4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9"/>
      <c r="BM63" s="40"/>
      <c r="BN63" s="40"/>
      <c r="BO63" s="40"/>
      <c r="BP63" s="40"/>
      <c r="BQ63" s="40"/>
      <c r="BR63" s="40"/>
      <c r="BS63" s="40"/>
      <c r="BT63" s="40"/>
      <c r="BU63" s="40"/>
      <c r="BV63" s="40"/>
      <c r="BW63" s="40"/>
      <c r="BX63" s="40"/>
      <c r="BY63" s="40"/>
      <c r="BZ63" s="41"/>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9" t="s">
        <v>112</v>
      </c>
      <c r="BM66" s="40"/>
      <c r="BN66" s="40"/>
      <c r="BO66" s="40"/>
      <c r="BP66" s="40"/>
      <c r="BQ66" s="40"/>
      <c r="BR66" s="40"/>
      <c r="BS66" s="40"/>
      <c r="BT66" s="40"/>
      <c r="BU66" s="40"/>
      <c r="BV66" s="40"/>
      <c r="BW66" s="40"/>
      <c r="BX66" s="40"/>
      <c r="BY66" s="40"/>
      <c r="BZ66" s="4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9"/>
      <c r="BM67" s="40"/>
      <c r="BN67" s="40"/>
      <c r="BO67" s="40"/>
      <c r="BP67" s="40"/>
      <c r="BQ67" s="40"/>
      <c r="BR67" s="40"/>
      <c r="BS67" s="40"/>
      <c r="BT67" s="40"/>
      <c r="BU67" s="40"/>
      <c r="BV67" s="40"/>
      <c r="BW67" s="40"/>
      <c r="BX67" s="40"/>
      <c r="BY67" s="40"/>
      <c r="BZ67" s="4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9"/>
      <c r="BM68" s="40"/>
      <c r="BN68" s="40"/>
      <c r="BO68" s="40"/>
      <c r="BP68" s="40"/>
      <c r="BQ68" s="40"/>
      <c r="BR68" s="40"/>
      <c r="BS68" s="40"/>
      <c r="BT68" s="40"/>
      <c r="BU68" s="40"/>
      <c r="BV68" s="40"/>
      <c r="BW68" s="40"/>
      <c r="BX68" s="40"/>
      <c r="BY68" s="40"/>
      <c r="BZ68" s="4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9"/>
      <c r="BM69" s="40"/>
      <c r="BN69" s="40"/>
      <c r="BO69" s="40"/>
      <c r="BP69" s="40"/>
      <c r="BQ69" s="40"/>
      <c r="BR69" s="40"/>
      <c r="BS69" s="40"/>
      <c r="BT69" s="40"/>
      <c r="BU69" s="40"/>
      <c r="BV69" s="40"/>
      <c r="BW69" s="40"/>
      <c r="BX69" s="40"/>
      <c r="BY69" s="40"/>
      <c r="BZ69" s="4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9"/>
      <c r="BM70" s="40"/>
      <c r="BN70" s="40"/>
      <c r="BO70" s="40"/>
      <c r="BP70" s="40"/>
      <c r="BQ70" s="40"/>
      <c r="BR70" s="40"/>
      <c r="BS70" s="40"/>
      <c r="BT70" s="40"/>
      <c r="BU70" s="40"/>
      <c r="BV70" s="40"/>
      <c r="BW70" s="40"/>
      <c r="BX70" s="40"/>
      <c r="BY70" s="40"/>
      <c r="BZ70" s="4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9"/>
      <c r="BM71" s="40"/>
      <c r="BN71" s="40"/>
      <c r="BO71" s="40"/>
      <c r="BP71" s="40"/>
      <c r="BQ71" s="40"/>
      <c r="BR71" s="40"/>
      <c r="BS71" s="40"/>
      <c r="BT71" s="40"/>
      <c r="BU71" s="40"/>
      <c r="BV71" s="40"/>
      <c r="BW71" s="40"/>
      <c r="BX71" s="40"/>
      <c r="BY71" s="40"/>
      <c r="BZ71" s="4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9"/>
      <c r="BM72" s="40"/>
      <c r="BN72" s="40"/>
      <c r="BO72" s="40"/>
      <c r="BP72" s="40"/>
      <c r="BQ72" s="40"/>
      <c r="BR72" s="40"/>
      <c r="BS72" s="40"/>
      <c r="BT72" s="40"/>
      <c r="BU72" s="40"/>
      <c r="BV72" s="40"/>
      <c r="BW72" s="40"/>
      <c r="BX72" s="40"/>
      <c r="BY72" s="40"/>
      <c r="BZ72" s="4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9"/>
      <c r="BM73" s="40"/>
      <c r="BN73" s="40"/>
      <c r="BO73" s="40"/>
      <c r="BP73" s="40"/>
      <c r="BQ73" s="40"/>
      <c r="BR73" s="40"/>
      <c r="BS73" s="40"/>
      <c r="BT73" s="40"/>
      <c r="BU73" s="40"/>
      <c r="BV73" s="40"/>
      <c r="BW73" s="40"/>
      <c r="BX73" s="40"/>
      <c r="BY73" s="40"/>
      <c r="BZ73" s="4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9"/>
      <c r="BM74" s="40"/>
      <c r="BN74" s="40"/>
      <c r="BO74" s="40"/>
      <c r="BP74" s="40"/>
      <c r="BQ74" s="40"/>
      <c r="BR74" s="40"/>
      <c r="BS74" s="40"/>
      <c r="BT74" s="40"/>
      <c r="BU74" s="40"/>
      <c r="BV74" s="40"/>
      <c r="BW74" s="40"/>
      <c r="BX74" s="40"/>
      <c r="BY74" s="40"/>
      <c r="BZ74" s="4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9"/>
      <c r="BM75" s="40"/>
      <c r="BN75" s="40"/>
      <c r="BO75" s="40"/>
      <c r="BP75" s="40"/>
      <c r="BQ75" s="40"/>
      <c r="BR75" s="40"/>
      <c r="BS75" s="40"/>
      <c r="BT75" s="40"/>
      <c r="BU75" s="40"/>
      <c r="BV75" s="40"/>
      <c r="BW75" s="40"/>
      <c r="BX75" s="40"/>
      <c r="BY75" s="40"/>
      <c r="BZ75" s="4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9"/>
      <c r="BM76" s="40"/>
      <c r="BN76" s="40"/>
      <c r="BO76" s="40"/>
      <c r="BP76" s="40"/>
      <c r="BQ76" s="40"/>
      <c r="BR76" s="40"/>
      <c r="BS76" s="40"/>
      <c r="BT76" s="40"/>
      <c r="BU76" s="40"/>
      <c r="BV76" s="40"/>
      <c r="BW76" s="40"/>
      <c r="BX76" s="40"/>
      <c r="BY76" s="40"/>
      <c r="BZ76" s="4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9"/>
      <c r="BM77" s="40"/>
      <c r="BN77" s="40"/>
      <c r="BO77" s="40"/>
      <c r="BP77" s="40"/>
      <c r="BQ77" s="40"/>
      <c r="BR77" s="40"/>
      <c r="BS77" s="40"/>
      <c r="BT77" s="40"/>
      <c r="BU77" s="40"/>
      <c r="BV77" s="40"/>
      <c r="BW77" s="40"/>
      <c r="BX77" s="40"/>
      <c r="BY77" s="40"/>
      <c r="BZ77" s="4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9"/>
      <c r="BM78" s="40"/>
      <c r="BN78" s="40"/>
      <c r="BO78" s="40"/>
      <c r="BP78" s="40"/>
      <c r="BQ78" s="40"/>
      <c r="BR78" s="40"/>
      <c r="BS78" s="40"/>
      <c r="BT78" s="40"/>
      <c r="BU78" s="40"/>
      <c r="BV78" s="40"/>
      <c r="BW78" s="40"/>
      <c r="BX78" s="40"/>
      <c r="BY78" s="40"/>
      <c r="BZ78" s="4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9"/>
      <c r="BM79" s="40"/>
      <c r="BN79" s="40"/>
      <c r="BO79" s="40"/>
      <c r="BP79" s="40"/>
      <c r="BQ79" s="40"/>
      <c r="BR79" s="40"/>
      <c r="BS79" s="40"/>
      <c r="BT79" s="40"/>
      <c r="BU79" s="40"/>
      <c r="BV79" s="40"/>
      <c r="BW79" s="40"/>
      <c r="BX79" s="40"/>
      <c r="BY79" s="40"/>
      <c r="BZ79" s="4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9"/>
      <c r="BM80" s="40"/>
      <c r="BN80" s="40"/>
      <c r="BO80" s="40"/>
      <c r="BP80" s="40"/>
      <c r="BQ80" s="40"/>
      <c r="BR80" s="40"/>
      <c r="BS80" s="40"/>
      <c r="BT80" s="40"/>
      <c r="BU80" s="40"/>
      <c r="BV80" s="40"/>
      <c r="BW80" s="40"/>
      <c r="BX80" s="40"/>
      <c r="BY80" s="40"/>
      <c r="BZ80" s="4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9"/>
      <c r="BM81" s="40"/>
      <c r="BN81" s="40"/>
      <c r="BO81" s="40"/>
      <c r="BP81" s="40"/>
      <c r="BQ81" s="40"/>
      <c r="BR81" s="40"/>
      <c r="BS81" s="40"/>
      <c r="BT81" s="40"/>
      <c r="BU81" s="40"/>
      <c r="BV81" s="40"/>
      <c r="BW81" s="40"/>
      <c r="BX81" s="40"/>
      <c r="BY81" s="40"/>
      <c r="BZ81" s="4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2"/>
      <c r="BM82" s="53"/>
      <c r="BN82" s="53"/>
      <c r="BO82" s="53"/>
      <c r="BP82" s="53"/>
      <c r="BQ82" s="53"/>
      <c r="BR82" s="53"/>
      <c r="BS82" s="53"/>
      <c r="BT82" s="53"/>
      <c r="BU82" s="53"/>
      <c r="BV82" s="53"/>
      <c r="BW82" s="53"/>
      <c r="BX82" s="53"/>
      <c r="BY82" s="53"/>
      <c r="BZ82" s="54"/>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9K3972VfeZ2gsW6zKkG8uVLAGihm7JZnRQDbmzkHnOXU9rsKFAPvWSRmPnqe5upvFJEfJTgaLcBfwY2u4PayNA==" saltValue="8aLLjLZk0PGKB4r5XbPGI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2">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2021</v>
      </c>
      <c r="C6" s="20">
        <f t="shared" ref="C6:W6" si="3">C7</f>
        <v>252077</v>
      </c>
      <c r="D6" s="20">
        <f t="shared" si="3"/>
        <v>46</v>
      </c>
      <c r="E6" s="20">
        <f t="shared" si="3"/>
        <v>1</v>
      </c>
      <c r="F6" s="20">
        <f t="shared" si="3"/>
        <v>0</v>
      </c>
      <c r="G6" s="20">
        <f t="shared" si="3"/>
        <v>1</v>
      </c>
      <c r="H6" s="20" t="str">
        <f t="shared" si="3"/>
        <v>滋賀県　守山市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60.88</v>
      </c>
      <c r="P6" s="21">
        <f t="shared" si="3"/>
        <v>99.92</v>
      </c>
      <c r="Q6" s="21">
        <f t="shared" si="3"/>
        <v>2440</v>
      </c>
      <c r="R6" s="21">
        <f t="shared" si="3"/>
        <v>84980</v>
      </c>
      <c r="S6" s="21">
        <f t="shared" si="3"/>
        <v>55.74</v>
      </c>
      <c r="T6" s="21">
        <f t="shared" si="3"/>
        <v>1524.58</v>
      </c>
      <c r="U6" s="21">
        <f t="shared" si="3"/>
        <v>85041</v>
      </c>
      <c r="V6" s="21">
        <f t="shared" si="3"/>
        <v>45.58</v>
      </c>
      <c r="W6" s="21">
        <f t="shared" si="3"/>
        <v>1865.75</v>
      </c>
      <c r="X6" s="22">
        <f>IF(X7="",NA(),X7)</f>
        <v>104.14</v>
      </c>
      <c r="Y6" s="22">
        <f t="shared" ref="Y6:AG6" si="4">IF(Y7="",NA(),Y7)</f>
        <v>107.31</v>
      </c>
      <c r="Z6" s="22">
        <f t="shared" si="4"/>
        <v>108.9</v>
      </c>
      <c r="AA6" s="22">
        <f t="shared" si="4"/>
        <v>91.97</v>
      </c>
      <c r="AB6" s="22">
        <f t="shared" si="4"/>
        <v>109.36</v>
      </c>
      <c r="AC6" s="22">
        <f t="shared" si="4"/>
        <v>112.15</v>
      </c>
      <c r="AD6" s="22">
        <f t="shared" si="4"/>
        <v>111.44</v>
      </c>
      <c r="AE6" s="22">
        <f t="shared" si="4"/>
        <v>111.17</v>
      </c>
      <c r="AF6" s="22">
        <f t="shared" si="4"/>
        <v>110.91</v>
      </c>
      <c r="AG6" s="22">
        <f t="shared" si="4"/>
        <v>111.49</v>
      </c>
      <c r="AH6" s="21" t="str">
        <f>IF(AH7="","",IF(AH7="-","【-】","【"&amp;SUBSTITUTE(TEXT(AH7,"#,##0.00"),"-","△")&amp;"】"))</f>
        <v>【111.39】</v>
      </c>
      <c r="AI6" s="21">
        <f>IF(AI7="",NA(),AI7)</f>
        <v>0</v>
      </c>
      <c r="AJ6" s="21">
        <f t="shared" ref="AJ6:AR6" si="5">IF(AJ7="",NA(),AJ7)</f>
        <v>0</v>
      </c>
      <c r="AK6" s="21">
        <f t="shared" si="5"/>
        <v>0</v>
      </c>
      <c r="AL6" s="21">
        <f t="shared" si="5"/>
        <v>0</v>
      </c>
      <c r="AM6" s="21">
        <f t="shared" si="5"/>
        <v>0</v>
      </c>
      <c r="AN6" s="22">
        <f t="shared" si="5"/>
        <v>1</v>
      </c>
      <c r="AO6" s="22">
        <f t="shared" si="5"/>
        <v>1.03</v>
      </c>
      <c r="AP6" s="22">
        <f t="shared" si="5"/>
        <v>0.78</v>
      </c>
      <c r="AQ6" s="22">
        <f t="shared" si="5"/>
        <v>0.92</v>
      </c>
      <c r="AR6" s="22">
        <f t="shared" si="5"/>
        <v>0.87</v>
      </c>
      <c r="AS6" s="21" t="str">
        <f>IF(AS7="","",IF(AS7="-","【-】","【"&amp;SUBSTITUTE(TEXT(AS7,"#,##0.00"),"-","△")&amp;"】"))</f>
        <v>【1.30】</v>
      </c>
      <c r="AT6" s="22">
        <f>IF(AT7="",NA(),AT7)</f>
        <v>255.83</v>
      </c>
      <c r="AU6" s="22">
        <f t="shared" ref="AU6:BC6" si="6">IF(AU7="",NA(),AU7)</f>
        <v>284.2</v>
      </c>
      <c r="AV6" s="22">
        <f t="shared" si="6"/>
        <v>315.38</v>
      </c>
      <c r="AW6" s="22">
        <f t="shared" si="6"/>
        <v>253.18</v>
      </c>
      <c r="AX6" s="22">
        <f t="shared" si="6"/>
        <v>230.51</v>
      </c>
      <c r="AY6" s="22">
        <f t="shared" si="6"/>
        <v>355.5</v>
      </c>
      <c r="AZ6" s="22">
        <f t="shared" si="6"/>
        <v>349.83</v>
      </c>
      <c r="BA6" s="22">
        <f t="shared" si="6"/>
        <v>360.86</v>
      </c>
      <c r="BB6" s="22">
        <f t="shared" si="6"/>
        <v>350.79</v>
      </c>
      <c r="BC6" s="22">
        <f t="shared" si="6"/>
        <v>354.57</v>
      </c>
      <c r="BD6" s="21" t="str">
        <f>IF(BD7="","",IF(BD7="-","【-】","【"&amp;SUBSTITUTE(TEXT(BD7,"#,##0.00"),"-","△")&amp;"】"))</f>
        <v>【261.51】</v>
      </c>
      <c r="BE6" s="22">
        <f>IF(BE7="",NA(),BE7)</f>
        <v>312.26</v>
      </c>
      <c r="BF6" s="22">
        <f t="shared" ref="BF6:BN6" si="7">IF(BF7="",NA(),BF7)</f>
        <v>302.42</v>
      </c>
      <c r="BG6" s="22">
        <f t="shared" si="7"/>
        <v>283.29000000000002</v>
      </c>
      <c r="BH6" s="22">
        <f t="shared" si="7"/>
        <v>345.62</v>
      </c>
      <c r="BI6" s="22">
        <f t="shared" si="7"/>
        <v>293.45999999999998</v>
      </c>
      <c r="BJ6" s="22">
        <f t="shared" si="7"/>
        <v>312.58</v>
      </c>
      <c r="BK6" s="22">
        <f t="shared" si="7"/>
        <v>314.87</v>
      </c>
      <c r="BL6" s="22">
        <f t="shared" si="7"/>
        <v>309.27999999999997</v>
      </c>
      <c r="BM6" s="22">
        <f t="shared" si="7"/>
        <v>322.92</v>
      </c>
      <c r="BN6" s="22">
        <f t="shared" si="7"/>
        <v>303.45999999999998</v>
      </c>
      <c r="BO6" s="21" t="str">
        <f>IF(BO7="","",IF(BO7="-","【-】","【"&amp;SUBSTITUTE(TEXT(BO7,"#,##0.00"),"-","△")&amp;"】"))</f>
        <v>【265.16】</v>
      </c>
      <c r="BP6" s="22">
        <f>IF(BP7="",NA(),BP7)</f>
        <v>97.19</v>
      </c>
      <c r="BQ6" s="22">
        <f t="shared" ref="BQ6:BY6" si="8">IF(BQ7="",NA(),BQ7)</f>
        <v>99.37</v>
      </c>
      <c r="BR6" s="22">
        <f t="shared" si="8"/>
        <v>101.35</v>
      </c>
      <c r="BS6" s="22">
        <f t="shared" si="8"/>
        <v>81.73</v>
      </c>
      <c r="BT6" s="22">
        <f t="shared" si="8"/>
        <v>101.69</v>
      </c>
      <c r="BU6" s="22">
        <f t="shared" si="8"/>
        <v>104.57</v>
      </c>
      <c r="BV6" s="22">
        <f t="shared" si="8"/>
        <v>103.54</v>
      </c>
      <c r="BW6" s="22">
        <f t="shared" si="8"/>
        <v>103.32</v>
      </c>
      <c r="BX6" s="22">
        <f t="shared" si="8"/>
        <v>100.85</v>
      </c>
      <c r="BY6" s="22">
        <f t="shared" si="8"/>
        <v>103.79</v>
      </c>
      <c r="BZ6" s="21" t="str">
        <f>IF(BZ7="","",IF(BZ7="-","【-】","【"&amp;SUBSTITUTE(TEXT(BZ7,"#,##0.00"),"-","△")&amp;"】"))</f>
        <v>【102.35】</v>
      </c>
      <c r="CA6" s="22">
        <f>IF(CA7="",NA(),CA7)</f>
        <v>143.08000000000001</v>
      </c>
      <c r="CB6" s="22">
        <f t="shared" ref="CB6:CJ6" si="9">IF(CB7="",NA(),CB7)</f>
        <v>139.52000000000001</v>
      </c>
      <c r="CC6" s="22">
        <f t="shared" si="9"/>
        <v>137.38999999999999</v>
      </c>
      <c r="CD6" s="22">
        <f t="shared" si="9"/>
        <v>134.59</v>
      </c>
      <c r="CE6" s="22">
        <f t="shared" si="9"/>
        <v>134.66999999999999</v>
      </c>
      <c r="CF6" s="22">
        <f t="shared" si="9"/>
        <v>165.47</v>
      </c>
      <c r="CG6" s="22">
        <f t="shared" si="9"/>
        <v>167.46</v>
      </c>
      <c r="CH6" s="22">
        <f t="shared" si="9"/>
        <v>168.56</v>
      </c>
      <c r="CI6" s="22">
        <f t="shared" si="9"/>
        <v>167.1</v>
      </c>
      <c r="CJ6" s="22">
        <f t="shared" si="9"/>
        <v>167.86</v>
      </c>
      <c r="CK6" s="21" t="str">
        <f>IF(CK7="","",IF(CK7="-","【-】","【"&amp;SUBSTITUTE(TEXT(CK7,"#,##0.00"),"-","△")&amp;"】"))</f>
        <v>【167.74】</v>
      </c>
      <c r="CL6" s="22">
        <f>IF(CL7="",NA(),CL7)</f>
        <v>72.349999999999994</v>
      </c>
      <c r="CM6" s="22">
        <f t="shared" ref="CM6:CU6" si="10">IF(CM7="",NA(),CM7)</f>
        <v>68.64</v>
      </c>
      <c r="CN6" s="22">
        <f t="shared" si="10"/>
        <v>69.27</v>
      </c>
      <c r="CO6" s="22">
        <f t="shared" si="10"/>
        <v>71</v>
      </c>
      <c r="CP6" s="22">
        <f t="shared" si="10"/>
        <v>70.540000000000006</v>
      </c>
      <c r="CQ6" s="22">
        <f t="shared" si="10"/>
        <v>59.74</v>
      </c>
      <c r="CR6" s="22">
        <f t="shared" si="10"/>
        <v>59.46</v>
      </c>
      <c r="CS6" s="22">
        <f t="shared" si="10"/>
        <v>59.51</v>
      </c>
      <c r="CT6" s="22">
        <f t="shared" si="10"/>
        <v>59.91</v>
      </c>
      <c r="CU6" s="22">
        <f t="shared" si="10"/>
        <v>59.4</v>
      </c>
      <c r="CV6" s="21" t="str">
        <f>IF(CV7="","",IF(CV7="-","【-】","【"&amp;SUBSTITUTE(TEXT(CV7,"#,##0.00"),"-","△")&amp;"】"))</f>
        <v>【60.29】</v>
      </c>
      <c r="CW6" s="22">
        <f>IF(CW7="",NA(),CW7)</f>
        <v>90.53</v>
      </c>
      <c r="CX6" s="22">
        <f t="shared" ref="CX6:DF6" si="11">IF(CX7="",NA(),CX7)</f>
        <v>91.45</v>
      </c>
      <c r="CY6" s="22">
        <f t="shared" si="11"/>
        <v>91.44</v>
      </c>
      <c r="CZ6" s="22">
        <f t="shared" si="11"/>
        <v>91.39</v>
      </c>
      <c r="DA6" s="22">
        <f t="shared" si="11"/>
        <v>92.33</v>
      </c>
      <c r="DB6" s="22">
        <f t="shared" si="11"/>
        <v>87.28</v>
      </c>
      <c r="DC6" s="22">
        <f t="shared" si="11"/>
        <v>87.41</v>
      </c>
      <c r="DD6" s="22">
        <f t="shared" si="11"/>
        <v>87.08</v>
      </c>
      <c r="DE6" s="22">
        <f t="shared" si="11"/>
        <v>87.26</v>
      </c>
      <c r="DF6" s="22">
        <f t="shared" si="11"/>
        <v>87.57</v>
      </c>
      <c r="DG6" s="21" t="str">
        <f>IF(DG7="","",IF(DG7="-","【-】","【"&amp;SUBSTITUTE(TEXT(DG7,"#,##0.00"),"-","△")&amp;"】"))</f>
        <v>【90.12】</v>
      </c>
      <c r="DH6" s="22">
        <f>IF(DH7="",NA(),DH7)</f>
        <v>52.15</v>
      </c>
      <c r="DI6" s="22">
        <f t="shared" ref="DI6:DQ6" si="12">IF(DI7="",NA(),DI7)</f>
        <v>53.64</v>
      </c>
      <c r="DJ6" s="22">
        <f t="shared" si="12"/>
        <v>55.32</v>
      </c>
      <c r="DK6" s="22">
        <f t="shared" si="12"/>
        <v>56.84</v>
      </c>
      <c r="DL6" s="22">
        <f t="shared" si="12"/>
        <v>56.08</v>
      </c>
      <c r="DM6" s="22">
        <f t="shared" si="12"/>
        <v>46.94</v>
      </c>
      <c r="DN6" s="22">
        <f t="shared" si="12"/>
        <v>47.62</v>
      </c>
      <c r="DO6" s="22">
        <f t="shared" si="12"/>
        <v>48.55</v>
      </c>
      <c r="DP6" s="22">
        <f t="shared" si="12"/>
        <v>49.2</v>
      </c>
      <c r="DQ6" s="22">
        <f t="shared" si="12"/>
        <v>50.01</v>
      </c>
      <c r="DR6" s="21" t="str">
        <f>IF(DR7="","",IF(DR7="-","【-】","【"&amp;SUBSTITUTE(TEXT(DR7,"#,##0.00"),"-","△")&amp;"】"))</f>
        <v>【50.88】</v>
      </c>
      <c r="DS6" s="21">
        <f>IF(DS7="",NA(),DS7)</f>
        <v>0</v>
      </c>
      <c r="DT6" s="21">
        <f t="shared" ref="DT6:EB6" si="13">IF(DT7="",NA(),DT7)</f>
        <v>0</v>
      </c>
      <c r="DU6" s="21">
        <f t="shared" si="13"/>
        <v>0</v>
      </c>
      <c r="DV6" s="21">
        <f t="shared" si="13"/>
        <v>0</v>
      </c>
      <c r="DW6" s="21">
        <f t="shared" si="13"/>
        <v>0</v>
      </c>
      <c r="DX6" s="22">
        <f t="shared" si="13"/>
        <v>14.48</v>
      </c>
      <c r="DY6" s="22">
        <f t="shared" si="13"/>
        <v>16.27</v>
      </c>
      <c r="DZ6" s="22">
        <f t="shared" si="13"/>
        <v>17.11</v>
      </c>
      <c r="EA6" s="22">
        <f t="shared" si="13"/>
        <v>18.329999999999998</v>
      </c>
      <c r="EB6" s="22">
        <f t="shared" si="13"/>
        <v>20.27</v>
      </c>
      <c r="EC6" s="21" t="str">
        <f>IF(EC7="","",IF(EC7="-","【-】","【"&amp;SUBSTITUTE(TEXT(EC7,"#,##0.00"),"-","△")&amp;"】"))</f>
        <v>【22.30】</v>
      </c>
      <c r="ED6" s="22">
        <f>IF(ED7="",NA(),ED7)</f>
        <v>0.51</v>
      </c>
      <c r="EE6" s="22">
        <f t="shared" ref="EE6:EM6" si="14">IF(EE7="",NA(),EE7)</f>
        <v>0.19</v>
      </c>
      <c r="EF6" s="22">
        <f t="shared" si="14"/>
        <v>0.11</v>
      </c>
      <c r="EG6" s="22">
        <f t="shared" si="14"/>
        <v>0.21</v>
      </c>
      <c r="EH6" s="22">
        <f t="shared" si="14"/>
        <v>0.06</v>
      </c>
      <c r="EI6" s="22">
        <f t="shared" si="14"/>
        <v>0.75</v>
      </c>
      <c r="EJ6" s="22">
        <f t="shared" si="14"/>
        <v>0.63</v>
      </c>
      <c r="EK6" s="22">
        <f t="shared" si="14"/>
        <v>0.63</v>
      </c>
      <c r="EL6" s="22">
        <f t="shared" si="14"/>
        <v>0.6</v>
      </c>
      <c r="EM6" s="22">
        <f t="shared" si="14"/>
        <v>0.56000000000000005</v>
      </c>
      <c r="EN6" s="21" t="str">
        <f>IF(EN7="","",IF(EN7="-","【-】","【"&amp;SUBSTITUTE(TEXT(EN7,"#,##0.00"),"-","△")&amp;"】"))</f>
        <v>【0.66】</v>
      </c>
    </row>
    <row r="7" spans="1:144" s="23" customFormat="1" x14ac:dyDescent="0.2">
      <c r="A7" s="15"/>
      <c r="B7" s="24">
        <v>2021</v>
      </c>
      <c r="C7" s="24">
        <v>252077</v>
      </c>
      <c r="D7" s="24">
        <v>46</v>
      </c>
      <c r="E7" s="24">
        <v>1</v>
      </c>
      <c r="F7" s="24">
        <v>0</v>
      </c>
      <c r="G7" s="24">
        <v>1</v>
      </c>
      <c r="H7" s="24" t="s">
        <v>93</v>
      </c>
      <c r="I7" s="24" t="s">
        <v>94</v>
      </c>
      <c r="J7" s="24" t="s">
        <v>95</v>
      </c>
      <c r="K7" s="24" t="s">
        <v>96</v>
      </c>
      <c r="L7" s="24" t="s">
        <v>97</v>
      </c>
      <c r="M7" s="24" t="s">
        <v>98</v>
      </c>
      <c r="N7" s="25" t="s">
        <v>99</v>
      </c>
      <c r="O7" s="25">
        <v>60.88</v>
      </c>
      <c r="P7" s="25">
        <v>99.92</v>
      </c>
      <c r="Q7" s="25">
        <v>2440</v>
      </c>
      <c r="R7" s="25">
        <v>84980</v>
      </c>
      <c r="S7" s="25">
        <v>55.74</v>
      </c>
      <c r="T7" s="25">
        <v>1524.58</v>
      </c>
      <c r="U7" s="25">
        <v>85041</v>
      </c>
      <c r="V7" s="25">
        <v>45.58</v>
      </c>
      <c r="W7" s="25">
        <v>1865.75</v>
      </c>
      <c r="X7" s="25">
        <v>104.14</v>
      </c>
      <c r="Y7" s="25">
        <v>107.31</v>
      </c>
      <c r="Z7" s="25">
        <v>108.9</v>
      </c>
      <c r="AA7" s="25">
        <v>91.97</v>
      </c>
      <c r="AB7" s="25">
        <v>109.36</v>
      </c>
      <c r="AC7" s="25">
        <v>112.15</v>
      </c>
      <c r="AD7" s="25">
        <v>111.44</v>
      </c>
      <c r="AE7" s="25">
        <v>111.17</v>
      </c>
      <c r="AF7" s="25">
        <v>110.91</v>
      </c>
      <c r="AG7" s="25">
        <v>111.49</v>
      </c>
      <c r="AH7" s="25">
        <v>111.39</v>
      </c>
      <c r="AI7" s="25">
        <v>0</v>
      </c>
      <c r="AJ7" s="25">
        <v>0</v>
      </c>
      <c r="AK7" s="25">
        <v>0</v>
      </c>
      <c r="AL7" s="25">
        <v>0</v>
      </c>
      <c r="AM7" s="25">
        <v>0</v>
      </c>
      <c r="AN7" s="25">
        <v>1</v>
      </c>
      <c r="AO7" s="25">
        <v>1.03</v>
      </c>
      <c r="AP7" s="25">
        <v>0.78</v>
      </c>
      <c r="AQ7" s="25">
        <v>0.92</v>
      </c>
      <c r="AR7" s="25">
        <v>0.87</v>
      </c>
      <c r="AS7" s="25">
        <v>1.3</v>
      </c>
      <c r="AT7" s="25">
        <v>255.83</v>
      </c>
      <c r="AU7" s="25">
        <v>284.2</v>
      </c>
      <c r="AV7" s="25">
        <v>315.38</v>
      </c>
      <c r="AW7" s="25">
        <v>253.18</v>
      </c>
      <c r="AX7" s="25">
        <v>230.51</v>
      </c>
      <c r="AY7" s="25">
        <v>355.5</v>
      </c>
      <c r="AZ7" s="25">
        <v>349.83</v>
      </c>
      <c r="BA7" s="25">
        <v>360.86</v>
      </c>
      <c r="BB7" s="25">
        <v>350.79</v>
      </c>
      <c r="BC7" s="25">
        <v>354.57</v>
      </c>
      <c r="BD7" s="25">
        <v>261.51</v>
      </c>
      <c r="BE7" s="25">
        <v>312.26</v>
      </c>
      <c r="BF7" s="25">
        <v>302.42</v>
      </c>
      <c r="BG7" s="25">
        <v>283.29000000000002</v>
      </c>
      <c r="BH7" s="25">
        <v>345.62</v>
      </c>
      <c r="BI7" s="25">
        <v>293.45999999999998</v>
      </c>
      <c r="BJ7" s="25">
        <v>312.58</v>
      </c>
      <c r="BK7" s="25">
        <v>314.87</v>
      </c>
      <c r="BL7" s="25">
        <v>309.27999999999997</v>
      </c>
      <c r="BM7" s="25">
        <v>322.92</v>
      </c>
      <c r="BN7" s="25">
        <v>303.45999999999998</v>
      </c>
      <c r="BO7" s="25">
        <v>265.16000000000003</v>
      </c>
      <c r="BP7" s="25">
        <v>97.19</v>
      </c>
      <c r="BQ7" s="25">
        <v>99.37</v>
      </c>
      <c r="BR7" s="25">
        <v>101.35</v>
      </c>
      <c r="BS7" s="25">
        <v>81.73</v>
      </c>
      <c r="BT7" s="25">
        <v>101.69</v>
      </c>
      <c r="BU7" s="25">
        <v>104.57</v>
      </c>
      <c r="BV7" s="25">
        <v>103.54</v>
      </c>
      <c r="BW7" s="25">
        <v>103.32</v>
      </c>
      <c r="BX7" s="25">
        <v>100.85</v>
      </c>
      <c r="BY7" s="25">
        <v>103.79</v>
      </c>
      <c r="BZ7" s="25">
        <v>102.35</v>
      </c>
      <c r="CA7" s="25">
        <v>143.08000000000001</v>
      </c>
      <c r="CB7" s="25">
        <v>139.52000000000001</v>
      </c>
      <c r="CC7" s="25">
        <v>137.38999999999999</v>
      </c>
      <c r="CD7" s="25">
        <v>134.59</v>
      </c>
      <c r="CE7" s="25">
        <v>134.66999999999999</v>
      </c>
      <c r="CF7" s="25">
        <v>165.47</v>
      </c>
      <c r="CG7" s="25">
        <v>167.46</v>
      </c>
      <c r="CH7" s="25">
        <v>168.56</v>
      </c>
      <c r="CI7" s="25">
        <v>167.1</v>
      </c>
      <c r="CJ7" s="25">
        <v>167.86</v>
      </c>
      <c r="CK7" s="25">
        <v>167.74</v>
      </c>
      <c r="CL7" s="25">
        <v>72.349999999999994</v>
      </c>
      <c r="CM7" s="25">
        <v>68.64</v>
      </c>
      <c r="CN7" s="25">
        <v>69.27</v>
      </c>
      <c r="CO7" s="25">
        <v>71</v>
      </c>
      <c r="CP7" s="25">
        <v>70.540000000000006</v>
      </c>
      <c r="CQ7" s="25">
        <v>59.74</v>
      </c>
      <c r="CR7" s="25">
        <v>59.46</v>
      </c>
      <c r="CS7" s="25">
        <v>59.51</v>
      </c>
      <c r="CT7" s="25">
        <v>59.91</v>
      </c>
      <c r="CU7" s="25">
        <v>59.4</v>
      </c>
      <c r="CV7" s="25">
        <v>60.29</v>
      </c>
      <c r="CW7" s="25">
        <v>90.53</v>
      </c>
      <c r="CX7" s="25">
        <v>91.45</v>
      </c>
      <c r="CY7" s="25">
        <v>91.44</v>
      </c>
      <c r="CZ7" s="25">
        <v>91.39</v>
      </c>
      <c r="DA7" s="25">
        <v>92.33</v>
      </c>
      <c r="DB7" s="25">
        <v>87.28</v>
      </c>
      <c r="DC7" s="25">
        <v>87.41</v>
      </c>
      <c r="DD7" s="25">
        <v>87.08</v>
      </c>
      <c r="DE7" s="25">
        <v>87.26</v>
      </c>
      <c r="DF7" s="25">
        <v>87.57</v>
      </c>
      <c r="DG7" s="25">
        <v>90.12</v>
      </c>
      <c r="DH7" s="25">
        <v>52.15</v>
      </c>
      <c r="DI7" s="25">
        <v>53.64</v>
      </c>
      <c r="DJ7" s="25">
        <v>55.32</v>
      </c>
      <c r="DK7" s="25">
        <v>56.84</v>
      </c>
      <c r="DL7" s="25">
        <v>56.08</v>
      </c>
      <c r="DM7" s="25">
        <v>46.94</v>
      </c>
      <c r="DN7" s="25">
        <v>47.62</v>
      </c>
      <c r="DO7" s="25">
        <v>48.55</v>
      </c>
      <c r="DP7" s="25">
        <v>49.2</v>
      </c>
      <c r="DQ7" s="25">
        <v>50.01</v>
      </c>
      <c r="DR7" s="25">
        <v>50.88</v>
      </c>
      <c r="DS7" s="25">
        <v>0</v>
      </c>
      <c r="DT7" s="25">
        <v>0</v>
      </c>
      <c r="DU7" s="25">
        <v>0</v>
      </c>
      <c r="DV7" s="25">
        <v>0</v>
      </c>
      <c r="DW7" s="25">
        <v>0</v>
      </c>
      <c r="DX7" s="25">
        <v>14.48</v>
      </c>
      <c r="DY7" s="25">
        <v>16.27</v>
      </c>
      <c r="DZ7" s="25">
        <v>17.11</v>
      </c>
      <c r="EA7" s="25">
        <v>18.329999999999998</v>
      </c>
      <c r="EB7" s="25">
        <v>20.27</v>
      </c>
      <c r="EC7" s="25">
        <v>22.3</v>
      </c>
      <c r="ED7" s="25">
        <v>0.51</v>
      </c>
      <c r="EE7" s="25">
        <v>0.19</v>
      </c>
      <c r="EF7" s="25">
        <v>0.11</v>
      </c>
      <c r="EG7" s="25">
        <v>0.21</v>
      </c>
      <c r="EH7" s="25">
        <v>0.06</v>
      </c>
      <c r="EI7" s="25">
        <v>0.75</v>
      </c>
      <c r="EJ7" s="25">
        <v>0.63</v>
      </c>
      <c r="EK7" s="25">
        <v>0.63</v>
      </c>
      <c r="EL7" s="25">
        <v>0.6</v>
      </c>
      <c r="EM7" s="25">
        <v>0.56000000000000005</v>
      </c>
      <c r="EN7" s="25">
        <v>0.66</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2">
      <c r="B11">
        <v>4</v>
      </c>
      <c r="C11">
        <v>3</v>
      </c>
      <c r="D11">
        <v>2</v>
      </c>
      <c r="E11">
        <v>1</v>
      </c>
      <c r="F11">
        <v>0</v>
      </c>
      <c r="G11" t="s">
        <v>105</v>
      </c>
    </row>
    <row r="12" spans="1:144" x14ac:dyDescent="0.2">
      <c r="B12">
        <v>1</v>
      </c>
      <c r="C12">
        <v>1</v>
      </c>
      <c r="D12">
        <v>1</v>
      </c>
      <c r="E12">
        <v>2</v>
      </c>
      <c r="F12">
        <v>3</v>
      </c>
      <c r="G12" t="s">
        <v>106</v>
      </c>
    </row>
    <row r="13" spans="1:144" x14ac:dyDescent="0.2">
      <c r="B13" t="s">
        <v>107</v>
      </c>
      <c r="C13" t="s">
        <v>107</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守山市役所</cp:lastModifiedBy>
  <cp:lastPrinted>2023-01-19T00:30:37Z</cp:lastPrinted>
  <dcterms:created xsi:type="dcterms:W3CDTF">2022-12-01T01:00:54Z</dcterms:created>
  <dcterms:modified xsi:type="dcterms:W3CDTF">2023-01-19T00:30:38Z</dcterms:modified>
  <cp:category/>
</cp:coreProperties>
</file>