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2n01sv05\部署用フォルダ\下水道事業部\下水道事業部 下水道総務課\経理\A 00 決算統計関係\令和3年度決算統計\★経営比較分析表\"/>
    </mc:Choice>
  </mc:AlternateContent>
  <xr:revisionPtr revIDLastSave="0" documentId="13_ncr:1_{CDDC23ED-4C68-4688-BC08-F19DC31A00A8}" xr6:coauthVersionLast="36" xr6:coauthVersionMax="36" xr10:uidLastSave="{00000000-0000-0000-0000-000000000000}"/>
  <workbookProtection workbookAlgorithmName="SHA-512" workbookHashValue="MZ5ypUncjltNK3ZXiSZ63IA3rh2cY7rrbYngSofUPtJwhcs5IF9SFR4wg8StfcPhg4xoflB2TP3v1KuqydbjQg==" workbookSaltValue="KIsVdYhqymkQJeTLwFH69g=="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T6" i="5"/>
  <c r="AT8" i="4" s="1"/>
  <c r="S6" i="5"/>
  <c r="AL8" i="4" s="1"/>
  <c r="R6" i="5"/>
  <c r="Q6" i="5"/>
  <c r="P6" i="5"/>
  <c r="P10" i="4" s="1"/>
  <c r="O6" i="5"/>
  <c r="I10" i="4" s="1"/>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L10" i="4"/>
  <c r="AD10" i="4"/>
  <c r="W10" i="4"/>
  <c r="B10" i="4"/>
  <c r="BB8" i="4"/>
  <c r="AD8" i="4"/>
  <c r="I8" i="4"/>
  <c r="B8" i="4"/>
</calcChain>
</file>

<file path=xl/sharedStrings.xml><?xml version="1.0" encoding="utf-8"?>
<sst xmlns="http://schemas.openxmlformats.org/spreadsheetml/2006/main" count="257" uniqueCount="116">
  <si>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</si>
  <si>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</si>
  <si>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</si>
  <si>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</si>
  <si>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</si>
  <si>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</si>
  <si>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</si>
  <si>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</si>
  <si>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</si>
  <si>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</si>
  <si>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</si>
  <si>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</si>
  <si>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</si>
  <si>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</si>
  <si>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</si>
  <si>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</si>
  <si>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</si>
  <si>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</si>
  <si>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</si>
  <si>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</si>
  <si>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</si>
  <si>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</si>
  <si>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</si>
  <si>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</si>
  <si>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</si>
  <si>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</si>
  <si>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</si>
  <si>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</si>
  <si>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</si>
  <si>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</si>
  <si>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</si>
  <si>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</si>
  <si>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</si>
  <si>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</si>
  <si>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</si>
  <si>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</si>
  <si>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</si>
  <si>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</si>
  <si>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</si>
  <si>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</si>
  <si>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</si>
  <si>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</si>
  <si>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</si>
  <si>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</si>
  <si>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</si>
  <si>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</si>
  <si>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</si>
  <si>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</si>
  <si>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</si>
  <si>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</si>
  <si>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</si>
  <si>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</si>
  <si>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</si>
  <si>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</si>
  <si>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</si>
  <si>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</si>
  <si>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</si>
  <si>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</si>
  <si>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</si>
  <si>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</si>
  <si>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</si>
  <si>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</si>
  <si>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</si>
  <si>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</si>
  <si>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</si>
  <si>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</si>
  <si>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</si>
  <si>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</si>
  <si>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</si>
  <si>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</si>
  <si>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</si>
  <si>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</si>
  <si>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</si>
  <si>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</si>
  <si>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</si>
  <si>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</si>
  <si>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</si>
  <si>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</si>
  <si>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</si>
  <si>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</si>
  <si>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</si>
  <si>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</si>
  <si>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</si>
  <si>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</si>
  <si>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</si>
  <si>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</si>
  <si>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</si>
  <si>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</si>
  <si>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</si>
  <si>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</si>
  <si>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</si>
  <si>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</si>
  <si>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</si>
  <si>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</si>
  <si>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</si>
  <si>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</si>
  <si>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</si>
  <si>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</si>
  <si>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</si>
  <si>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</si>
  <si>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</si>
  <si>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</si>
  <si>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</si>
  <si>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</si>
  <si>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</si>
  <si>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</si>
  <si>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</si>
  <si>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</si>
  <si>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</si>
  <si>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</si>
  <si>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</si>
  <si>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</si>
  <si>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</si>
  <si>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平成30年4月1日より地方公営企業法を適用したため、4か年のグラフとなっている。
　経常収支比率については、100％を上回っており、単年度収支が黒字となっている。
　流動比率については、100％を下回っているが、昨年度より大幅に増加しており、類似団体平均値より高い数値となっている。主な要因は預金及び未収他会計負担金の増であり、今後も流動比率については改善が予想される。
　企業債残高対事業規模比率については、類似団体平均値より高い数値となっているが、農業集落排水施設の流域下水道への接続といった事業を進めているため、経営状況に鑑みて平準化等の計画的な借入を検討すべきと考える。
　経費回収率については、類似団体の平均と同水準となっているものの、人口や特定排水の減少による使用料収入の伸び悩みの克服が課題である。
　汚水処理原価については、流域下水道における処理区域全体で汚水処理費（処理水量）が抑えられていることから、類似団体の平均に比べ若干安価なものとなっている。
　水洗化率については、類似団体に比べ、高い水準にあるが、一部地域で普及の余地がある。</t>
    <rPh sb="149" eb="150">
      <t>オヨ</t>
    </rPh>
    <rPh sb="215" eb="216">
      <t>タカ</t>
    </rPh>
    <rPh sb="217" eb="219">
      <t>スウチ</t>
    </rPh>
    <phoneticPr fontId="4"/>
  </si>
  <si>
    <t>　有形固定資産減価償却率については、類似団体と比較して高い水準となっているが、法定耐用年数を超えた管渠延長の割合を表す管渠老朽化率は0％となっている。
　今後は、流域下水道関連公共下水道事業として整備を進める中で、管路調査及びマンホールポンプの更新需要に対して、長浜市下水道ストックマネジメント計画に基づき、計画的な更新を行っていく。</t>
    <phoneticPr fontId="4"/>
  </si>
  <si>
    <t>　長浜市の公共下水道事業は、昭和58年に事業着手し、平成19年度をもって概ね市内全域の整備は完成しており、現在は、老朽化した農業集落排水事業の公共下水道事業への接続を中心に整備を行っている。今後は、人口減少とともに使用料収入も伸び悩むことから、厳しい経営状況になることが予想される。
　このため、現在進めている農業集落排水施設の流域接続を順次実施することで、下水道事業全体の経営基盤の強化を図っていく。
　また、一般会計繰入金において、企業債償還と減価償却費の差について、一部基準外繰入を要求せざるを得ない状況となっている。現在、企業債残高は年々減少傾向にあるが、今後も計画的な企業債残高の縮減を進め、基準外繰入金の削減を図っていく。</t>
    <rPh sb="262" eb="264">
      <t>ゲンザイ</t>
    </rPh>
    <rPh sb="265" eb="267">
      <t>キギョウ</t>
    </rPh>
    <rPh sb="267" eb="268">
      <t>サイ</t>
    </rPh>
    <rPh sb="268" eb="270">
      <t>ザンダカ</t>
    </rPh>
    <rPh sb="271" eb="273">
      <t>ネンネン</t>
    </rPh>
    <rPh sb="273" eb="275">
      <t>ゲンショウ</t>
    </rPh>
    <rPh sb="275" eb="277">
      <t>ケイコウ</t>
    </rPh>
    <rPh sb="282" eb="284">
      <t>コンゴ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</si>
</sst>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0.09</c:v>
                </c:pt>
                <c:pt idx="2">
                  <c:v>0.18</c:v>
                </c:pt>
                <c:pt idx="3">
                  <c:v>0.3</c:v>
                </c:pt>
                <c:pt idx="4">
                  <c:v>2.12</c:v>
                </c:pt>
              </c:numCache>
            </c:numRef>
          </c:val>
          <c:extLst>
            <c:ext xmlns:c16="http://schemas.microsoft.com/office/drawing/2014/chart" uri="{C3380CC4-5D6E-409C-BE32-E72D297353CC}">
              <c16:uniqueId val="{00000000-610F-4E7F-9420-52BD1C13EDE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0.09</c:v>
                </c:pt>
                <c:pt idx="2">
                  <c:v>0.12</c:v>
                </c:pt>
                <c:pt idx="3">
                  <c:v>0.15</c:v>
                </c:pt>
                <c:pt idx="4">
                  <c:v>0.17</c:v>
                </c:pt>
              </c:numCache>
            </c:numRef>
          </c:val>
          <c:smooth val="0"/>
          <c:extLst>
            <c:ext xmlns:c16="http://schemas.microsoft.com/office/drawing/2014/chart" uri="{C3380CC4-5D6E-409C-BE32-E72D297353CC}">
              <c16:uniqueId val="{00000001-610F-4E7F-9420-52BD1C13EDE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4DB-4532-894E-00D28D76ADE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59.19</c:v>
                </c:pt>
                <c:pt idx="2">
                  <c:v>61.4</c:v>
                </c:pt>
                <c:pt idx="3">
                  <c:v>61.51</c:v>
                </c:pt>
                <c:pt idx="4">
                  <c:v>64.92</c:v>
                </c:pt>
              </c:numCache>
            </c:numRef>
          </c:val>
          <c:smooth val="0"/>
          <c:extLst>
            <c:ext xmlns:c16="http://schemas.microsoft.com/office/drawing/2014/chart" uri="{C3380CC4-5D6E-409C-BE32-E72D297353CC}">
              <c16:uniqueId val="{00000001-E4DB-4532-894E-00D28D76ADE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95.28</c:v>
                </c:pt>
                <c:pt idx="2">
                  <c:v>95.52</c:v>
                </c:pt>
                <c:pt idx="3">
                  <c:v>95.74</c:v>
                </c:pt>
                <c:pt idx="4">
                  <c:v>96.01</c:v>
                </c:pt>
              </c:numCache>
            </c:numRef>
          </c:val>
          <c:extLst>
            <c:ext xmlns:c16="http://schemas.microsoft.com/office/drawing/2014/chart" uri="{C3380CC4-5D6E-409C-BE32-E72D297353CC}">
              <c16:uniqueId val="{00000000-3819-4DD7-829C-D5F3ED8B174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86.66</c:v>
                </c:pt>
                <c:pt idx="2">
                  <c:v>86.28</c:v>
                </c:pt>
                <c:pt idx="3">
                  <c:v>85.82</c:v>
                </c:pt>
                <c:pt idx="4">
                  <c:v>92.88</c:v>
                </c:pt>
              </c:numCache>
            </c:numRef>
          </c:val>
          <c:smooth val="0"/>
          <c:extLst>
            <c:ext xmlns:c16="http://schemas.microsoft.com/office/drawing/2014/chart" uri="{C3380CC4-5D6E-409C-BE32-E72D297353CC}">
              <c16:uniqueId val="{00000001-3819-4DD7-829C-D5F3ED8B174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109.73</c:v>
                </c:pt>
                <c:pt idx="2">
                  <c:v>109.46</c:v>
                </c:pt>
                <c:pt idx="3">
                  <c:v>110.84</c:v>
                </c:pt>
                <c:pt idx="4">
                  <c:v>113.62</c:v>
                </c:pt>
              </c:numCache>
            </c:numRef>
          </c:val>
          <c:extLst>
            <c:ext xmlns:c16="http://schemas.microsoft.com/office/drawing/2014/chart" uri="{C3380CC4-5D6E-409C-BE32-E72D297353CC}">
              <c16:uniqueId val="{00000000-3047-442C-BCEF-2879F08FD35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108.43</c:v>
                </c:pt>
                <c:pt idx="2">
                  <c:v>107.15</c:v>
                </c:pt>
                <c:pt idx="3">
                  <c:v>109.91</c:v>
                </c:pt>
                <c:pt idx="4">
                  <c:v>108.04</c:v>
                </c:pt>
              </c:numCache>
            </c:numRef>
          </c:val>
          <c:smooth val="0"/>
          <c:extLst>
            <c:ext xmlns:c16="http://schemas.microsoft.com/office/drawing/2014/chart" uri="{C3380CC4-5D6E-409C-BE32-E72D297353CC}">
              <c16:uniqueId val="{00000001-3047-442C-BCEF-2879F08FD35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35.65</c:v>
                </c:pt>
                <c:pt idx="2">
                  <c:v>37.06</c:v>
                </c:pt>
                <c:pt idx="3">
                  <c:v>38.79</c:v>
                </c:pt>
                <c:pt idx="4">
                  <c:v>40.369999999999997</c:v>
                </c:pt>
              </c:numCache>
            </c:numRef>
          </c:val>
          <c:extLst>
            <c:ext xmlns:c16="http://schemas.microsoft.com/office/drawing/2014/chart" uri="{C3380CC4-5D6E-409C-BE32-E72D297353CC}">
              <c16:uniqueId val="{00000000-5B00-40F2-BF57-8EF3820F1D8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17.350000000000001</c:v>
                </c:pt>
                <c:pt idx="2">
                  <c:v>17.239999999999998</c:v>
                </c:pt>
                <c:pt idx="3">
                  <c:v>15.29</c:v>
                </c:pt>
                <c:pt idx="4">
                  <c:v>25.66</c:v>
                </c:pt>
              </c:numCache>
            </c:numRef>
          </c:val>
          <c:smooth val="0"/>
          <c:extLst>
            <c:ext xmlns:c16="http://schemas.microsoft.com/office/drawing/2014/chart" uri="{C3380CC4-5D6E-409C-BE32-E72D297353CC}">
              <c16:uniqueId val="{00000001-5B00-40F2-BF57-8EF3820F1D8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DB35-4D8F-A115-8D102BB95D6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0.01</c:v>
                </c:pt>
                <c:pt idx="2">
                  <c:v>0.11</c:v>
                </c:pt>
                <c:pt idx="3">
                  <c:v>0.11</c:v>
                </c:pt>
                <c:pt idx="4">
                  <c:v>1.61</c:v>
                </c:pt>
              </c:numCache>
            </c:numRef>
          </c:val>
          <c:smooth val="0"/>
          <c:extLst>
            <c:ext xmlns:c16="http://schemas.microsoft.com/office/drawing/2014/chart" uri="{C3380CC4-5D6E-409C-BE32-E72D297353CC}">
              <c16:uniqueId val="{00000001-DB35-4D8F-A115-8D102BB95D6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210-4BDC-993F-334BAA7A4D0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12.89</c:v>
                </c:pt>
                <c:pt idx="2">
                  <c:v>15.68</c:v>
                </c:pt>
                <c:pt idx="3">
                  <c:v>9.42</c:v>
                </c:pt>
                <c:pt idx="4">
                  <c:v>4.49</c:v>
                </c:pt>
              </c:numCache>
            </c:numRef>
          </c:val>
          <c:smooth val="0"/>
          <c:extLst>
            <c:ext xmlns:c16="http://schemas.microsoft.com/office/drawing/2014/chart" uri="{C3380CC4-5D6E-409C-BE32-E72D297353CC}">
              <c16:uniqueId val="{00000001-B210-4BDC-993F-334BAA7A4D0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48.16</c:v>
                </c:pt>
                <c:pt idx="2">
                  <c:v>32.950000000000003</c:v>
                </c:pt>
                <c:pt idx="3">
                  <c:v>53.77</c:v>
                </c:pt>
                <c:pt idx="4">
                  <c:v>77.11</c:v>
                </c:pt>
              </c:numCache>
            </c:numRef>
          </c:val>
          <c:extLst>
            <c:ext xmlns:c16="http://schemas.microsoft.com/office/drawing/2014/chart" uri="{C3380CC4-5D6E-409C-BE32-E72D297353CC}">
              <c16:uniqueId val="{00000000-2483-48C8-90BF-B9237F39E93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54.32</c:v>
                </c:pt>
                <c:pt idx="2">
                  <c:v>46.82</c:v>
                </c:pt>
                <c:pt idx="3">
                  <c:v>47.61</c:v>
                </c:pt>
                <c:pt idx="4">
                  <c:v>68.53</c:v>
                </c:pt>
              </c:numCache>
            </c:numRef>
          </c:val>
          <c:smooth val="0"/>
          <c:extLst>
            <c:ext xmlns:c16="http://schemas.microsoft.com/office/drawing/2014/chart" uri="{C3380CC4-5D6E-409C-BE32-E72D297353CC}">
              <c16:uniqueId val="{00000001-2483-48C8-90BF-B9237F39E93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1013.95</c:v>
                </c:pt>
                <c:pt idx="2">
                  <c:v>1052.55</c:v>
                </c:pt>
                <c:pt idx="3">
                  <c:v>1031.8699999999999</c:v>
                </c:pt>
                <c:pt idx="4">
                  <c:v>1041.0899999999999</c:v>
                </c:pt>
              </c:numCache>
            </c:numRef>
          </c:val>
          <c:extLst>
            <c:ext xmlns:c16="http://schemas.microsoft.com/office/drawing/2014/chart" uri="{C3380CC4-5D6E-409C-BE32-E72D297353CC}">
              <c16:uniqueId val="{00000000-B4BC-425F-807E-BD42ECD361F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1000.94</c:v>
                </c:pt>
                <c:pt idx="2">
                  <c:v>1028.05</c:v>
                </c:pt>
                <c:pt idx="3">
                  <c:v>1092.22</c:v>
                </c:pt>
                <c:pt idx="4">
                  <c:v>825.1</c:v>
                </c:pt>
              </c:numCache>
            </c:numRef>
          </c:val>
          <c:smooth val="0"/>
          <c:extLst>
            <c:ext xmlns:c16="http://schemas.microsoft.com/office/drawing/2014/chart" uri="{C3380CC4-5D6E-409C-BE32-E72D297353CC}">
              <c16:uniqueId val="{00000001-B4BC-425F-807E-BD42ECD361F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99.81</c:v>
                </c:pt>
                <c:pt idx="2">
                  <c:v>99.76</c:v>
                </c:pt>
                <c:pt idx="3">
                  <c:v>99.87</c:v>
                </c:pt>
                <c:pt idx="4">
                  <c:v>99.88</c:v>
                </c:pt>
              </c:numCache>
            </c:numRef>
          </c:val>
          <c:extLst>
            <c:ext xmlns:c16="http://schemas.microsoft.com/office/drawing/2014/chart" uri="{C3380CC4-5D6E-409C-BE32-E72D297353CC}">
              <c16:uniqueId val="{00000000-0647-4B98-A198-7834F7D85F0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93.77</c:v>
                </c:pt>
                <c:pt idx="2">
                  <c:v>94.73</c:v>
                </c:pt>
                <c:pt idx="3">
                  <c:v>97.53</c:v>
                </c:pt>
                <c:pt idx="4">
                  <c:v>97.07</c:v>
                </c:pt>
              </c:numCache>
            </c:numRef>
          </c:val>
          <c:smooth val="0"/>
          <c:extLst>
            <c:ext xmlns:c16="http://schemas.microsoft.com/office/drawing/2014/chart" uri="{C3380CC4-5D6E-409C-BE32-E72D297353CC}">
              <c16:uniqueId val="{00000001-0647-4B98-A198-7834F7D85F0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157.21</c:v>
                </c:pt>
                <c:pt idx="2">
                  <c:v>156.32</c:v>
                </c:pt>
                <c:pt idx="3">
                  <c:v>154.16</c:v>
                </c:pt>
                <c:pt idx="4">
                  <c:v>153.15</c:v>
                </c:pt>
              </c:numCache>
            </c:numRef>
          </c:val>
          <c:extLst>
            <c:ext xmlns:c16="http://schemas.microsoft.com/office/drawing/2014/chart" uri="{C3380CC4-5D6E-409C-BE32-E72D297353CC}">
              <c16:uniqueId val="{00000000-4327-45B9-BE6C-0701F165A8B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165.57</c:v>
                </c:pt>
                <c:pt idx="2">
                  <c:v>160.91</c:v>
                </c:pt>
                <c:pt idx="3">
                  <c:v>155.83000000000001</c:v>
                </c:pt>
                <c:pt idx="4">
                  <c:v>157.81</c:v>
                </c:pt>
              </c:numCache>
            </c:numRef>
          </c:val>
          <c:smooth val="0"/>
          <c:extLst>
            <c:ext xmlns:c16="http://schemas.microsoft.com/office/drawing/2014/chart" uri="{C3380CC4-5D6E-409C-BE32-E72D297353CC}">
              <c16:uniqueId val="{00000001-4327-45B9-BE6C-0701F165A8B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N1" zoomScale="90" zoomScaleNormal="90" workbookViewId="0">
      <selection activeCell="BA81" sqref="BA8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データ!H6</f>
        <v>滋賀県　長浜市</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1</v>
      </c>
      <c r="C7" s="60"/>
      <c r="D7" s="60"/>
      <c r="E7" s="60"/>
      <c r="F7" s="60"/>
      <c r="G7" s="60"/>
      <c r="H7" s="60"/>
      <c r="I7" s="60" t="s">
        <v>2</v>
      </c>
      <c r="J7" s="60"/>
      <c r="K7" s="60"/>
      <c r="L7" s="60"/>
      <c r="M7" s="60"/>
      <c r="N7" s="60"/>
      <c r="O7" s="60"/>
      <c r="P7" s="60" t="s">
        <v>3</v>
      </c>
      <c r="Q7" s="60"/>
      <c r="R7" s="60"/>
      <c r="S7" s="60"/>
      <c r="T7" s="60"/>
      <c r="U7" s="60"/>
      <c r="V7" s="60"/>
      <c r="W7" s="60" t="s">
        <v>4</v>
      </c>
      <c r="X7" s="60"/>
      <c r="Y7" s="60"/>
      <c r="Z7" s="60"/>
      <c r="AA7" s="60"/>
      <c r="AB7" s="60"/>
      <c r="AC7" s="60"/>
      <c r="AD7" s="60" t="s">
        <v>5</v>
      </c>
      <c r="AE7" s="60"/>
      <c r="AF7" s="60"/>
      <c r="AG7" s="60"/>
      <c r="AH7" s="60"/>
      <c r="AI7" s="60"/>
      <c r="AJ7" s="60"/>
      <c r="AK7" s="3"/>
      <c r="AL7" s="60" t="s">
        <v>6</v>
      </c>
      <c r="AM7" s="60"/>
      <c r="AN7" s="60"/>
      <c r="AO7" s="60"/>
      <c r="AP7" s="60"/>
      <c r="AQ7" s="60"/>
      <c r="AR7" s="60"/>
      <c r="AS7" s="60"/>
      <c r="AT7" s="60" t="s">
        <v>7</v>
      </c>
      <c r="AU7" s="60"/>
      <c r="AV7" s="60"/>
      <c r="AW7" s="60"/>
      <c r="AX7" s="60"/>
      <c r="AY7" s="60"/>
      <c r="AZ7" s="60"/>
      <c r="BA7" s="60"/>
      <c r="BB7" s="60" t="s">
        <v>8</v>
      </c>
      <c r="BC7" s="60"/>
      <c r="BD7" s="60"/>
      <c r="BE7" s="60"/>
      <c r="BF7" s="60"/>
      <c r="BG7" s="60"/>
      <c r="BH7" s="60"/>
      <c r="BI7" s="60"/>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法適用</v>
      </c>
      <c r="C8" s="66"/>
      <c r="D8" s="66"/>
      <c r="E8" s="66"/>
      <c r="F8" s="66"/>
      <c r="G8" s="66"/>
      <c r="H8" s="66"/>
      <c r="I8" s="66" t="str">
        <f>データ!J6</f>
        <v>下水道事業</v>
      </c>
      <c r="J8" s="66"/>
      <c r="K8" s="66"/>
      <c r="L8" s="66"/>
      <c r="M8" s="66"/>
      <c r="N8" s="66"/>
      <c r="O8" s="66"/>
      <c r="P8" s="66" t="str">
        <f>データ!K6</f>
        <v>公共下水道</v>
      </c>
      <c r="Q8" s="66"/>
      <c r="R8" s="66"/>
      <c r="S8" s="66"/>
      <c r="T8" s="66"/>
      <c r="U8" s="66"/>
      <c r="V8" s="66"/>
      <c r="W8" s="66" t="str">
        <f>データ!L6</f>
        <v>Bd1</v>
      </c>
      <c r="X8" s="66"/>
      <c r="Y8" s="66"/>
      <c r="Z8" s="66"/>
      <c r="AA8" s="66"/>
      <c r="AB8" s="66"/>
      <c r="AC8" s="66"/>
      <c r="AD8" s="67" t="str">
        <f>データ!$M$6</f>
        <v>非設置</v>
      </c>
      <c r="AE8" s="67"/>
      <c r="AF8" s="67"/>
      <c r="AG8" s="67"/>
      <c r="AH8" s="67"/>
      <c r="AI8" s="67"/>
      <c r="AJ8" s="67"/>
      <c r="AK8" s="3"/>
      <c r="AL8" s="55">
        <f>データ!S6</f>
        <v>115850</v>
      </c>
      <c r="AM8" s="55"/>
      <c r="AN8" s="55"/>
      <c r="AO8" s="55"/>
      <c r="AP8" s="55"/>
      <c r="AQ8" s="55"/>
      <c r="AR8" s="55"/>
      <c r="AS8" s="55"/>
      <c r="AT8" s="54">
        <f>データ!T6</f>
        <v>681.02</v>
      </c>
      <c r="AU8" s="54"/>
      <c r="AV8" s="54"/>
      <c r="AW8" s="54"/>
      <c r="AX8" s="54"/>
      <c r="AY8" s="54"/>
      <c r="AZ8" s="54"/>
      <c r="BA8" s="54"/>
      <c r="BB8" s="54">
        <f>データ!U6</f>
        <v>170.11</v>
      </c>
      <c r="BC8" s="54"/>
      <c r="BD8" s="54"/>
      <c r="BE8" s="54"/>
      <c r="BF8" s="54"/>
      <c r="BG8" s="54"/>
      <c r="BH8" s="54"/>
      <c r="BI8" s="54"/>
      <c r="BJ8" s="3"/>
      <c r="BK8" s="3"/>
      <c r="BL8" s="68" t="s">
        <v>10</v>
      </c>
      <c r="BM8" s="69"/>
      <c r="BN8" s="58" t="s">
        <v>11</v>
      </c>
      <c r="BO8" s="58"/>
      <c r="BP8" s="58"/>
      <c r="BQ8" s="58"/>
      <c r="BR8" s="58"/>
      <c r="BS8" s="58"/>
      <c r="BT8" s="58"/>
      <c r="BU8" s="58"/>
      <c r="BV8" s="58"/>
      <c r="BW8" s="58"/>
      <c r="BX8" s="58"/>
      <c r="BY8" s="59"/>
    </row>
    <row r="9" spans="1:78" ht="18.75" customHeight="1" x14ac:dyDescent="0.15">
      <c r="A9" s="2"/>
      <c r="B9" s="60" t="s">
        <v>12</v>
      </c>
      <c r="C9" s="60"/>
      <c r="D9" s="60"/>
      <c r="E9" s="60"/>
      <c r="F9" s="60"/>
      <c r="G9" s="60"/>
      <c r="H9" s="60"/>
      <c r="I9" s="60" t="s">
        <v>13</v>
      </c>
      <c r="J9" s="60"/>
      <c r="K9" s="60"/>
      <c r="L9" s="60"/>
      <c r="M9" s="60"/>
      <c r="N9" s="60"/>
      <c r="O9" s="60"/>
      <c r="P9" s="60" t="s">
        <v>14</v>
      </c>
      <c r="Q9" s="60"/>
      <c r="R9" s="60"/>
      <c r="S9" s="60"/>
      <c r="T9" s="60"/>
      <c r="U9" s="60"/>
      <c r="V9" s="60"/>
      <c r="W9" s="60" t="s">
        <v>15</v>
      </c>
      <c r="X9" s="60"/>
      <c r="Y9" s="60"/>
      <c r="Z9" s="60"/>
      <c r="AA9" s="60"/>
      <c r="AB9" s="60"/>
      <c r="AC9" s="60"/>
      <c r="AD9" s="60" t="s">
        <v>16</v>
      </c>
      <c r="AE9" s="60"/>
      <c r="AF9" s="60"/>
      <c r="AG9" s="60"/>
      <c r="AH9" s="60"/>
      <c r="AI9" s="60"/>
      <c r="AJ9" s="60"/>
      <c r="AK9" s="3"/>
      <c r="AL9" s="60" t="s">
        <v>17</v>
      </c>
      <c r="AM9" s="60"/>
      <c r="AN9" s="60"/>
      <c r="AO9" s="60"/>
      <c r="AP9" s="60"/>
      <c r="AQ9" s="60"/>
      <c r="AR9" s="60"/>
      <c r="AS9" s="60"/>
      <c r="AT9" s="60" t="s">
        <v>18</v>
      </c>
      <c r="AU9" s="60"/>
      <c r="AV9" s="60"/>
      <c r="AW9" s="60"/>
      <c r="AX9" s="60"/>
      <c r="AY9" s="60"/>
      <c r="AZ9" s="60"/>
      <c r="BA9" s="60"/>
      <c r="BB9" s="60" t="s">
        <v>19</v>
      </c>
      <c r="BC9" s="60"/>
      <c r="BD9" s="60"/>
      <c r="BE9" s="60"/>
      <c r="BF9" s="60"/>
      <c r="BG9" s="60"/>
      <c r="BH9" s="60"/>
      <c r="BI9" s="60"/>
      <c r="BJ9" s="3"/>
      <c r="BK9" s="3"/>
      <c r="BL9" s="61" t="s">
        <v>20</v>
      </c>
      <c r="BM9" s="62"/>
      <c r="BN9" s="52" t="s">
        <v>21</v>
      </c>
      <c r="BO9" s="52"/>
      <c r="BP9" s="52"/>
      <c r="BQ9" s="52"/>
      <c r="BR9" s="52"/>
      <c r="BS9" s="52"/>
      <c r="BT9" s="52"/>
      <c r="BU9" s="52"/>
      <c r="BV9" s="52"/>
      <c r="BW9" s="52"/>
      <c r="BX9" s="52"/>
      <c r="BY9" s="53"/>
    </row>
    <row r="10" spans="1:78" ht="18.75" customHeight="1" x14ac:dyDescent="0.15">
      <c r="A10" s="2"/>
      <c r="B10" s="54" t="str">
        <f>データ!N6</f>
        <v>-</v>
      </c>
      <c r="C10" s="54"/>
      <c r="D10" s="54"/>
      <c r="E10" s="54"/>
      <c r="F10" s="54"/>
      <c r="G10" s="54"/>
      <c r="H10" s="54"/>
      <c r="I10" s="54">
        <f>データ!O6</f>
        <v>51.36</v>
      </c>
      <c r="J10" s="54"/>
      <c r="K10" s="54"/>
      <c r="L10" s="54"/>
      <c r="M10" s="54"/>
      <c r="N10" s="54"/>
      <c r="O10" s="54"/>
      <c r="P10" s="54">
        <f>データ!P6</f>
        <v>54.31</v>
      </c>
      <c r="Q10" s="54"/>
      <c r="R10" s="54"/>
      <c r="S10" s="54"/>
      <c r="T10" s="54"/>
      <c r="U10" s="54"/>
      <c r="V10" s="54"/>
      <c r="W10" s="54">
        <f>データ!Q6</f>
        <v>83.33</v>
      </c>
      <c r="X10" s="54"/>
      <c r="Y10" s="54"/>
      <c r="Z10" s="54"/>
      <c r="AA10" s="54"/>
      <c r="AB10" s="54"/>
      <c r="AC10" s="54"/>
      <c r="AD10" s="55">
        <f>データ!R6</f>
        <v>2836</v>
      </c>
      <c r="AE10" s="55"/>
      <c r="AF10" s="55"/>
      <c r="AG10" s="55"/>
      <c r="AH10" s="55"/>
      <c r="AI10" s="55"/>
      <c r="AJ10" s="55"/>
      <c r="AK10" s="2"/>
      <c r="AL10" s="55">
        <f>データ!V6</f>
        <v>62709</v>
      </c>
      <c r="AM10" s="55"/>
      <c r="AN10" s="55"/>
      <c r="AO10" s="55"/>
      <c r="AP10" s="55"/>
      <c r="AQ10" s="55"/>
      <c r="AR10" s="55"/>
      <c r="AS10" s="55"/>
      <c r="AT10" s="54">
        <f>データ!W6</f>
        <v>20.059999999999999</v>
      </c>
      <c r="AU10" s="54"/>
      <c r="AV10" s="54"/>
      <c r="AW10" s="54"/>
      <c r="AX10" s="54"/>
      <c r="AY10" s="54"/>
      <c r="AZ10" s="54"/>
      <c r="BA10" s="54"/>
      <c r="BB10" s="54">
        <f>データ!X6</f>
        <v>3126.07</v>
      </c>
      <c r="BC10" s="54"/>
      <c r="BD10" s="54"/>
      <c r="BE10" s="54"/>
      <c r="BF10" s="54"/>
      <c r="BG10" s="54"/>
      <c r="BH10" s="54"/>
      <c r="BI10" s="54"/>
      <c r="BJ10" s="2"/>
      <c r="BK10" s="2"/>
      <c r="BL10" s="56" t="s">
        <v>22</v>
      </c>
      <c r="BM10" s="57"/>
      <c r="BN10" s="45" t="s">
        <v>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113</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4pN4NUQx91rk7/RCPVfhpMuiH3UeMh38y/gzhovjqf3VSOiBHzMF++1ZVp59DYIDmd8TfL3FSSqZDuAGtmqesw==" saltValue="QfbDxYbhHrduKxTdX2/yb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252034</v>
      </c>
      <c r="D6" s="19">
        <f t="shared" si="3"/>
        <v>46</v>
      </c>
      <c r="E6" s="19">
        <f t="shared" si="3"/>
        <v>17</v>
      </c>
      <c r="F6" s="19">
        <f t="shared" si="3"/>
        <v>1</v>
      </c>
      <c r="G6" s="19">
        <f t="shared" si="3"/>
        <v>0</v>
      </c>
      <c r="H6" s="19" t="str">
        <f t="shared" si="3"/>
        <v>滋賀県　長浜市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51.36</v>
      </c>
      <c r="P6" s="20">
        <f t="shared" si="3"/>
        <v>54.31</v>
      </c>
      <c r="Q6" s="20">
        <f t="shared" si="3"/>
        <v>83.33</v>
      </c>
      <c r="R6" s="20">
        <f t="shared" si="3"/>
        <v>2836</v>
      </c>
      <c r="S6" s="20">
        <f t="shared" si="3"/>
        <v>115850</v>
      </c>
      <c r="T6" s="20">
        <f t="shared" si="3"/>
        <v>681.02</v>
      </c>
      <c r="U6" s="20">
        <f t="shared" si="3"/>
        <v>170.11</v>
      </c>
      <c r="V6" s="20">
        <f t="shared" si="3"/>
        <v>62709</v>
      </c>
      <c r="W6" s="20">
        <f t="shared" si="3"/>
        <v>20.059999999999999</v>
      </c>
      <c r="X6" s="20">
        <f t="shared" si="3"/>
        <v>3126.07</v>
      </c>
      <c r="Y6" s="21" t="str">
        <f>IF(Y7="",NA(),Y7)</f>
        <v>-</v>
      </c>
      <c r="Z6" s="21">
        <f t="shared" ref="Z6:AH6" si="4">IF(Z7="",NA(),Z7)</f>
        <v>109.73</v>
      </c>
      <c r="AA6" s="21">
        <f t="shared" si="4"/>
        <v>109.46</v>
      </c>
      <c r="AB6" s="21">
        <f t="shared" si="4"/>
        <v>110.84</v>
      </c>
      <c r="AC6" s="21">
        <f t="shared" si="4"/>
        <v>113.62</v>
      </c>
      <c r="AD6" s="21" t="str">
        <f t="shared" si="4"/>
        <v>-</v>
      </c>
      <c r="AE6" s="21">
        <f t="shared" si="4"/>
        <v>108.43</v>
      </c>
      <c r="AF6" s="21">
        <f t="shared" si="4"/>
        <v>107.15</v>
      </c>
      <c r="AG6" s="21">
        <f t="shared" si="4"/>
        <v>109.91</v>
      </c>
      <c r="AH6" s="21">
        <f t="shared" si="4"/>
        <v>108.04</v>
      </c>
      <c r="AI6" s="20" t="str">
        <f>IF(AI7="","",IF(AI7="-","【-】","【"&amp;SUBSTITUTE(TEXT(AI7,"#,##0.00"),"-","△")&amp;"】"))</f>
        <v>【107.02】</v>
      </c>
      <c r="AJ6" s="21" t="str">
        <f>IF(AJ7="",NA(),AJ7)</f>
        <v>-</v>
      </c>
      <c r="AK6" s="20">
        <f t="shared" ref="AK6:AS6" si="5">IF(AK7="",NA(),AK7)</f>
        <v>0</v>
      </c>
      <c r="AL6" s="20">
        <f t="shared" si="5"/>
        <v>0</v>
      </c>
      <c r="AM6" s="20">
        <f t="shared" si="5"/>
        <v>0</v>
      </c>
      <c r="AN6" s="20">
        <f t="shared" si="5"/>
        <v>0</v>
      </c>
      <c r="AO6" s="21" t="str">
        <f t="shared" si="5"/>
        <v>-</v>
      </c>
      <c r="AP6" s="21">
        <f t="shared" si="5"/>
        <v>12.89</v>
      </c>
      <c r="AQ6" s="21">
        <f t="shared" si="5"/>
        <v>15.68</v>
      </c>
      <c r="AR6" s="21">
        <f t="shared" si="5"/>
        <v>9.42</v>
      </c>
      <c r="AS6" s="21">
        <f t="shared" si="5"/>
        <v>4.49</v>
      </c>
      <c r="AT6" s="20" t="str">
        <f>IF(AT7="","",IF(AT7="-","【-】","【"&amp;SUBSTITUTE(TEXT(AT7,"#,##0.00"),"-","△")&amp;"】"))</f>
        <v>【3.09】</v>
      </c>
      <c r="AU6" s="21" t="str">
        <f>IF(AU7="",NA(),AU7)</f>
        <v>-</v>
      </c>
      <c r="AV6" s="21">
        <f t="shared" ref="AV6:BD6" si="6">IF(AV7="",NA(),AV7)</f>
        <v>48.16</v>
      </c>
      <c r="AW6" s="21">
        <f t="shared" si="6"/>
        <v>32.950000000000003</v>
      </c>
      <c r="AX6" s="21">
        <f t="shared" si="6"/>
        <v>53.77</v>
      </c>
      <c r="AY6" s="21">
        <f t="shared" si="6"/>
        <v>77.11</v>
      </c>
      <c r="AZ6" s="21" t="str">
        <f t="shared" si="6"/>
        <v>-</v>
      </c>
      <c r="BA6" s="21">
        <f t="shared" si="6"/>
        <v>54.32</v>
      </c>
      <c r="BB6" s="21">
        <f t="shared" si="6"/>
        <v>46.82</v>
      </c>
      <c r="BC6" s="21">
        <f t="shared" si="6"/>
        <v>47.61</v>
      </c>
      <c r="BD6" s="21">
        <f t="shared" si="6"/>
        <v>68.53</v>
      </c>
      <c r="BE6" s="20" t="str">
        <f>IF(BE7="","",IF(BE7="-","【-】","【"&amp;SUBSTITUTE(TEXT(BE7,"#,##0.00"),"-","△")&amp;"】"))</f>
        <v>【71.39】</v>
      </c>
      <c r="BF6" s="21" t="str">
        <f>IF(BF7="",NA(),BF7)</f>
        <v>-</v>
      </c>
      <c r="BG6" s="21">
        <f t="shared" ref="BG6:BO6" si="7">IF(BG7="",NA(),BG7)</f>
        <v>1013.95</v>
      </c>
      <c r="BH6" s="21">
        <f t="shared" si="7"/>
        <v>1052.55</v>
      </c>
      <c r="BI6" s="21">
        <f t="shared" si="7"/>
        <v>1031.8699999999999</v>
      </c>
      <c r="BJ6" s="21">
        <f t="shared" si="7"/>
        <v>1041.0899999999999</v>
      </c>
      <c r="BK6" s="21" t="str">
        <f t="shared" si="7"/>
        <v>-</v>
      </c>
      <c r="BL6" s="21">
        <f t="shared" si="7"/>
        <v>1000.94</v>
      </c>
      <c r="BM6" s="21">
        <f t="shared" si="7"/>
        <v>1028.05</v>
      </c>
      <c r="BN6" s="21">
        <f t="shared" si="7"/>
        <v>1092.22</v>
      </c>
      <c r="BO6" s="21">
        <f t="shared" si="7"/>
        <v>825.1</v>
      </c>
      <c r="BP6" s="20" t="str">
        <f>IF(BP7="","",IF(BP7="-","【-】","【"&amp;SUBSTITUTE(TEXT(BP7,"#,##0.00"),"-","△")&amp;"】"))</f>
        <v>【669.12】</v>
      </c>
      <c r="BQ6" s="21" t="str">
        <f>IF(BQ7="",NA(),BQ7)</f>
        <v>-</v>
      </c>
      <c r="BR6" s="21">
        <f t="shared" ref="BR6:BZ6" si="8">IF(BR7="",NA(),BR7)</f>
        <v>99.81</v>
      </c>
      <c r="BS6" s="21">
        <f t="shared" si="8"/>
        <v>99.76</v>
      </c>
      <c r="BT6" s="21">
        <f t="shared" si="8"/>
        <v>99.87</v>
      </c>
      <c r="BU6" s="21">
        <f t="shared" si="8"/>
        <v>99.88</v>
      </c>
      <c r="BV6" s="21" t="str">
        <f t="shared" si="8"/>
        <v>-</v>
      </c>
      <c r="BW6" s="21">
        <f t="shared" si="8"/>
        <v>93.77</v>
      </c>
      <c r="BX6" s="21">
        <f t="shared" si="8"/>
        <v>94.73</v>
      </c>
      <c r="BY6" s="21">
        <f t="shared" si="8"/>
        <v>97.53</v>
      </c>
      <c r="BZ6" s="21">
        <f t="shared" si="8"/>
        <v>97.07</v>
      </c>
      <c r="CA6" s="20" t="str">
        <f>IF(CA7="","",IF(CA7="-","【-】","【"&amp;SUBSTITUTE(TEXT(CA7,"#,##0.00"),"-","△")&amp;"】"))</f>
        <v>【99.73】</v>
      </c>
      <c r="CB6" s="21" t="str">
        <f>IF(CB7="",NA(),CB7)</f>
        <v>-</v>
      </c>
      <c r="CC6" s="21">
        <f t="shared" ref="CC6:CK6" si="9">IF(CC7="",NA(),CC7)</f>
        <v>157.21</v>
      </c>
      <c r="CD6" s="21">
        <f t="shared" si="9"/>
        <v>156.32</v>
      </c>
      <c r="CE6" s="21">
        <f t="shared" si="9"/>
        <v>154.16</v>
      </c>
      <c r="CF6" s="21">
        <f t="shared" si="9"/>
        <v>153.15</v>
      </c>
      <c r="CG6" s="21" t="str">
        <f t="shared" si="9"/>
        <v>-</v>
      </c>
      <c r="CH6" s="21">
        <f t="shared" si="9"/>
        <v>165.57</v>
      </c>
      <c r="CI6" s="21">
        <f t="shared" si="9"/>
        <v>160.91</v>
      </c>
      <c r="CJ6" s="21">
        <f t="shared" si="9"/>
        <v>155.83000000000001</v>
      </c>
      <c r="CK6" s="21">
        <f t="shared" si="9"/>
        <v>157.81</v>
      </c>
      <c r="CL6" s="20" t="str">
        <f>IF(CL7="","",IF(CL7="-","【-】","【"&amp;SUBSTITUTE(TEXT(CL7,"#,##0.00"),"-","△")&amp;"】"))</f>
        <v>【134.98】</v>
      </c>
      <c r="CM6" s="21" t="str">
        <f>IF(CM7="",NA(),CM7)</f>
        <v>-</v>
      </c>
      <c r="CN6" s="21" t="str">
        <f t="shared" ref="CN6:CV6" si="10">IF(CN7="",NA(),CN7)</f>
        <v>-</v>
      </c>
      <c r="CO6" s="21" t="str">
        <f t="shared" si="10"/>
        <v>-</v>
      </c>
      <c r="CP6" s="21" t="str">
        <f t="shared" si="10"/>
        <v>-</v>
      </c>
      <c r="CQ6" s="21" t="str">
        <f t="shared" si="10"/>
        <v>-</v>
      </c>
      <c r="CR6" s="21" t="str">
        <f t="shared" si="10"/>
        <v>-</v>
      </c>
      <c r="CS6" s="21">
        <f t="shared" si="10"/>
        <v>59.19</v>
      </c>
      <c r="CT6" s="21">
        <f t="shared" si="10"/>
        <v>61.4</v>
      </c>
      <c r="CU6" s="21">
        <f t="shared" si="10"/>
        <v>61.51</v>
      </c>
      <c r="CV6" s="21">
        <f t="shared" si="10"/>
        <v>64.92</v>
      </c>
      <c r="CW6" s="20" t="str">
        <f>IF(CW7="","",IF(CW7="-","【-】","【"&amp;SUBSTITUTE(TEXT(CW7,"#,##0.00"),"-","△")&amp;"】"))</f>
        <v>【59.99】</v>
      </c>
      <c r="CX6" s="21" t="str">
        <f>IF(CX7="",NA(),CX7)</f>
        <v>-</v>
      </c>
      <c r="CY6" s="21">
        <f t="shared" ref="CY6:DG6" si="11">IF(CY7="",NA(),CY7)</f>
        <v>95.28</v>
      </c>
      <c r="CZ6" s="21">
        <f t="shared" si="11"/>
        <v>95.52</v>
      </c>
      <c r="DA6" s="21">
        <f t="shared" si="11"/>
        <v>95.74</v>
      </c>
      <c r="DB6" s="21">
        <f t="shared" si="11"/>
        <v>96.01</v>
      </c>
      <c r="DC6" s="21" t="str">
        <f t="shared" si="11"/>
        <v>-</v>
      </c>
      <c r="DD6" s="21">
        <f t="shared" si="11"/>
        <v>86.66</v>
      </c>
      <c r="DE6" s="21">
        <f t="shared" si="11"/>
        <v>86.28</v>
      </c>
      <c r="DF6" s="21">
        <f t="shared" si="11"/>
        <v>85.82</v>
      </c>
      <c r="DG6" s="21">
        <f t="shared" si="11"/>
        <v>92.88</v>
      </c>
      <c r="DH6" s="20" t="str">
        <f>IF(DH7="","",IF(DH7="-","【-】","【"&amp;SUBSTITUTE(TEXT(DH7,"#,##0.00"),"-","△")&amp;"】"))</f>
        <v>【95.72】</v>
      </c>
      <c r="DI6" s="21" t="str">
        <f>IF(DI7="",NA(),DI7)</f>
        <v>-</v>
      </c>
      <c r="DJ6" s="21">
        <f t="shared" ref="DJ6:DR6" si="12">IF(DJ7="",NA(),DJ7)</f>
        <v>35.65</v>
      </c>
      <c r="DK6" s="21">
        <f t="shared" si="12"/>
        <v>37.06</v>
      </c>
      <c r="DL6" s="21">
        <f t="shared" si="12"/>
        <v>38.79</v>
      </c>
      <c r="DM6" s="21">
        <f t="shared" si="12"/>
        <v>40.369999999999997</v>
      </c>
      <c r="DN6" s="21" t="str">
        <f t="shared" si="12"/>
        <v>-</v>
      </c>
      <c r="DO6" s="21">
        <f t="shared" si="12"/>
        <v>17.350000000000001</v>
      </c>
      <c r="DP6" s="21">
        <f t="shared" si="12"/>
        <v>17.239999999999998</v>
      </c>
      <c r="DQ6" s="21">
        <f t="shared" si="12"/>
        <v>15.29</v>
      </c>
      <c r="DR6" s="21">
        <f t="shared" si="12"/>
        <v>25.66</v>
      </c>
      <c r="DS6" s="20" t="str">
        <f>IF(DS7="","",IF(DS7="-","【-】","【"&amp;SUBSTITUTE(TEXT(DS7,"#,##0.00"),"-","△")&amp;"】"))</f>
        <v>【38.17】</v>
      </c>
      <c r="DT6" s="21" t="str">
        <f>IF(DT7="",NA(),DT7)</f>
        <v>-</v>
      </c>
      <c r="DU6" s="20">
        <f t="shared" ref="DU6:EC6" si="13">IF(DU7="",NA(),DU7)</f>
        <v>0</v>
      </c>
      <c r="DV6" s="20">
        <f t="shared" si="13"/>
        <v>0</v>
      </c>
      <c r="DW6" s="20">
        <f t="shared" si="13"/>
        <v>0</v>
      </c>
      <c r="DX6" s="20">
        <f t="shared" si="13"/>
        <v>0</v>
      </c>
      <c r="DY6" s="21" t="str">
        <f t="shared" si="13"/>
        <v>-</v>
      </c>
      <c r="DZ6" s="21">
        <f t="shared" si="13"/>
        <v>0.01</v>
      </c>
      <c r="EA6" s="21">
        <f t="shared" si="13"/>
        <v>0.11</v>
      </c>
      <c r="EB6" s="21">
        <f t="shared" si="13"/>
        <v>0.11</v>
      </c>
      <c r="EC6" s="21">
        <f t="shared" si="13"/>
        <v>1.61</v>
      </c>
      <c r="ED6" s="20" t="str">
        <f>IF(ED7="","",IF(ED7="-","【-】","【"&amp;SUBSTITUTE(TEXT(ED7,"#,##0.00"),"-","△")&amp;"】"))</f>
        <v>【6.54】</v>
      </c>
      <c r="EE6" s="21" t="str">
        <f>IF(EE7="",NA(),EE7)</f>
        <v>-</v>
      </c>
      <c r="EF6" s="21">
        <f t="shared" ref="EF6:EN6" si="14">IF(EF7="",NA(),EF7)</f>
        <v>0.09</v>
      </c>
      <c r="EG6" s="21">
        <f t="shared" si="14"/>
        <v>0.18</v>
      </c>
      <c r="EH6" s="21">
        <f t="shared" si="14"/>
        <v>0.3</v>
      </c>
      <c r="EI6" s="21">
        <f t="shared" si="14"/>
        <v>2.12</v>
      </c>
      <c r="EJ6" s="21" t="str">
        <f t="shared" si="14"/>
        <v>-</v>
      </c>
      <c r="EK6" s="21">
        <f t="shared" si="14"/>
        <v>0.09</v>
      </c>
      <c r="EL6" s="21">
        <f t="shared" si="14"/>
        <v>0.12</v>
      </c>
      <c r="EM6" s="21">
        <f t="shared" si="14"/>
        <v>0.15</v>
      </c>
      <c r="EN6" s="21">
        <f t="shared" si="14"/>
        <v>0.17</v>
      </c>
      <c r="EO6" s="20" t="str">
        <f>IF(EO7="","",IF(EO7="-","【-】","【"&amp;SUBSTITUTE(TEXT(EO7,"#,##0.00"),"-","△")&amp;"】"))</f>
        <v>【0.24】</v>
      </c>
    </row>
    <row r="7" spans="1:148" s="22" customFormat="1" x14ac:dyDescent="0.15">
      <c r="A7" s="14"/>
      <c r="B7" s="23">
        <v>2021</v>
      </c>
      <c r="C7" s="23">
        <v>252034</v>
      </c>
      <c r="D7" s="23">
        <v>46</v>
      </c>
      <c r="E7" s="23">
        <v>17</v>
      </c>
      <c r="F7" s="23">
        <v>1</v>
      </c>
      <c r="G7" s="23">
        <v>0</v>
      </c>
      <c r="H7" s="23" t="s">
        <v>96</v>
      </c>
      <c r="I7" s="23" t="s">
        <v>97</v>
      </c>
      <c r="J7" s="23" t="s">
        <v>98</v>
      </c>
      <c r="K7" s="23" t="s">
        <v>99</v>
      </c>
      <c r="L7" s="23" t="s">
        <v>100</v>
      </c>
      <c r="M7" s="23" t="s">
        <v>101</v>
      </c>
      <c r="N7" s="24" t="s">
        <v>102</v>
      </c>
      <c r="O7" s="24">
        <v>51.36</v>
      </c>
      <c r="P7" s="24">
        <v>54.31</v>
      </c>
      <c r="Q7" s="24">
        <v>83.33</v>
      </c>
      <c r="R7" s="24">
        <v>2836</v>
      </c>
      <c r="S7" s="24">
        <v>115850</v>
      </c>
      <c r="T7" s="24">
        <v>681.02</v>
      </c>
      <c r="U7" s="24">
        <v>170.11</v>
      </c>
      <c r="V7" s="24">
        <v>62709</v>
      </c>
      <c r="W7" s="24">
        <v>20.059999999999999</v>
      </c>
      <c r="X7" s="24">
        <v>3126.07</v>
      </c>
      <c r="Y7" s="24" t="s">
        <v>102</v>
      </c>
      <c r="Z7" s="24">
        <v>109.73</v>
      </c>
      <c r="AA7" s="24">
        <v>109.46</v>
      </c>
      <c r="AB7" s="24">
        <v>110.84</v>
      </c>
      <c r="AC7" s="24">
        <v>113.62</v>
      </c>
      <c r="AD7" s="24" t="s">
        <v>102</v>
      </c>
      <c r="AE7" s="24">
        <v>108.43</v>
      </c>
      <c r="AF7" s="24">
        <v>107.15</v>
      </c>
      <c r="AG7" s="24">
        <v>109.91</v>
      </c>
      <c r="AH7" s="24">
        <v>108.04</v>
      </c>
      <c r="AI7" s="24">
        <v>107.02</v>
      </c>
      <c r="AJ7" s="24" t="s">
        <v>102</v>
      </c>
      <c r="AK7" s="24">
        <v>0</v>
      </c>
      <c r="AL7" s="24">
        <v>0</v>
      </c>
      <c r="AM7" s="24">
        <v>0</v>
      </c>
      <c r="AN7" s="24">
        <v>0</v>
      </c>
      <c r="AO7" s="24" t="s">
        <v>102</v>
      </c>
      <c r="AP7" s="24">
        <v>12.89</v>
      </c>
      <c r="AQ7" s="24">
        <v>15.68</v>
      </c>
      <c r="AR7" s="24">
        <v>9.42</v>
      </c>
      <c r="AS7" s="24">
        <v>4.49</v>
      </c>
      <c r="AT7" s="24">
        <v>3.09</v>
      </c>
      <c r="AU7" s="24" t="s">
        <v>102</v>
      </c>
      <c r="AV7" s="24">
        <v>48.16</v>
      </c>
      <c r="AW7" s="24">
        <v>32.950000000000003</v>
      </c>
      <c r="AX7" s="24">
        <v>53.77</v>
      </c>
      <c r="AY7" s="24">
        <v>77.11</v>
      </c>
      <c r="AZ7" s="24" t="s">
        <v>102</v>
      </c>
      <c r="BA7" s="24">
        <v>54.32</v>
      </c>
      <c r="BB7" s="24">
        <v>46.82</v>
      </c>
      <c r="BC7" s="24">
        <v>47.61</v>
      </c>
      <c r="BD7" s="24">
        <v>68.53</v>
      </c>
      <c r="BE7" s="24">
        <v>71.39</v>
      </c>
      <c r="BF7" s="24" t="s">
        <v>102</v>
      </c>
      <c r="BG7" s="24">
        <v>1013.95</v>
      </c>
      <c r="BH7" s="24">
        <v>1052.55</v>
      </c>
      <c r="BI7" s="24">
        <v>1031.8699999999999</v>
      </c>
      <c r="BJ7" s="24">
        <v>1041.0899999999999</v>
      </c>
      <c r="BK7" s="24" t="s">
        <v>102</v>
      </c>
      <c r="BL7" s="24">
        <v>1000.94</v>
      </c>
      <c r="BM7" s="24">
        <v>1028.05</v>
      </c>
      <c r="BN7" s="24">
        <v>1092.22</v>
      </c>
      <c r="BO7" s="24">
        <v>825.1</v>
      </c>
      <c r="BP7" s="24">
        <v>669.12</v>
      </c>
      <c r="BQ7" s="24" t="s">
        <v>102</v>
      </c>
      <c r="BR7" s="24">
        <v>99.81</v>
      </c>
      <c r="BS7" s="24">
        <v>99.76</v>
      </c>
      <c r="BT7" s="24">
        <v>99.87</v>
      </c>
      <c r="BU7" s="24">
        <v>99.88</v>
      </c>
      <c r="BV7" s="24" t="s">
        <v>102</v>
      </c>
      <c r="BW7" s="24">
        <v>93.77</v>
      </c>
      <c r="BX7" s="24">
        <v>94.73</v>
      </c>
      <c r="BY7" s="24">
        <v>97.53</v>
      </c>
      <c r="BZ7" s="24">
        <v>97.07</v>
      </c>
      <c r="CA7" s="24">
        <v>99.73</v>
      </c>
      <c r="CB7" s="24" t="s">
        <v>102</v>
      </c>
      <c r="CC7" s="24">
        <v>157.21</v>
      </c>
      <c r="CD7" s="24">
        <v>156.32</v>
      </c>
      <c r="CE7" s="24">
        <v>154.16</v>
      </c>
      <c r="CF7" s="24">
        <v>153.15</v>
      </c>
      <c r="CG7" s="24" t="s">
        <v>102</v>
      </c>
      <c r="CH7" s="24">
        <v>165.57</v>
      </c>
      <c r="CI7" s="24">
        <v>160.91</v>
      </c>
      <c r="CJ7" s="24">
        <v>155.83000000000001</v>
      </c>
      <c r="CK7" s="24">
        <v>157.81</v>
      </c>
      <c r="CL7" s="24">
        <v>134.97999999999999</v>
      </c>
      <c r="CM7" s="24" t="s">
        <v>102</v>
      </c>
      <c r="CN7" s="24" t="s">
        <v>102</v>
      </c>
      <c r="CO7" s="24" t="s">
        <v>102</v>
      </c>
      <c r="CP7" s="24" t="s">
        <v>102</v>
      </c>
      <c r="CQ7" s="24" t="s">
        <v>102</v>
      </c>
      <c r="CR7" s="24" t="s">
        <v>102</v>
      </c>
      <c r="CS7" s="24">
        <v>59.19</v>
      </c>
      <c r="CT7" s="24">
        <v>61.4</v>
      </c>
      <c r="CU7" s="24">
        <v>61.51</v>
      </c>
      <c r="CV7" s="24">
        <v>64.92</v>
      </c>
      <c r="CW7" s="24">
        <v>59.99</v>
      </c>
      <c r="CX7" s="24" t="s">
        <v>102</v>
      </c>
      <c r="CY7" s="24">
        <v>95.28</v>
      </c>
      <c r="CZ7" s="24">
        <v>95.52</v>
      </c>
      <c r="DA7" s="24">
        <v>95.74</v>
      </c>
      <c r="DB7" s="24">
        <v>96.01</v>
      </c>
      <c r="DC7" s="24" t="s">
        <v>102</v>
      </c>
      <c r="DD7" s="24">
        <v>86.66</v>
      </c>
      <c r="DE7" s="24">
        <v>86.28</v>
      </c>
      <c r="DF7" s="24">
        <v>85.82</v>
      </c>
      <c r="DG7" s="24">
        <v>92.88</v>
      </c>
      <c r="DH7" s="24">
        <v>95.72</v>
      </c>
      <c r="DI7" s="24" t="s">
        <v>102</v>
      </c>
      <c r="DJ7" s="24">
        <v>35.65</v>
      </c>
      <c r="DK7" s="24">
        <v>37.06</v>
      </c>
      <c r="DL7" s="24">
        <v>38.79</v>
      </c>
      <c r="DM7" s="24">
        <v>40.369999999999997</v>
      </c>
      <c r="DN7" s="24" t="s">
        <v>102</v>
      </c>
      <c r="DO7" s="24">
        <v>17.350000000000001</v>
      </c>
      <c r="DP7" s="24">
        <v>17.239999999999998</v>
      </c>
      <c r="DQ7" s="24">
        <v>15.29</v>
      </c>
      <c r="DR7" s="24">
        <v>25.66</v>
      </c>
      <c r="DS7" s="24">
        <v>38.17</v>
      </c>
      <c r="DT7" s="24" t="s">
        <v>102</v>
      </c>
      <c r="DU7" s="24">
        <v>0</v>
      </c>
      <c r="DV7" s="24">
        <v>0</v>
      </c>
      <c r="DW7" s="24">
        <v>0</v>
      </c>
      <c r="DX7" s="24">
        <v>0</v>
      </c>
      <c r="DY7" s="24" t="s">
        <v>102</v>
      </c>
      <c r="DZ7" s="24">
        <v>0.01</v>
      </c>
      <c r="EA7" s="24">
        <v>0.11</v>
      </c>
      <c r="EB7" s="24">
        <v>0.11</v>
      </c>
      <c r="EC7" s="24">
        <v>1.61</v>
      </c>
      <c r="ED7" s="24">
        <v>6.54</v>
      </c>
      <c r="EE7" s="24" t="s">
        <v>102</v>
      </c>
      <c r="EF7" s="24">
        <v>0.09</v>
      </c>
      <c r="EG7" s="24">
        <v>0.18</v>
      </c>
      <c r="EH7" s="24">
        <v>0.3</v>
      </c>
      <c r="EI7" s="24">
        <v>2.12</v>
      </c>
      <c r="EJ7" s="24" t="s">
        <v>102</v>
      </c>
      <c r="EK7" s="24">
        <v>0.09</v>
      </c>
      <c r="EL7" s="24">
        <v>0.12</v>
      </c>
      <c r="EM7" s="24">
        <v>0.15</v>
      </c>
      <c r="EN7" s="24">
        <v>0.17</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林田 哲三</cp:lastModifiedBy>
  <dcterms:created xsi:type="dcterms:W3CDTF">2022-12-01T01:19:50Z</dcterms:created>
  <dcterms:modified xsi:type="dcterms:W3CDTF">2023-01-18T00:57:43Z</dcterms:modified>
  <cp:category/>
</cp:coreProperties>
</file>