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10 上下水道課\水道\R5年度\各種調査\経営比較分析表\"/>
    </mc:Choice>
  </mc:AlternateContent>
  <workbookProtection workbookAlgorithmName="SHA-512" workbookHashValue="p3G5WpuQeVZEG4TUibg/CKKvek2HqRPw4+KL4t8qp/mxFb4BCCw0ldO+ba4FvQV+ZgZGAz7d3Ys29maTu9+p7g==" workbookSaltValue="JOjE8pZk4DRiMHFu31JJ9g==" workbookSpinCount="100000" lockStructure="1"/>
  <bookViews>
    <workbookView xWindow="0" yWindow="0" windowWidth="20490" windowHeight="75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<sst xmlns="http://schemas.openxmlformats.org/spreadsheetml/2006/main" count="228" uniqueCount="114">
  <si>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</si>
  <si>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</si>
  <si>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</si>
  <si>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</si>
  <si>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</si>
  <si>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</si>
  <si>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</si>
  <si>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</si>
  <si>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</si>
  <si>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</si>
  <si>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</si>
  <si>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</si>
  <si>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</si>
  <si>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</si>
  <si>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</si>
  <si>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</si>
  <si>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</si>
  <si>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</si>
  <si>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</si>
  <si>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</si>
  <si>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</si>
  <si>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</si>
  <si>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</si>
  <si>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</si>
  <si>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</si>
  <si>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</si>
  <si>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</si>
  <si>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</si>
  <si>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</si>
  <si>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</si>
  <si>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</si>
  <si>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</si>
  <si>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</si>
  <si>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</si>
  <si>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</si>
  <si>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</si>
  <si>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</si>
  <si>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</si>
  <si>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</si>
  <si>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</si>
  <si>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</si>
  <si>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</si>
  <si>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</si>
  <si>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</si>
  <si>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</si>
  <si>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</si>
  <si>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</si>
  <si>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</si>
  <si>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</si>
  <si>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</si>
  <si>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</si>
  <si>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</si>
  <si>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</si>
  <si>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</si>
  <si>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</si>
  <si>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</si>
  <si>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</si>
  <si>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</si>
  <si>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</si>
  <si>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</si>
  <si>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</si>
  <si>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</si>
  <si>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</si>
  <si>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</si>
  <si>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</si>
  <si>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</si>
  <si>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</si>
  <si>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</si>
  <si>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</si>
  <si>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</si>
  <si>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</si>
  <si>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</si>
  <si>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</si>
  <si>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</si>
  <si>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</si>
  <si>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</si>
  <si>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</si>
  <si>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</si>
  <si>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</si>
  <si>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</si>
  <si>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</si>
  <si>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</si>
  <si>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</si>
  <si>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</si>
  <si>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</si>
  <si>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</si>
  <si>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</si>
  <si>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</si>
  <si>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</si>
  <si>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</si>
  <si>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</si>
  <si>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</si>
  <si>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</si>
  <si>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</si>
  <si>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</si>
  <si>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</si>
  <si>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</si>
  <si>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</si>
  <si>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</si>
  <si>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</si>
  <si>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</si>
  <si>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</si>
  <si>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</si>
  <si>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</si>
  <si>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</si>
  <si>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</si>
  <si>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</si>
  <si>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</si>
  <si>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</si>
  <si>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</si>
  <si>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</si>
  <si>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公営企業移行時の資産整理に誤りがあったことから再整理を行った。伴って長期前受金が増加し減価償却費が減少した。
長期前受金の増加により経常収益が11.86ポイント増加した。また、減価償却費が減少し経常費用が6.50ポイント減少したことにより経常収支比率が17.71ポイントの大幅増につながった。
累積欠損金比率は、法適用後に初めて黒字化に転じたため2.96ポイント減少している。
流動比率は、年度末に完了した業務が多く未払い金が増加したことから12.36ポイント減少した。
企業債残高対給水収益比率は償還が進んだことにより57.89ポイント減少した。
長期前受金の増加により給水原価が56.86円減少し、伴って料金回収率が10.77ポイント増加した。
施設利用率は0.39ポイント増加し、有収率は2.64ポイント増加している。</t>
    <rPh sb="0" eb="2">
      <t>コウエイ</t>
    </rPh>
    <rPh sb="2" eb="4">
      <t>キギョウ</t>
    </rPh>
    <rPh sb="4" eb="6">
      <t>イコウ</t>
    </rPh>
    <rPh sb="6" eb="7">
      <t>ジ</t>
    </rPh>
    <rPh sb="8" eb="10">
      <t>シサン</t>
    </rPh>
    <rPh sb="10" eb="12">
      <t>セイリ</t>
    </rPh>
    <rPh sb="13" eb="14">
      <t>アヤマ</t>
    </rPh>
    <rPh sb="23" eb="26">
      <t>サイセイリ</t>
    </rPh>
    <rPh sb="27" eb="28">
      <t>オコナ</t>
    </rPh>
    <rPh sb="31" eb="32">
      <t>トモナ</t>
    </rPh>
    <rPh sb="34" eb="36">
      <t>チョウキ</t>
    </rPh>
    <rPh sb="36" eb="38">
      <t>マエウケ</t>
    </rPh>
    <rPh sb="38" eb="39">
      <t>キン</t>
    </rPh>
    <rPh sb="40" eb="42">
      <t>ゾウカ</t>
    </rPh>
    <rPh sb="43" eb="45">
      <t>ゲンカ</t>
    </rPh>
    <rPh sb="45" eb="47">
      <t>ショウキャク</t>
    </rPh>
    <rPh sb="47" eb="48">
      <t>ヒ</t>
    </rPh>
    <rPh sb="49" eb="51">
      <t>ゲンショウ</t>
    </rPh>
    <rPh sb="55" eb="57">
      <t>チョウキ</t>
    </rPh>
    <rPh sb="57" eb="59">
      <t>マエウケ</t>
    </rPh>
    <rPh sb="59" eb="60">
      <t>キン</t>
    </rPh>
    <rPh sb="61" eb="63">
      <t>ゾウカ</t>
    </rPh>
    <rPh sb="88" eb="90">
      <t>ゲンカ</t>
    </rPh>
    <rPh sb="90" eb="92">
      <t>ショウキャク</t>
    </rPh>
    <rPh sb="92" eb="93">
      <t>ヒ</t>
    </rPh>
    <rPh sb="94" eb="96">
      <t>ゲンショウ</t>
    </rPh>
    <rPh sb="147" eb="149">
      <t>ルイセキ</t>
    </rPh>
    <rPh sb="149" eb="151">
      <t>ケッソン</t>
    </rPh>
    <rPh sb="151" eb="152">
      <t>キン</t>
    </rPh>
    <rPh sb="152" eb="154">
      <t>ヒリツ</t>
    </rPh>
    <rPh sb="156" eb="157">
      <t>ホウ</t>
    </rPh>
    <rPh sb="157" eb="159">
      <t>テキヨウ</t>
    </rPh>
    <rPh sb="159" eb="160">
      <t>ゴ</t>
    </rPh>
    <rPh sb="161" eb="162">
      <t>ハジ</t>
    </rPh>
    <rPh sb="164" eb="166">
      <t>クロジ</t>
    </rPh>
    <rPh sb="166" eb="167">
      <t>カ</t>
    </rPh>
    <rPh sb="168" eb="169">
      <t>テン</t>
    </rPh>
    <rPh sb="181" eb="183">
      <t>ゲンショウ</t>
    </rPh>
    <rPh sb="189" eb="191">
      <t>リュウドウ</t>
    </rPh>
    <rPh sb="191" eb="193">
      <t>ヒリツ</t>
    </rPh>
    <rPh sb="195" eb="198">
      <t>ネンドマツ</t>
    </rPh>
    <rPh sb="199" eb="201">
      <t>カンリョウ</t>
    </rPh>
    <rPh sb="203" eb="205">
      <t>ギョウム</t>
    </rPh>
    <rPh sb="206" eb="207">
      <t>オオ</t>
    </rPh>
    <rPh sb="208" eb="209">
      <t>ミ</t>
    </rPh>
    <rPh sb="209" eb="210">
      <t>バラ</t>
    </rPh>
    <rPh sb="211" eb="212">
      <t>キン</t>
    </rPh>
    <rPh sb="213" eb="215">
      <t>ゾウカ</t>
    </rPh>
    <rPh sb="230" eb="232">
      <t>ゲンショウ</t>
    </rPh>
    <rPh sb="236" eb="238">
      <t>キギョウ</t>
    </rPh>
    <rPh sb="238" eb="239">
      <t>サイ</t>
    </rPh>
    <rPh sb="239" eb="241">
      <t>ザンダカ</t>
    </rPh>
    <rPh sb="241" eb="242">
      <t>タイ</t>
    </rPh>
    <rPh sb="242" eb="244">
      <t>キュウスイ</t>
    </rPh>
    <rPh sb="244" eb="246">
      <t>シュウエキ</t>
    </rPh>
    <rPh sb="246" eb="248">
      <t>ヒリツ</t>
    </rPh>
    <rPh sb="249" eb="251">
      <t>ショウカン</t>
    </rPh>
    <rPh sb="252" eb="253">
      <t>スス</t>
    </rPh>
    <rPh sb="269" eb="271">
      <t>ゲンショウ</t>
    </rPh>
    <rPh sb="275" eb="277">
      <t>チョウキ</t>
    </rPh>
    <rPh sb="277" eb="279">
      <t>マエウケ</t>
    </rPh>
    <rPh sb="279" eb="280">
      <t>キン</t>
    </rPh>
    <rPh sb="281" eb="283">
      <t>ゾウカ</t>
    </rPh>
    <rPh sb="286" eb="288">
      <t>キュウスイ</t>
    </rPh>
    <rPh sb="288" eb="290">
      <t>ゲンカ</t>
    </rPh>
    <rPh sb="296" eb="297">
      <t>エン</t>
    </rPh>
    <rPh sb="297" eb="299">
      <t>ゲンショウ</t>
    </rPh>
    <rPh sb="301" eb="302">
      <t>トモナ</t>
    </rPh>
    <rPh sb="304" eb="306">
      <t>リョウキン</t>
    </rPh>
    <rPh sb="306" eb="308">
      <t>カイシュウ</t>
    </rPh>
    <rPh sb="308" eb="309">
      <t>リツ</t>
    </rPh>
    <rPh sb="319" eb="321">
      <t>ゾウカ</t>
    </rPh>
    <rPh sb="325" eb="327">
      <t>シセツ</t>
    </rPh>
    <rPh sb="327" eb="329">
      <t>リヨウ</t>
    </rPh>
    <rPh sb="329" eb="330">
      <t>リツ</t>
    </rPh>
    <rPh sb="339" eb="341">
      <t>ゾウカ</t>
    </rPh>
    <rPh sb="343" eb="346">
      <t>ユウシュウリツ</t>
    </rPh>
    <rPh sb="355" eb="357">
      <t>ゾウカ</t>
    </rPh>
    <phoneticPr fontId="4"/>
  </si>
  <si>
    <t>経営面においては、法適用してから初めて経常収支比率が100％を超え黒字化したが、依然として累積欠損金比率が高い。今後もコスト削減や有収率の向上に努める必要がある。
更新投資においては、耐用年数を経過している管路は少ないが、今後管路経年劣化率の増加が見込まれることから事業費の平準化を図り中長期的な計画により更新を行う必要がある。</t>
    <rPh sb="0" eb="2">
      <t>ケイエイ</t>
    </rPh>
    <rPh sb="2" eb="3">
      <t>メン</t>
    </rPh>
    <rPh sb="9" eb="10">
      <t>ホウ</t>
    </rPh>
    <rPh sb="10" eb="12">
      <t>テキヨウ</t>
    </rPh>
    <rPh sb="16" eb="17">
      <t>ハジ</t>
    </rPh>
    <rPh sb="19" eb="21">
      <t>ケイジョウ</t>
    </rPh>
    <rPh sb="21" eb="23">
      <t>シュウシ</t>
    </rPh>
    <rPh sb="23" eb="25">
      <t>ヒリツ</t>
    </rPh>
    <rPh sb="31" eb="32">
      <t>コ</t>
    </rPh>
    <rPh sb="33" eb="35">
      <t>クロジ</t>
    </rPh>
    <rPh sb="35" eb="36">
      <t>カ</t>
    </rPh>
    <rPh sb="45" eb="47">
      <t>ルイセキ</t>
    </rPh>
    <rPh sb="47" eb="49">
      <t>ケッソン</t>
    </rPh>
    <rPh sb="49" eb="50">
      <t>キン</t>
    </rPh>
    <rPh sb="50" eb="52">
      <t>ヒリツ</t>
    </rPh>
    <rPh sb="53" eb="54">
      <t>タカ</t>
    </rPh>
    <rPh sb="56" eb="58">
      <t>コンゴ</t>
    </rPh>
    <rPh sb="62" eb="64">
      <t>サクゲン</t>
    </rPh>
    <rPh sb="65" eb="68">
      <t>ユウシュウリツ</t>
    </rPh>
    <rPh sb="69" eb="71">
      <t>コウジョウ</t>
    </rPh>
    <rPh sb="72" eb="73">
      <t>ツト</t>
    </rPh>
    <rPh sb="75" eb="77">
      <t>ヒツヨウ</t>
    </rPh>
    <rPh sb="82" eb="84">
      <t>コウシン</t>
    </rPh>
    <rPh sb="84" eb="86">
      <t>トウシ</t>
    </rPh>
    <rPh sb="111" eb="113">
      <t>コンゴ</t>
    </rPh>
    <rPh sb="113" eb="115">
      <t>カンロ</t>
    </rPh>
    <rPh sb="115" eb="117">
      <t>ケイネン</t>
    </rPh>
    <rPh sb="117" eb="119">
      <t>レッカ</t>
    </rPh>
    <rPh sb="119" eb="120">
      <t>リツ</t>
    </rPh>
    <rPh sb="121" eb="123">
      <t>ゾウカ</t>
    </rPh>
    <rPh sb="124" eb="126">
      <t>ミコ</t>
    </rPh>
    <rPh sb="133" eb="136">
      <t>ジギョウヒ</t>
    </rPh>
    <rPh sb="137" eb="140">
      <t>ヘイジュンカ</t>
    </rPh>
    <rPh sb="141" eb="142">
      <t>ハカ</t>
    </rPh>
    <rPh sb="143" eb="147">
      <t>チュウチョウキテキ</t>
    </rPh>
    <rPh sb="148" eb="150">
      <t>ケイカク</t>
    </rPh>
    <rPh sb="153" eb="155">
      <t>コウシン</t>
    </rPh>
    <rPh sb="156" eb="157">
      <t>オコナ</t>
    </rPh>
    <rPh sb="158" eb="160">
      <t>ヒツヨウ</t>
    </rPh>
    <phoneticPr fontId="4"/>
  </si>
  <si>
    <t>有形固定資産減価償却率は4.72ポイント増加しているが、管路経年劣化率は新たに耐用年数を経過した管路がなかったため増減していない。
管路更新率は布設替えと併せ耐震化を行った234.9ｍのため0.00%となっている。</t>
    <rPh sb="0" eb="2">
      <t>ユウケイ</t>
    </rPh>
    <rPh sb="2" eb="4">
      <t>コテイ</t>
    </rPh>
    <rPh sb="4" eb="6">
      <t>シサン</t>
    </rPh>
    <rPh sb="6" eb="8">
      <t>ゲンカ</t>
    </rPh>
    <rPh sb="8" eb="10">
      <t>ショウキャク</t>
    </rPh>
    <rPh sb="10" eb="11">
      <t>リツ</t>
    </rPh>
    <rPh sb="20" eb="22">
      <t>ゾウカ</t>
    </rPh>
    <rPh sb="28" eb="30">
      <t>カンロ</t>
    </rPh>
    <rPh sb="30" eb="32">
      <t>ケイネン</t>
    </rPh>
    <rPh sb="32" eb="34">
      <t>レッカ</t>
    </rPh>
    <rPh sb="34" eb="35">
      <t>リツ</t>
    </rPh>
    <rPh sb="36" eb="37">
      <t>アラ</t>
    </rPh>
    <rPh sb="39" eb="41">
      <t>タイヨウ</t>
    </rPh>
    <rPh sb="41" eb="43">
      <t>ネンスウ</t>
    </rPh>
    <rPh sb="44" eb="46">
      <t>ケイカ</t>
    </rPh>
    <rPh sb="48" eb="50">
      <t>カンロ</t>
    </rPh>
    <rPh sb="57" eb="59">
      <t>ゾウゲン</t>
    </rPh>
    <rPh sb="66" eb="68">
      <t>カンロ</t>
    </rPh>
    <rPh sb="68" eb="70">
      <t>コウシン</t>
    </rPh>
    <rPh sb="70" eb="71">
      <t>リツ</t>
    </rPh>
    <rPh sb="72" eb="75">
      <t>フセツガ</t>
    </rPh>
    <rPh sb="77" eb="78">
      <t>アワ</t>
    </rPh>
    <rPh sb="79" eb="82">
      <t>タイシンカ</t>
    </rPh>
    <rPh sb="83" eb="8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</si>
</sst>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93-4B34-AF5C-9AF2ED932A9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0.52</c:v>
                </c:pt>
                <c:pt idx="1">
                  <c:v>0.47</c:v>
                </c:pt>
                <c:pt idx="2">
                  <c:v>0.4</c:v>
                </c:pt>
                <c:pt idx="3">
                  <c:v>0.36</c:v>
                </c:pt>
                <c:pt idx="4">
                  <c:v>0.56999999999999995</c:v>
                </c:pt>
              </c:numCache>
            </c:numRef>
          </c:val>
          <c:smooth val="0"/>
          <c:extLst>
            <c:ext xmlns:c16="http://schemas.microsoft.com/office/drawing/2014/chart" uri="{C3380CC4-5D6E-409C-BE32-E72D297353CC}">
              <c16:uniqueId val="{00000001-3893-4B34-AF5C-9AF2ED932A9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65.790000000000006</c:v>
                </c:pt>
                <c:pt idx="1">
                  <c:v>59.9</c:v>
                </c:pt>
                <c:pt idx="2">
                  <c:v>59.42</c:v>
                </c:pt>
                <c:pt idx="3">
                  <c:v>61.1</c:v>
                </c:pt>
                <c:pt idx="4">
                  <c:v>61.49</c:v>
                </c:pt>
              </c:numCache>
            </c:numRef>
          </c:val>
          <c:extLst>
            <c:ext xmlns:c16="http://schemas.microsoft.com/office/drawing/2014/chart" uri="{C3380CC4-5D6E-409C-BE32-E72D297353CC}">
              <c16:uniqueId val="{00000000-C7B9-4C05-81C7-8FA42FA5BD6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50.29</c:v>
                </c:pt>
                <c:pt idx="1">
                  <c:v>49.64</c:v>
                </c:pt>
                <c:pt idx="2">
                  <c:v>49.38</c:v>
                </c:pt>
                <c:pt idx="3">
                  <c:v>50.09</c:v>
                </c:pt>
                <c:pt idx="4">
                  <c:v>50.1</c:v>
                </c:pt>
              </c:numCache>
            </c:numRef>
          </c:val>
          <c:smooth val="0"/>
          <c:extLst>
            <c:ext xmlns:c16="http://schemas.microsoft.com/office/drawing/2014/chart" uri="{C3380CC4-5D6E-409C-BE32-E72D297353CC}">
              <c16:uniqueId val="{00000001-C7B9-4C05-81C7-8FA42FA5BD6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81.52</c:v>
                </c:pt>
                <c:pt idx="1">
                  <c:v>90.84</c:v>
                </c:pt>
                <c:pt idx="2">
                  <c:v>95.36</c:v>
                </c:pt>
                <c:pt idx="3">
                  <c:v>93.01</c:v>
                </c:pt>
                <c:pt idx="4">
                  <c:v>95.65</c:v>
                </c:pt>
              </c:numCache>
            </c:numRef>
          </c:val>
          <c:extLst>
            <c:ext xmlns:c16="http://schemas.microsoft.com/office/drawing/2014/chart" uri="{C3380CC4-5D6E-409C-BE32-E72D297353CC}">
              <c16:uniqueId val="{00000000-9BD1-4A89-8769-1744531B3C8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77.73</c:v>
                </c:pt>
                <c:pt idx="1">
                  <c:v>78.09</c:v>
                </c:pt>
                <c:pt idx="2">
                  <c:v>78.010000000000005</c:v>
                </c:pt>
                <c:pt idx="3">
                  <c:v>77.599999999999994</c:v>
                </c:pt>
                <c:pt idx="4">
                  <c:v>77.3</c:v>
                </c:pt>
              </c:numCache>
            </c:numRef>
          </c:val>
          <c:smooth val="0"/>
          <c:extLst>
            <c:ext xmlns:c16="http://schemas.microsoft.com/office/drawing/2014/chart" uri="{C3380CC4-5D6E-409C-BE32-E72D297353CC}">
              <c16:uniqueId val="{00000001-9BD1-4A89-8769-1744531B3C8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77.819999999999993</c:v>
                </c:pt>
                <c:pt idx="1">
                  <c:v>83.75</c:v>
                </c:pt>
                <c:pt idx="2">
                  <c:v>87.32</c:v>
                </c:pt>
                <c:pt idx="3">
                  <c:v>90.22</c:v>
                </c:pt>
                <c:pt idx="4">
                  <c:v>107.93</c:v>
                </c:pt>
              </c:numCache>
            </c:numRef>
          </c:val>
          <c:extLst>
            <c:ext xmlns:c16="http://schemas.microsoft.com/office/drawing/2014/chart" uri="{C3380CC4-5D6E-409C-BE32-E72D297353CC}">
              <c16:uniqueId val="{00000000-397F-47B7-827D-4AD6AE673B4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103.81</c:v>
                </c:pt>
                <c:pt idx="1">
                  <c:v>104.35</c:v>
                </c:pt>
                <c:pt idx="2">
                  <c:v>105.34</c:v>
                </c:pt>
                <c:pt idx="3">
                  <c:v>105.77</c:v>
                </c:pt>
                <c:pt idx="4">
                  <c:v>104.82</c:v>
                </c:pt>
              </c:numCache>
            </c:numRef>
          </c:val>
          <c:smooth val="0"/>
          <c:extLst>
            <c:ext xmlns:c16="http://schemas.microsoft.com/office/drawing/2014/chart" uri="{C3380CC4-5D6E-409C-BE32-E72D297353CC}">
              <c16:uniqueId val="{00000001-397F-47B7-827D-4AD6AE673B4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formatCode="#,##0.00;&quot;△&quot;#,##0.00;&quot;-&quot;">
                  <c:v>15.67</c:v>
                </c:pt>
                <c:pt idx="1">
                  <c:v>0</c:v>
                </c:pt>
                <c:pt idx="2" formatCode="#,##0.00;&quot;△&quot;#,##0.00;&quot;-&quot;">
                  <c:v>27.64</c:v>
                </c:pt>
                <c:pt idx="3" formatCode="#,##0.00;&quot;△&quot;#,##0.00;&quot;-&quot;">
                  <c:v>32.08</c:v>
                </c:pt>
                <c:pt idx="4" formatCode="#,##0.00;&quot;△&quot;#,##0.00;&quot;-&quot;">
                  <c:v>36.799999999999997</c:v>
                </c:pt>
              </c:numCache>
            </c:numRef>
          </c:val>
          <c:extLst>
            <c:ext xmlns:c16="http://schemas.microsoft.com/office/drawing/2014/chart" uri="{C3380CC4-5D6E-409C-BE32-E72D297353CC}">
              <c16:uniqueId val="{00000000-EE8A-4DE9-AB68-E40654D18BF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45.85</c:v>
                </c:pt>
                <c:pt idx="1">
                  <c:v>47.31</c:v>
                </c:pt>
                <c:pt idx="2">
                  <c:v>47.5</c:v>
                </c:pt>
                <c:pt idx="3">
                  <c:v>48.41</c:v>
                </c:pt>
                <c:pt idx="4">
                  <c:v>50.02</c:v>
                </c:pt>
              </c:numCache>
            </c:numRef>
          </c:val>
          <c:smooth val="0"/>
          <c:extLst>
            <c:ext xmlns:c16="http://schemas.microsoft.com/office/drawing/2014/chart" uri="{C3380CC4-5D6E-409C-BE32-E72D297353CC}">
              <c16:uniqueId val="{00000001-EE8A-4DE9-AB68-E40654D18BF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formatCode="#,##0.00;&quot;△&quot;#,##0.00">
                  <c:v>0</c:v>
                </c:pt>
                <c:pt idx="1">
                  <c:v>9.9</c:v>
                </c:pt>
                <c:pt idx="2">
                  <c:v>9.9</c:v>
                </c:pt>
                <c:pt idx="3">
                  <c:v>9.9</c:v>
                </c:pt>
                <c:pt idx="4">
                  <c:v>9.9</c:v>
                </c:pt>
              </c:numCache>
            </c:numRef>
          </c:val>
          <c:extLst>
            <c:ext xmlns:c16="http://schemas.microsoft.com/office/drawing/2014/chart" uri="{C3380CC4-5D6E-409C-BE32-E72D297353CC}">
              <c16:uniqueId val="{00000000-33D1-478B-8A21-261CF25648F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14.13</c:v>
                </c:pt>
                <c:pt idx="1">
                  <c:v>16.77</c:v>
                </c:pt>
                <c:pt idx="2">
                  <c:v>17.399999999999999</c:v>
                </c:pt>
                <c:pt idx="3">
                  <c:v>18.64</c:v>
                </c:pt>
                <c:pt idx="4">
                  <c:v>19.510000000000002</c:v>
                </c:pt>
              </c:numCache>
            </c:numRef>
          </c:val>
          <c:smooth val="0"/>
          <c:extLst>
            <c:ext xmlns:c16="http://schemas.microsoft.com/office/drawing/2014/chart" uri="{C3380CC4-5D6E-409C-BE32-E72D297353CC}">
              <c16:uniqueId val="{00000001-33D1-478B-8A21-261CF25648F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88.23</c:v>
                </c:pt>
                <c:pt idx="1">
                  <c:v>118.49</c:v>
                </c:pt>
                <c:pt idx="2">
                  <c:v>158.93</c:v>
                </c:pt>
                <c:pt idx="3">
                  <c:v>152.68</c:v>
                </c:pt>
                <c:pt idx="4">
                  <c:v>149.72</c:v>
                </c:pt>
              </c:numCache>
            </c:numRef>
          </c:val>
          <c:extLst>
            <c:ext xmlns:c16="http://schemas.microsoft.com/office/drawing/2014/chart" uri="{C3380CC4-5D6E-409C-BE32-E72D297353CC}">
              <c16:uniqueId val="{00000000-E28C-49EF-AAB5-864B46A44B8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25.66</c:v>
                </c:pt>
                <c:pt idx="1">
                  <c:v>21.69</c:v>
                </c:pt>
                <c:pt idx="2">
                  <c:v>24.04</c:v>
                </c:pt>
                <c:pt idx="3">
                  <c:v>28.03</c:v>
                </c:pt>
                <c:pt idx="4">
                  <c:v>26.73</c:v>
                </c:pt>
              </c:numCache>
            </c:numRef>
          </c:val>
          <c:smooth val="0"/>
          <c:extLst>
            <c:ext xmlns:c16="http://schemas.microsoft.com/office/drawing/2014/chart" uri="{C3380CC4-5D6E-409C-BE32-E72D297353CC}">
              <c16:uniqueId val="{00000001-E28C-49EF-AAB5-864B46A44B8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285.08999999999997</c:v>
                </c:pt>
                <c:pt idx="1">
                  <c:v>283.79000000000002</c:v>
                </c:pt>
                <c:pt idx="2">
                  <c:v>282.89999999999998</c:v>
                </c:pt>
                <c:pt idx="3">
                  <c:v>281.44</c:v>
                </c:pt>
                <c:pt idx="4">
                  <c:v>269.08</c:v>
                </c:pt>
              </c:numCache>
            </c:numRef>
          </c:val>
          <c:extLst>
            <c:ext xmlns:c16="http://schemas.microsoft.com/office/drawing/2014/chart" uri="{C3380CC4-5D6E-409C-BE32-E72D297353CC}">
              <c16:uniqueId val="{00000000-56AF-4457-B392-632C42F512E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300.14</c:v>
                </c:pt>
                <c:pt idx="1">
                  <c:v>301.04000000000002</c:v>
                </c:pt>
                <c:pt idx="2">
                  <c:v>305.08</c:v>
                </c:pt>
                <c:pt idx="3">
                  <c:v>305.33999999999997</c:v>
                </c:pt>
                <c:pt idx="4">
                  <c:v>310.01</c:v>
                </c:pt>
              </c:numCache>
            </c:numRef>
          </c:val>
          <c:smooth val="0"/>
          <c:extLst>
            <c:ext xmlns:c16="http://schemas.microsoft.com/office/drawing/2014/chart" uri="{C3380CC4-5D6E-409C-BE32-E72D297353CC}">
              <c16:uniqueId val="{00000001-56AF-4457-B392-632C42F512E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1019.72</c:v>
                </c:pt>
                <c:pt idx="1">
                  <c:v>932.59</c:v>
                </c:pt>
                <c:pt idx="2">
                  <c:v>980.88</c:v>
                </c:pt>
                <c:pt idx="3">
                  <c:v>862.16</c:v>
                </c:pt>
                <c:pt idx="4">
                  <c:v>804.27</c:v>
                </c:pt>
              </c:numCache>
            </c:numRef>
          </c:val>
          <c:extLst>
            <c:ext xmlns:c16="http://schemas.microsoft.com/office/drawing/2014/chart" uri="{C3380CC4-5D6E-409C-BE32-E72D297353CC}">
              <c16:uniqueId val="{00000000-DDB3-4809-B4B4-E0C5AEBA9FF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566.65</c:v>
                </c:pt>
                <c:pt idx="1">
                  <c:v>551.62</c:v>
                </c:pt>
                <c:pt idx="2">
                  <c:v>585.59</c:v>
                </c:pt>
                <c:pt idx="3">
                  <c:v>561.34</c:v>
                </c:pt>
                <c:pt idx="4">
                  <c:v>538.33000000000004</c:v>
                </c:pt>
              </c:numCache>
            </c:numRef>
          </c:val>
          <c:smooth val="0"/>
          <c:extLst>
            <c:ext xmlns:c16="http://schemas.microsoft.com/office/drawing/2014/chart" uri="{C3380CC4-5D6E-409C-BE32-E72D297353CC}">
              <c16:uniqueId val="{00000001-DDB3-4809-B4B4-E0C5AEBA9FF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55.57</c:v>
                </c:pt>
                <c:pt idx="1">
                  <c:v>61.78</c:v>
                </c:pt>
                <c:pt idx="2">
                  <c:v>59.29</c:v>
                </c:pt>
                <c:pt idx="3">
                  <c:v>70.06</c:v>
                </c:pt>
                <c:pt idx="4">
                  <c:v>89.32</c:v>
                </c:pt>
              </c:numCache>
            </c:numRef>
          </c:val>
          <c:extLst>
            <c:ext xmlns:c16="http://schemas.microsoft.com/office/drawing/2014/chart" uri="{C3380CC4-5D6E-409C-BE32-E72D297353CC}">
              <c16:uniqueId val="{00000000-AC53-4D3B-A58C-F27BEB21705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84.77</c:v>
                </c:pt>
                <c:pt idx="1">
                  <c:v>87.11</c:v>
                </c:pt>
                <c:pt idx="2">
                  <c:v>82.78</c:v>
                </c:pt>
                <c:pt idx="3">
                  <c:v>84.82</c:v>
                </c:pt>
                <c:pt idx="4">
                  <c:v>82.29</c:v>
                </c:pt>
              </c:numCache>
            </c:numRef>
          </c:val>
          <c:smooth val="0"/>
          <c:extLst>
            <c:ext xmlns:c16="http://schemas.microsoft.com/office/drawing/2014/chart" uri="{C3380CC4-5D6E-409C-BE32-E72D297353CC}">
              <c16:uniqueId val="{00000001-AC53-4D3B-A58C-F27BEB21705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288.55</c:v>
                </c:pt>
                <c:pt idx="1">
                  <c:v>258.02999999999997</c:v>
                </c:pt>
                <c:pt idx="2">
                  <c:v>233.84</c:v>
                </c:pt>
                <c:pt idx="3">
                  <c:v>226.79</c:v>
                </c:pt>
                <c:pt idx="4">
                  <c:v>169.93</c:v>
                </c:pt>
              </c:numCache>
            </c:numRef>
          </c:val>
          <c:extLst>
            <c:ext xmlns:c16="http://schemas.microsoft.com/office/drawing/2014/chart" uri="{C3380CC4-5D6E-409C-BE32-E72D297353CC}">
              <c16:uniqueId val="{00000000-6228-4B26-A0EA-213200FFBC7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227.27</c:v>
                </c:pt>
                <c:pt idx="1">
                  <c:v>223.98</c:v>
                </c:pt>
                <c:pt idx="2">
                  <c:v>225.09</c:v>
                </c:pt>
                <c:pt idx="3">
                  <c:v>224.82</c:v>
                </c:pt>
                <c:pt idx="4">
                  <c:v>230.85</c:v>
                </c:pt>
              </c:numCache>
            </c:numRef>
          </c:val>
          <c:smooth val="0"/>
          <c:extLst>
            <c:ext xmlns:c16="http://schemas.microsoft.com/office/drawing/2014/chart" uri="{C3380CC4-5D6E-409C-BE32-E72D297353CC}">
              <c16:uniqueId val="{00000001-6228-4B26-A0EA-213200FFBC7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S10" zoomScale="75" zoomScaleNormal="75" workbookViewId="0">
      <selection activeCell="B60" sqref="B60:BJ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x14ac:dyDescent="0.15">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x14ac:dyDescent="0.15">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7" t="str">
        <f>データ!H6</f>
        <v>滋賀県　豊郷町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6"/>
      <c r="D7" s="46"/>
      <c r="E7" s="46"/>
      <c r="F7" s="46"/>
      <c r="G7" s="46"/>
      <c r="H7" s="46"/>
      <c r="I7" s="45" t="s">
        <v>2</v>
      </c>
      <c r="J7" s="46"/>
      <c r="K7" s="46"/>
      <c r="L7" s="46"/>
      <c r="M7" s="46"/>
      <c r="N7" s="46"/>
      <c r="O7" s="67"/>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9" t="s">
        <v>9</v>
      </c>
      <c r="BM7" s="80"/>
      <c r="BN7" s="80"/>
      <c r="BO7" s="80"/>
      <c r="BP7" s="80"/>
      <c r="BQ7" s="80"/>
      <c r="BR7" s="80"/>
      <c r="BS7" s="80"/>
      <c r="BT7" s="80"/>
      <c r="BU7" s="80"/>
      <c r="BV7" s="80"/>
      <c r="BW7" s="80"/>
      <c r="BX7" s="80"/>
      <c r="BY7" s="81"/>
    </row>
    <row r="8" spans="1:78" ht="18.75" customHeight="1" x14ac:dyDescent="0.15">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A8</v>
      </c>
      <c r="X8" s="75"/>
      <c r="Y8" s="75"/>
      <c r="Z8" s="75"/>
      <c r="AA8" s="75"/>
      <c r="AB8" s="75"/>
      <c r="AC8" s="75"/>
      <c r="AD8" s="75" t="str">
        <f>データ!$M$6</f>
        <v>非設置</v>
      </c>
      <c r="AE8" s="75"/>
      <c r="AF8" s="75"/>
      <c r="AG8" s="75"/>
      <c r="AH8" s="75"/>
      <c r="AI8" s="75"/>
      <c r="AJ8" s="75"/>
      <c r="AK8" s="2"/>
      <c r="AL8" s="66">
        <f>データ!$R$6</f>
        <v>7208</v>
      </c>
      <c r="AM8" s="66"/>
      <c r="AN8" s="66"/>
      <c r="AO8" s="66"/>
      <c r="AP8" s="66"/>
      <c r="AQ8" s="66"/>
      <c r="AR8" s="66"/>
      <c r="AS8" s="66"/>
      <c r="AT8" s="37">
        <f>データ!$S$6</f>
        <v>7.8</v>
      </c>
      <c r="AU8" s="38"/>
      <c r="AV8" s="38"/>
      <c r="AW8" s="38"/>
      <c r="AX8" s="38"/>
      <c r="AY8" s="38"/>
      <c r="AZ8" s="38"/>
      <c r="BA8" s="38"/>
      <c r="BB8" s="55">
        <f>データ!$T$6</f>
        <v>924.1</v>
      </c>
      <c r="BC8" s="55"/>
      <c r="BD8" s="55"/>
      <c r="BE8" s="55"/>
      <c r="BF8" s="55"/>
      <c r="BG8" s="55"/>
      <c r="BH8" s="55"/>
      <c r="BI8" s="55"/>
      <c r="BJ8" s="3"/>
      <c r="BK8" s="3"/>
      <c r="BL8" s="68" t="s">
        <v>10</v>
      </c>
      <c r="BM8" s="69"/>
      <c r="BN8" s="70" t="s">
        <v>11</v>
      </c>
      <c r="BO8" s="70"/>
      <c r="BP8" s="70"/>
      <c r="BQ8" s="70"/>
      <c r="BR8" s="70"/>
      <c r="BS8" s="70"/>
      <c r="BT8" s="70"/>
      <c r="BU8" s="70"/>
      <c r="BV8" s="70"/>
      <c r="BW8" s="70"/>
      <c r="BX8" s="70"/>
      <c r="BY8" s="71"/>
    </row>
    <row r="9" spans="1:78" ht="18.75" customHeight="1" x14ac:dyDescent="0.15">
      <c r="A9" s="2"/>
      <c r="B9" s="45" t="s">
        <v>12</v>
      </c>
      <c r="C9" s="46"/>
      <c r="D9" s="46"/>
      <c r="E9" s="46"/>
      <c r="F9" s="46"/>
      <c r="G9" s="46"/>
      <c r="H9" s="46"/>
      <c r="I9" s="45" t="s">
        <v>13</v>
      </c>
      <c r="J9" s="46"/>
      <c r="K9" s="46"/>
      <c r="L9" s="46"/>
      <c r="M9" s="46"/>
      <c r="N9" s="46"/>
      <c r="O9" s="67"/>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15">
      <c r="A10" s="2"/>
      <c r="B10" s="37" t="str">
        <f>データ!$N$6</f>
        <v>-</v>
      </c>
      <c r="C10" s="38"/>
      <c r="D10" s="38"/>
      <c r="E10" s="38"/>
      <c r="F10" s="38"/>
      <c r="G10" s="38"/>
      <c r="H10" s="38"/>
      <c r="I10" s="37">
        <f>データ!$O$6</f>
        <v>43.17</v>
      </c>
      <c r="J10" s="38"/>
      <c r="K10" s="38"/>
      <c r="L10" s="38"/>
      <c r="M10" s="38"/>
      <c r="N10" s="38"/>
      <c r="O10" s="65"/>
      <c r="P10" s="55">
        <f>データ!$P$6</f>
        <v>92.22</v>
      </c>
      <c r="Q10" s="55"/>
      <c r="R10" s="55"/>
      <c r="S10" s="55"/>
      <c r="T10" s="55"/>
      <c r="U10" s="55"/>
      <c r="V10" s="55"/>
      <c r="W10" s="66">
        <f>データ!$Q$6</f>
        <v>2970</v>
      </c>
      <c r="X10" s="66"/>
      <c r="Y10" s="66"/>
      <c r="Z10" s="66"/>
      <c r="AA10" s="66"/>
      <c r="AB10" s="66"/>
      <c r="AC10" s="66"/>
      <c r="AD10" s="2"/>
      <c r="AE10" s="2"/>
      <c r="AF10" s="2"/>
      <c r="AG10" s="2"/>
      <c r="AH10" s="2"/>
      <c r="AI10" s="2"/>
      <c r="AJ10" s="2"/>
      <c r="AK10" s="2"/>
      <c r="AL10" s="66">
        <f>データ!$U$6</f>
        <v>6618</v>
      </c>
      <c r="AM10" s="66"/>
      <c r="AN10" s="66"/>
      <c r="AO10" s="66"/>
      <c r="AP10" s="66"/>
      <c r="AQ10" s="66"/>
      <c r="AR10" s="66"/>
      <c r="AS10" s="66"/>
      <c r="AT10" s="37">
        <f>データ!$V$6</f>
        <v>7.8</v>
      </c>
      <c r="AU10" s="38"/>
      <c r="AV10" s="38"/>
      <c r="AW10" s="38"/>
      <c r="AX10" s="38"/>
      <c r="AY10" s="38"/>
      <c r="AZ10" s="38"/>
      <c r="BA10" s="38"/>
      <c r="BB10" s="55">
        <f>データ!$W$6</f>
        <v>848.46</v>
      </c>
      <c r="BC10" s="55"/>
      <c r="BD10" s="55"/>
      <c r="BE10" s="55"/>
      <c r="BF10" s="55"/>
      <c r="BG10" s="55"/>
      <c r="BH10" s="55"/>
      <c r="BI10" s="55"/>
      <c r="BJ10" s="2"/>
      <c r="BK10" s="2"/>
      <c r="BL10" s="56" t="s">
        <v>21</v>
      </c>
      <c r="BM10" s="57"/>
      <c r="BN10" s="58" t="s">
        <v>22</v>
      </c>
      <c r="BO10" s="58"/>
      <c r="BP10" s="58"/>
      <c r="BQ10" s="58"/>
      <c r="BR10" s="58"/>
      <c r="BS10" s="58"/>
      <c r="BT10" s="58"/>
      <c r="BU10" s="58"/>
      <c r="BV10" s="58"/>
      <c r="BW10" s="58"/>
      <c r="BX10" s="58"/>
      <c r="BY10" s="5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31" t="s">
        <v>25</v>
      </c>
      <c r="BM14" s="32"/>
      <c r="BN14" s="32"/>
      <c r="BO14" s="32"/>
      <c r="BP14" s="32"/>
      <c r="BQ14" s="32"/>
      <c r="BR14" s="32"/>
      <c r="BS14" s="32"/>
      <c r="BT14" s="32"/>
      <c r="BU14" s="32"/>
      <c r="BV14" s="32"/>
      <c r="BW14" s="32"/>
      <c r="BX14" s="32"/>
      <c r="BY14" s="32"/>
      <c r="BZ14" s="33"/>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4"/>
      <c r="BM15" s="35"/>
      <c r="BN15" s="35"/>
      <c r="BO15" s="35"/>
      <c r="BP15" s="35"/>
      <c r="BQ15" s="35"/>
      <c r="BR15" s="35"/>
      <c r="BS15" s="35"/>
      <c r="BT15" s="35"/>
      <c r="BU15" s="35"/>
      <c r="BV15" s="35"/>
      <c r="BW15" s="35"/>
      <c r="BX15" s="35"/>
      <c r="BY15" s="35"/>
      <c r="BZ15" s="36"/>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9" t="s">
        <v>111</v>
      </c>
      <c r="BM16" s="40"/>
      <c r="BN16" s="40"/>
      <c r="BO16" s="40"/>
      <c r="BP16" s="40"/>
      <c r="BQ16" s="40"/>
      <c r="BR16" s="40"/>
      <c r="BS16" s="40"/>
      <c r="BT16" s="40"/>
      <c r="BU16" s="40"/>
      <c r="BV16" s="40"/>
      <c r="BW16" s="40"/>
      <c r="BX16" s="40"/>
      <c r="BY16" s="40"/>
      <c r="BZ16" s="4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9"/>
      <c r="BM17" s="40"/>
      <c r="BN17" s="40"/>
      <c r="BO17" s="40"/>
      <c r="BP17" s="40"/>
      <c r="BQ17" s="40"/>
      <c r="BR17" s="40"/>
      <c r="BS17" s="40"/>
      <c r="BT17" s="40"/>
      <c r="BU17" s="40"/>
      <c r="BV17" s="40"/>
      <c r="BW17" s="40"/>
      <c r="BX17" s="40"/>
      <c r="BY17" s="40"/>
      <c r="BZ17" s="4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9"/>
      <c r="BM18" s="40"/>
      <c r="BN18" s="40"/>
      <c r="BO18" s="40"/>
      <c r="BP18" s="40"/>
      <c r="BQ18" s="40"/>
      <c r="BR18" s="40"/>
      <c r="BS18" s="40"/>
      <c r="BT18" s="40"/>
      <c r="BU18" s="40"/>
      <c r="BV18" s="40"/>
      <c r="BW18" s="40"/>
      <c r="BX18" s="40"/>
      <c r="BY18" s="40"/>
      <c r="BZ18" s="4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9"/>
      <c r="BM19" s="40"/>
      <c r="BN19" s="40"/>
      <c r="BO19" s="40"/>
      <c r="BP19" s="40"/>
      <c r="BQ19" s="40"/>
      <c r="BR19" s="40"/>
      <c r="BS19" s="40"/>
      <c r="BT19" s="40"/>
      <c r="BU19" s="40"/>
      <c r="BV19" s="40"/>
      <c r="BW19" s="40"/>
      <c r="BX19" s="40"/>
      <c r="BY19" s="40"/>
      <c r="BZ19" s="4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9"/>
      <c r="BM20" s="40"/>
      <c r="BN20" s="40"/>
      <c r="BO20" s="40"/>
      <c r="BP20" s="40"/>
      <c r="BQ20" s="40"/>
      <c r="BR20" s="40"/>
      <c r="BS20" s="40"/>
      <c r="BT20" s="40"/>
      <c r="BU20" s="40"/>
      <c r="BV20" s="40"/>
      <c r="BW20" s="40"/>
      <c r="BX20" s="40"/>
      <c r="BY20" s="40"/>
      <c r="BZ20" s="4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9"/>
      <c r="BM21" s="40"/>
      <c r="BN21" s="40"/>
      <c r="BO21" s="40"/>
      <c r="BP21" s="40"/>
      <c r="BQ21" s="40"/>
      <c r="BR21" s="40"/>
      <c r="BS21" s="40"/>
      <c r="BT21" s="40"/>
      <c r="BU21" s="40"/>
      <c r="BV21" s="40"/>
      <c r="BW21" s="40"/>
      <c r="BX21" s="40"/>
      <c r="BY21" s="40"/>
      <c r="BZ21" s="4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9"/>
      <c r="BM22" s="40"/>
      <c r="BN22" s="40"/>
      <c r="BO22" s="40"/>
      <c r="BP22" s="40"/>
      <c r="BQ22" s="40"/>
      <c r="BR22" s="40"/>
      <c r="BS22" s="40"/>
      <c r="BT22" s="40"/>
      <c r="BU22" s="40"/>
      <c r="BV22" s="40"/>
      <c r="BW22" s="40"/>
      <c r="BX22" s="40"/>
      <c r="BY22" s="40"/>
      <c r="BZ22" s="4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9"/>
      <c r="BM23" s="40"/>
      <c r="BN23" s="40"/>
      <c r="BO23" s="40"/>
      <c r="BP23" s="40"/>
      <c r="BQ23" s="40"/>
      <c r="BR23" s="40"/>
      <c r="BS23" s="40"/>
      <c r="BT23" s="40"/>
      <c r="BU23" s="40"/>
      <c r="BV23" s="40"/>
      <c r="BW23" s="40"/>
      <c r="BX23" s="40"/>
      <c r="BY23" s="40"/>
      <c r="BZ23" s="4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9"/>
      <c r="BM24" s="40"/>
      <c r="BN24" s="40"/>
      <c r="BO24" s="40"/>
      <c r="BP24" s="40"/>
      <c r="BQ24" s="40"/>
      <c r="BR24" s="40"/>
      <c r="BS24" s="40"/>
      <c r="BT24" s="40"/>
      <c r="BU24" s="40"/>
      <c r="BV24" s="40"/>
      <c r="BW24" s="40"/>
      <c r="BX24" s="40"/>
      <c r="BY24" s="40"/>
      <c r="BZ24" s="4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9"/>
      <c r="BM25" s="40"/>
      <c r="BN25" s="40"/>
      <c r="BO25" s="40"/>
      <c r="BP25" s="40"/>
      <c r="BQ25" s="40"/>
      <c r="BR25" s="40"/>
      <c r="BS25" s="40"/>
      <c r="BT25" s="40"/>
      <c r="BU25" s="40"/>
      <c r="BV25" s="40"/>
      <c r="BW25" s="40"/>
      <c r="BX25" s="40"/>
      <c r="BY25" s="40"/>
      <c r="BZ25" s="4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9"/>
      <c r="BM26" s="40"/>
      <c r="BN26" s="40"/>
      <c r="BO26" s="40"/>
      <c r="BP26" s="40"/>
      <c r="BQ26" s="40"/>
      <c r="BR26" s="40"/>
      <c r="BS26" s="40"/>
      <c r="BT26" s="40"/>
      <c r="BU26" s="40"/>
      <c r="BV26" s="40"/>
      <c r="BW26" s="40"/>
      <c r="BX26" s="40"/>
      <c r="BY26" s="40"/>
      <c r="BZ26" s="4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9"/>
      <c r="BM27" s="40"/>
      <c r="BN27" s="40"/>
      <c r="BO27" s="40"/>
      <c r="BP27" s="40"/>
      <c r="BQ27" s="40"/>
      <c r="BR27" s="40"/>
      <c r="BS27" s="40"/>
      <c r="BT27" s="40"/>
      <c r="BU27" s="40"/>
      <c r="BV27" s="40"/>
      <c r="BW27" s="40"/>
      <c r="BX27" s="40"/>
      <c r="BY27" s="40"/>
      <c r="BZ27" s="4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9"/>
      <c r="BM28" s="40"/>
      <c r="BN28" s="40"/>
      <c r="BO28" s="40"/>
      <c r="BP28" s="40"/>
      <c r="BQ28" s="40"/>
      <c r="BR28" s="40"/>
      <c r="BS28" s="40"/>
      <c r="BT28" s="40"/>
      <c r="BU28" s="40"/>
      <c r="BV28" s="40"/>
      <c r="BW28" s="40"/>
      <c r="BX28" s="40"/>
      <c r="BY28" s="40"/>
      <c r="BZ28" s="4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9"/>
      <c r="BM29" s="40"/>
      <c r="BN29" s="40"/>
      <c r="BO29" s="40"/>
      <c r="BP29" s="40"/>
      <c r="BQ29" s="40"/>
      <c r="BR29" s="40"/>
      <c r="BS29" s="40"/>
      <c r="BT29" s="40"/>
      <c r="BU29" s="40"/>
      <c r="BV29" s="40"/>
      <c r="BW29" s="40"/>
      <c r="BX29" s="40"/>
      <c r="BY29" s="40"/>
      <c r="BZ29" s="4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9"/>
      <c r="BM30" s="40"/>
      <c r="BN30" s="40"/>
      <c r="BO30" s="40"/>
      <c r="BP30" s="40"/>
      <c r="BQ30" s="40"/>
      <c r="BR30" s="40"/>
      <c r="BS30" s="40"/>
      <c r="BT30" s="40"/>
      <c r="BU30" s="40"/>
      <c r="BV30" s="40"/>
      <c r="BW30" s="40"/>
      <c r="BX30" s="40"/>
      <c r="BY30" s="40"/>
      <c r="BZ30" s="4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9"/>
      <c r="BM31" s="40"/>
      <c r="BN31" s="40"/>
      <c r="BO31" s="40"/>
      <c r="BP31" s="40"/>
      <c r="BQ31" s="40"/>
      <c r="BR31" s="40"/>
      <c r="BS31" s="40"/>
      <c r="BT31" s="40"/>
      <c r="BU31" s="40"/>
      <c r="BV31" s="40"/>
      <c r="BW31" s="40"/>
      <c r="BX31" s="40"/>
      <c r="BY31" s="40"/>
      <c r="BZ31" s="4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9"/>
      <c r="BM32" s="40"/>
      <c r="BN32" s="40"/>
      <c r="BO32" s="40"/>
      <c r="BP32" s="40"/>
      <c r="BQ32" s="40"/>
      <c r="BR32" s="40"/>
      <c r="BS32" s="40"/>
      <c r="BT32" s="40"/>
      <c r="BU32" s="40"/>
      <c r="BV32" s="40"/>
      <c r="BW32" s="40"/>
      <c r="BX32" s="40"/>
      <c r="BY32" s="40"/>
      <c r="BZ32" s="4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9"/>
      <c r="BM33" s="40"/>
      <c r="BN33" s="40"/>
      <c r="BO33" s="40"/>
      <c r="BP33" s="40"/>
      <c r="BQ33" s="40"/>
      <c r="BR33" s="40"/>
      <c r="BS33" s="40"/>
      <c r="BT33" s="40"/>
      <c r="BU33" s="40"/>
      <c r="BV33" s="40"/>
      <c r="BW33" s="40"/>
      <c r="BX33" s="40"/>
      <c r="BY33" s="40"/>
      <c r="BZ33" s="4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9"/>
      <c r="BM34" s="40"/>
      <c r="BN34" s="40"/>
      <c r="BO34" s="40"/>
      <c r="BP34" s="40"/>
      <c r="BQ34" s="40"/>
      <c r="BR34" s="40"/>
      <c r="BS34" s="40"/>
      <c r="BT34" s="40"/>
      <c r="BU34" s="40"/>
      <c r="BV34" s="40"/>
      <c r="BW34" s="40"/>
      <c r="BX34" s="40"/>
      <c r="BY34" s="40"/>
      <c r="BZ34" s="4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9"/>
      <c r="BM35" s="40"/>
      <c r="BN35" s="40"/>
      <c r="BO35" s="40"/>
      <c r="BP35" s="40"/>
      <c r="BQ35" s="40"/>
      <c r="BR35" s="40"/>
      <c r="BS35" s="40"/>
      <c r="BT35" s="40"/>
      <c r="BU35" s="40"/>
      <c r="BV35" s="40"/>
      <c r="BW35" s="40"/>
      <c r="BX35" s="40"/>
      <c r="BY35" s="40"/>
      <c r="BZ35" s="4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9"/>
      <c r="BM36" s="40"/>
      <c r="BN36" s="40"/>
      <c r="BO36" s="40"/>
      <c r="BP36" s="40"/>
      <c r="BQ36" s="40"/>
      <c r="BR36" s="40"/>
      <c r="BS36" s="40"/>
      <c r="BT36" s="40"/>
      <c r="BU36" s="40"/>
      <c r="BV36" s="40"/>
      <c r="BW36" s="40"/>
      <c r="BX36" s="40"/>
      <c r="BY36" s="40"/>
      <c r="BZ36" s="4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9"/>
      <c r="BM37" s="40"/>
      <c r="BN37" s="40"/>
      <c r="BO37" s="40"/>
      <c r="BP37" s="40"/>
      <c r="BQ37" s="40"/>
      <c r="BR37" s="40"/>
      <c r="BS37" s="40"/>
      <c r="BT37" s="40"/>
      <c r="BU37" s="40"/>
      <c r="BV37" s="40"/>
      <c r="BW37" s="40"/>
      <c r="BX37" s="40"/>
      <c r="BY37" s="40"/>
      <c r="BZ37" s="4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9"/>
      <c r="BM38" s="40"/>
      <c r="BN38" s="40"/>
      <c r="BO38" s="40"/>
      <c r="BP38" s="40"/>
      <c r="BQ38" s="40"/>
      <c r="BR38" s="40"/>
      <c r="BS38" s="40"/>
      <c r="BT38" s="40"/>
      <c r="BU38" s="40"/>
      <c r="BV38" s="40"/>
      <c r="BW38" s="40"/>
      <c r="BX38" s="40"/>
      <c r="BY38" s="40"/>
      <c r="BZ38" s="4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9"/>
      <c r="BM39" s="40"/>
      <c r="BN39" s="40"/>
      <c r="BO39" s="40"/>
      <c r="BP39" s="40"/>
      <c r="BQ39" s="40"/>
      <c r="BR39" s="40"/>
      <c r="BS39" s="40"/>
      <c r="BT39" s="40"/>
      <c r="BU39" s="40"/>
      <c r="BV39" s="40"/>
      <c r="BW39" s="40"/>
      <c r="BX39" s="40"/>
      <c r="BY39" s="40"/>
      <c r="BZ39" s="4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9"/>
      <c r="BM40" s="40"/>
      <c r="BN40" s="40"/>
      <c r="BO40" s="40"/>
      <c r="BP40" s="40"/>
      <c r="BQ40" s="40"/>
      <c r="BR40" s="40"/>
      <c r="BS40" s="40"/>
      <c r="BT40" s="40"/>
      <c r="BU40" s="40"/>
      <c r="BV40" s="40"/>
      <c r="BW40" s="40"/>
      <c r="BX40" s="40"/>
      <c r="BY40" s="40"/>
      <c r="BZ40" s="4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9"/>
      <c r="BM41" s="40"/>
      <c r="BN41" s="40"/>
      <c r="BO41" s="40"/>
      <c r="BP41" s="40"/>
      <c r="BQ41" s="40"/>
      <c r="BR41" s="40"/>
      <c r="BS41" s="40"/>
      <c r="BT41" s="40"/>
      <c r="BU41" s="40"/>
      <c r="BV41" s="40"/>
      <c r="BW41" s="40"/>
      <c r="BX41" s="40"/>
      <c r="BY41" s="40"/>
      <c r="BZ41" s="4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9"/>
      <c r="BM42" s="40"/>
      <c r="BN42" s="40"/>
      <c r="BO42" s="40"/>
      <c r="BP42" s="40"/>
      <c r="BQ42" s="40"/>
      <c r="BR42" s="40"/>
      <c r="BS42" s="40"/>
      <c r="BT42" s="40"/>
      <c r="BU42" s="40"/>
      <c r="BV42" s="40"/>
      <c r="BW42" s="40"/>
      <c r="BX42" s="40"/>
      <c r="BY42" s="40"/>
      <c r="BZ42" s="4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9"/>
      <c r="BM43" s="40"/>
      <c r="BN43" s="40"/>
      <c r="BO43" s="40"/>
      <c r="BP43" s="40"/>
      <c r="BQ43" s="40"/>
      <c r="BR43" s="40"/>
      <c r="BS43" s="40"/>
      <c r="BT43" s="40"/>
      <c r="BU43" s="40"/>
      <c r="BV43" s="40"/>
      <c r="BW43" s="40"/>
      <c r="BX43" s="40"/>
      <c r="BY43" s="40"/>
      <c r="BZ43" s="4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9"/>
      <c r="BM44" s="40"/>
      <c r="BN44" s="40"/>
      <c r="BO44" s="40"/>
      <c r="BP44" s="40"/>
      <c r="BQ44" s="40"/>
      <c r="BR44" s="40"/>
      <c r="BS44" s="40"/>
      <c r="BT44" s="40"/>
      <c r="BU44" s="40"/>
      <c r="BV44" s="40"/>
      <c r="BW44" s="40"/>
      <c r="BX44" s="40"/>
      <c r="BY44" s="40"/>
      <c r="BZ44" s="4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26</v>
      </c>
      <c r="BM45" s="32"/>
      <c r="BN45" s="32"/>
      <c r="BO45" s="32"/>
      <c r="BP45" s="32"/>
      <c r="BQ45" s="32"/>
      <c r="BR45" s="32"/>
      <c r="BS45" s="32"/>
      <c r="BT45" s="32"/>
      <c r="BU45" s="32"/>
      <c r="BV45" s="32"/>
      <c r="BW45" s="32"/>
      <c r="BX45" s="32"/>
      <c r="BY45" s="32"/>
      <c r="BZ45" s="33"/>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9" t="s">
        <v>113</v>
      </c>
      <c r="BM47" s="40"/>
      <c r="BN47" s="40"/>
      <c r="BO47" s="40"/>
      <c r="BP47" s="40"/>
      <c r="BQ47" s="40"/>
      <c r="BR47" s="40"/>
      <c r="BS47" s="40"/>
      <c r="BT47" s="40"/>
      <c r="BU47" s="40"/>
      <c r="BV47" s="40"/>
      <c r="BW47" s="40"/>
      <c r="BX47" s="40"/>
      <c r="BY47" s="40"/>
      <c r="BZ47" s="4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9"/>
      <c r="BM48" s="40"/>
      <c r="BN48" s="40"/>
      <c r="BO48" s="40"/>
      <c r="BP48" s="40"/>
      <c r="BQ48" s="40"/>
      <c r="BR48" s="40"/>
      <c r="BS48" s="40"/>
      <c r="BT48" s="40"/>
      <c r="BU48" s="40"/>
      <c r="BV48" s="40"/>
      <c r="BW48" s="40"/>
      <c r="BX48" s="40"/>
      <c r="BY48" s="40"/>
      <c r="BZ48" s="4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9"/>
      <c r="BM49" s="40"/>
      <c r="BN49" s="40"/>
      <c r="BO49" s="40"/>
      <c r="BP49" s="40"/>
      <c r="BQ49" s="40"/>
      <c r="BR49" s="40"/>
      <c r="BS49" s="40"/>
      <c r="BT49" s="40"/>
      <c r="BU49" s="40"/>
      <c r="BV49" s="40"/>
      <c r="BW49" s="40"/>
      <c r="BX49" s="40"/>
      <c r="BY49" s="40"/>
      <c r="BZ49" s="4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9"/>
      <c r="BM50" s="40"/>
      <c r="BN50" s="40"/>
      <c r="BO50" s="40"/>
      <c r="BP50" s="40"/>
      <c r="BQ50" s="40"/>
      <c r="BR50" s="40"/>
      <c r="BS50" s="40"/>
      <c r="BT50" s="40"/>
      <c r="BU50" s="40"/>
      <c r="BV50" s="40"/>
      <c r="BW50" s="40"/>
      <c r="BX50" s="40"/>
      <c r="BY50" s="40"/>
      <c r="BZ50" s="4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9"/>
      <c r="BM51" s="40"/>
      <c r="BN51" s="40"/>
      <c r="BO51" s="40"/>
      <c r="BP51" s="40"/>
      <c r="BQ51" s="40"/>
      <c r="BR51" s="40"/>
      <c r="BS51" s="40"/>
      <c r="BT51" s="40"/>
      <c r="BU51" s="40"/>
      <c r="BV51" s="40"/>
      <c r="BW51" s="40"/>
      <c r="BX51" s="40"/>
      <c r="BY51" s="40"/>
      <c r="BZ51" s="4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9"/>
      <c r="BM52" s="40"/>
      <c r="BN52" s="40"/>
      <c r="BO52" s="40"/>
      <c r="BP52" s="40"/>
      <c r="BQ52" s="40"/>
      <c r="BR52" s="40"/>
      <c r="BS52" s="40"/>
      <c r="BT52" s="40"/>
      <c r="BU52" s="40"/>
      <c r="BV52" s="40"/>
      <c r="BW52" s="40"/>
      <c r="BX52" s="40"/>
      <c r="BY52" s="40"/>
      <c r="BZ52" s="4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9"/>
      <c r="BM53" s="40"/>
      <c r="BN53" s="40"/>
      <c r="BO53" s="40"/>
      <c r="BP53" s="40"/>
      <c r="BQ53" s="40"/>
      <c r="BR53" s="40"/>
      <c r="BS53" s="40"/>
      <c r="BT53" s="40"/>
      <c r="BU53" s="40"/>
      <c r="BV53" s="40"/>
      <c r="BW53" s="40"/>
      <c r="BX53" s="40"/>
      <c r="BY53" s="40"/>
      <c r="BZ53" s="4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9"/>
      <c r="BM54" s="40"/>
      <c r="BN54" s="40"/>
      <c r="BO54" s="40"/>
      <c r="BP54" s="40"/>
      <c r="BQ54" s="40"/>
      <c r="BR54" s="40"/>
      <c r="BS54" s="40"/>
      <c r="BT54" s="40"/>
      <c r="BU54" s="40"/>
      <c r="BV54" s="40"/>
      <c r="BW54" s="40"/>
      <c r="BX54" s="40"/>
      <c r="BY54" s="40"/>
      <c r="BZ54" s="4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9"/>
      <c r="BM55" s="40"/>
      <c r="BN55" s="40"/>
      <c r="BO55" s="40"/>
      <c r="BP55" s="40"/>
      <c r="BQ55" s="40"/>
      <c r="BR55" s="40"/>
      <c r="BS55" s="40"/>
      <c r="BT55" s="40"/>
      <c r="BU55" s="40"/>
      <c r="BV55" s="40"/>
      <c r="BW55" s="40"/>
      <c r="BX55" s="40"/>
      <c r="BY55" s="40"/>
      <c r="BZ55" s="4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9"/>
      <c r="BM56" s="40"/>
      <c r="BN56" s="40"/>
      <c r="BO56" s="40"/>
      <c r="BP56" s="40"/>
      <c r="BQ56" s="40"/>
      <c r="BR56" s="40"/>
      <c r="BS56" s="40"/>
      <c r="BT56" s="40"/>
      <c r="BU56" s="40"/>
      <c r="BV56" s="40"/>
      <c r="BW56" s="40"/>
      <c r="BX56" s="40"/>
      <c r="BY56" s="40"/>
      <c r="BZ56" s="4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9"/>
      <c r="BM57" s="40"/>
      <c r="BN57" s="40"/>
      <c r="BO57" s="40"/>
      <c r="BP57" s="40"/>
      <c r="BQ57" s="40"/>
      <c r="BR57" s="40"/>
      <c r="BS57" s="40"/>
      <c r="BT57" s="40"/>
      <c r="BU57" s="40"/>
      <c r="BV57" s="40"/>
      <c r="BW57" s="40"/>
      <c r="BX57" s="40"/>
      <c r="BY57" s="40"/>
      <c r="BZ57" s="4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9"/>
      <c r="BM58" s="40"/>
      <c r="BN58" s="40"/>
      <c r="BO58" s="40"/>
      <c r="BP58" s="40"/>
      <c r="BQ58" s="40"/>
      <c r="BR58" s="40"/>
      <c r="BS58" s="40"/>
      <c r="BT58" s="40"/>
      <c r="BU58" s="40"/>
      <c r="BV58" s="40"/>
      <c r="BW58" s="40"/>
      <c r="BX58" s="40"/>
      <c r="BY58" s="40"/>
      <c r="BZ58" s="4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9"/>
      <c r="BM59" s="40"/>
      <c r="BN59" s="40"/>
      <c r="BO59" s="40"/>
      <c r="BP59" s="40"/>
      <c r="BQ59" s="40"/>
      <c r="BR59" s="40"/>
      <c r="BS59" s="40"/>
      <c r="BT59" s="40"/>
      <c r="BU59" s="40"/>
      <c r="BV59" s="40"/>
      <c r="BW59" s="40"/>
      <c r="BX59" s="40"/>
      <c r="BY59" s="40"/>
      <c r="BZ59" s="41"/>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9"/>
      <c r="BM60" s="40"/>
      <c r="BN60" s="40"/>
      <c r="BO60" s="40"/>
      <c r="BP60" s="40"/>
      <c r="BQ60" s="40"/>
      <c r="BR60" s="40"/>
      <c r="BS60" s="40"/>
      <c r="BT60" s="40"/>
      <c r="BU60" s="40"/>
      <c r="BV60" s="40"/>
      <c r="BW60" s="40"/>
      <c r="BX60" s="40"/>
      <c r="BY60" s="40"/>
      <c r="BZ60" s="41"/>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9"/>
      <c r="BM61" s="40"/>
      <c r="BN61" s="40"/>
      <c r="BO61" s="40"/>
      <c r="BP61" s="40"/>
      <c r="BQ61" s="40"/>
      <c r="BR61" s="40"/>
      <c r="BS61" s="40"/>
      <c r="BT61" s="40"/>
      <c r="BU61" s="40"/>
      <c r="BV61" s="40"/>
      <c r="BW61" s="40"/>
      <c r="BX61" s="40"/>
      <c r="BY61" s="40"/>
      <c r="BZ61" s="4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9"/>
      <c r="BM62" s="40"/>
      <c r="BN62" s="40"/>
      <c r="BO62" s="40"/>
      <c r="BP62" s="40"/>
      <c r="BQ62" s="40"/>
      <c r="BR62" s="40"/>
      <c r="BS62" s="40"/>
      <c r="BT62" s="40"/>
      <c r="BU62" s="40"/>
      <c r="BV62" s="40"/>
      <c r="BW62" s="40"/>
      <c r="BX62" s="40"/>
      <c r="BY62" s="40"/>
      <c r="BZ62" s="4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9"/>
      <c r="BM63" s="40"/>
      <c r="BN63" s="40"/>
      <c r="BO63" s="40"/>
      <c r="BP63" s="40"/>
      <c r="BQ63" s="40"/>
      <c r="BR63" s="40"/>
      <c r="BS63" s="40"/>
      <c r="BT63" s="40"/>
      <c r="BU63" s="40"/>
      <c r="BV63" s="40"/>
      <c r="BW63" s="40"/>
      <c r="BX63" s="40"/>
      <c r="BY63" s="40"/>
      <c r="BZ63" s="4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28</v>
      </c>
      <c r="BM64" s="32"/>
      <c r="BN64" s="32"/>
      <c r="BO64" s="32"/>
      <c r="BP64" s="32"/>
      <c r="BQ64" s="32"/>
      <c r="BR64" s="32"/>
      <c r="BS64" s="32"/>
      <c r="BT64" s="32"/>
      <c r="BU64" s="32"/>
      <c r="BV64" s="32"/>
      <c r="BW64" s="32"/>
      <c r="BX64" s="32"/>
      <c r="BY64" s="32"/>
      <c r="BZ64" s="33"/>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9" t="s">
        <v>112</v>
      </c>
      <c r="BM66" s="40"/>
      <c r="BN66" s="40"/>
      <c r="BO66" s="40"/>
      <c r="BP66" s="40"/>
      <c r="BQ66" s="40"/>
      <c r="BR66" s="40"/>
      <c r="BS66" s="40"/>
      <c r="BT66" s="40"/>
      <c r="BU66" s="40"/>
      <c r="BV66" s="40"/>
      <c r="BW66" s="40"/>
      <c r="BX66" s="40"/>
      <c r="BY66" s="40"/>
      <c r="BZ66" s="4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9"/>
      <c r="BM67" s="40"/>
      <c r="BN67" s="40"/>
      <c r="BO67" s="40"/>
      <c r="BP67" s="40"/>
      <c r="BQ67" s="40"/>
      <c r="BR67" s="40"/>
      <c r="BS67" s="40"/>
      <c r="BT67" s="40"/>
      <c r="BU67" s="40"/>
      <c r="BV67" s="40"/>
      <c r="BW67" s="40"/>
      <c r="BX67" s="40"/>
      <c r="BY67" s="40"/>
      <c r="BZ67" s="4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9"/>
      <c r="BM68" s="40"/>
      <c r="BN68" s="40"/>
      <c r="BO68" s="40"/>
      <c r="BP68" s="40"/>
      <c r="BQ68" s="40"/>
      <c r="BR68" s="40"/>
      <c r="BS68" s="40"/>
      <c r="BT68" s="40"/>
      <c r="BU68" s="40"/>
      <c r="BV68" s="40"/>
      <c r="BW68" s="40"/>
      <c r="BX68" s="40"/>
      <c r="BY68" s="40"/>
      <c r="BZ68" s="4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9"/>
      <c r="BM69" s="40"/>
      <c r="BN69" s="40"/>
      <c r="BO69" s="40"/>
      <c r="BP69" s="40"/>
      <c r="BQ69" s="40"/>
      <c r="BR69" s="40"/>
      <c r="BS69" s="40"/>
      <c r="BT69" s="40"/>
      <c r="BU69" s="40"/>
      <c r="BV69" s="40"/>
      <c r="BW69" s="40"/>
      <c r="BX69" s="40"/>
      <c r="BY69" s="40"/>
      <c r="BZ69" s="4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9"/>
      <c r="BM70" s="40"/>
      <c r="BN70" s="40"/>
      <c r="BO70" s="40"/>
      <c r="BP70" s="40"/>
      <c r="BQ70" s="40"/>
      <c r="BR70" s="40"/>
      <c r="BS70" s="40"/>
      <c r="BT70" s="40"/>
      <c r="BU70" s="40"/>
      <c r="BV70" s="40"/>
      <c r="BW70" s="40"/>
      <c r="BX70" s="40"/>
      <c r="BY70" s="40"/>
      <c r="BZ70" s="4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9"/>
      <c r="BM71" s="40"/>
      <c r="BN71" s="40"/>
      <c r="BO71" s="40"/>
      <c r="BP71" s="40"/>
      <c r="BQ71" s="40"/>
      <c r="BR71" s="40"/>
      <c r="BS71" s="40"/>
      <c r="BT71" s="40"/>
      <c r="BU71" s="40"/>
      <c r="BV71" s="40"/>
      <c r="BW71" s="40"/>
      <c r="BX71" s="40"/>
      <c r="BY71" s="40"/>
      <c r="BZ71" s="4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9"/>
      <c r="BM72" s="40"/>
      <c r="BN72" s="40"/>
      <c r="BO72" s="40"/>
      <c r="BP72" s="40"/>
      <c r="BQ72" s="40"/>
      <c r="BR72" s="40"/>
      <c r="BS72" s="40"/>
      <c r="BT72" s="40"/>
      <c r="BU72" s="40"/>
      <c r="BV72" s="40"/>
      <c r="BW72" s="40"/>
      <c r="BX72" s="40"/>
      <c r="BY72" s="40"/>
      <c r="BZ72" s="4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9"/>
      <c r="BM73" s="40"/>
      <c r="BN73" s="40"/>
      <c r="BO73" s="40"/>
      <c r="BP73" s="40"/>
      <c r="BQ73" s="40"/>
      <c r="BR73" s="40"/>
      <c r="BS73" s="40"/>
      <c r="BT73" s="40"/>
      <c r="BU73" s="40"/>
      <c r="BV73" s="40"/>
      <c r="BW73" s="40"/>
      <c r="BX73" s="40"/>
      <c r="BY73" s="40"/>
      <c r="BZ73" s="4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9"/>
      <c r="BM74" s="40"/>
      <c r="BN74" s="40"/>
      <c r="BO74" s="40"/>
      <c r="BP74" s="40"/>
      <c r="BQ74" s="40"/>
      <c r="BR74" s="40"/>
      <c r="BS74" s="40"/>
      <c r="BT74" s="40"/>
      <c r="BU74" s="40"/>
      <c r="BV74" s="40"/>
      <c r="BW74" s="40"/>
      <c r="BX74" s="40"/>
      <c r="BY74" s="40"/>
      <c r="BZ74" s="4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9"/>
      <c r="BM75" s="40"/>
      <c r="BN75" s="40"/>
      <c r="BO75" s="40"/>
      <c r="BP75" s="40"/>
      <c r="BQ75" s="40"/>
      <c r="BR75" s="40"/>
      <c r="BS75" s="40"/>
      <c r="BT75" s="40"/>
      <c r="BU75" s="40"/>
      <c r="BV75" s="40"/>
      <c r="BW75" s="40"/>
      <c r="BX75" s="40"/>
      <c r="BY75" s="40"/>
      <c r="BZ75" s="4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9"/>
      <c r="BM76" s="40"/>
      <c r="BN76" s="40"/>
      <c r="BO76" s="40"/>
      <c r="BP76" s="40"/>
      <c r="BQ76" s="40"/>
      <c r="BR76" s="40"/>
      <c r="BS76" s="40"/>
      <c r="BT76" s="40"/>
      <c r="BU76" s="40"/>
      <c r="BV76" s="40"/>
      <c r="BW76" s="40"/>
      <c r="BX76" s="40"/>
      <c r="BY76" s="40"/>
      <c r="BZ76" s="4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9"/>
      <c r="BM77" s="40"/>
      <c r="BN77" s="40"/>
      <c r="BO77" s="40"/>
      <c r="BP77" s="40"/>
      <c r="BQ77" s="40"/>
      <c r="BR77" s="40"/>
      <c r="BS77" s="40"/>
      <c r="BT77" s="40"/>
      <c r="BU77" s="40"/>
      <c r="BV77" s="40"/>
      <c r="BW77" s="40"/>
      <c r="BX77" s="40"/>
      <c r="BY77" s="40"/>
      <c r="BZ77" s="4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9"/>
      <c r="BM78" s="40"/>
      <c r="BN78" s="40"/>
      <c r="BO78" s="40"/>
      <c r="BP78" s="40"/>
      <c r="BQ78" s="40"/>
      <c r="BR78" s="40"/>
      <c r="BS78" s="40"/>
      <c r="BT78" s="40"/>
      <c r="BU78" s="40"/>
      <c r="BV78" s="40"/>
      <c r="BW78" s="40"/>
      <c r="BX78" s="40"/>
      <c r="BY78" s="40"/>
      <c r="BZ78" s="4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9"/>
      <c r="BM79" s="40"/>
      <c r="BN79" s="40"/>
      <c r="BO79" s="40"/>
      <c r="BP79" s="40"/>
      <c r="BQ79" s="40"/>
      <c r="BR79" s="40"/>
      <c r="BS79" s="40"/>
      <c r="BT79" s="40"/>
      <c r="BU79" s="40"/>
      <c r="BV79" s="40"/>
      <c r="BW79" s="40"/>
      <c r="BX79" s="40"/>
      <c r="BY79" s="40"/>
      <c r="BZ79" s="4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9"/>
      <c r="BM80" s="40"/>
      <c r="BN80" s="40"/>
      <c r="BO80" s="40"/>
      <c r="BP80" s="40"/>
      <c r="BQ80" s="40"/>
      <c r="BR80" s="40"/>
      <c r="BS80" s="40"/>
      <c r="BT80" s="40"/>
      <c r="BU80" s="40"/>
      <c r="BV80" s="40"/>
      <c r="BW80" s="40"/>
      <c r="BX80" s="40"/>
      <c r="BY80" s="40"/>
      <c r="BZ80" s="4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9"/>
      <c r="BM81" s="40"/>
      <c r="BN81" s="40"/>
      <c r="BO81" s="40"/>
      <c r="BP81" s="40"/>
      <c r="BQ81" s="40"/>
      <c r="BR81" s="40"/>
      <c r="BS81" s="40"/>
      <c r="BT81" s="40"/>
      <c r="BU81" s="40"/>
      <c r="BV81" s="40"/>
      <c r="BW81" s="40"/>
      <c r="BX81" s="40"/>
      <c r="BY81" s="40"/>
      <c r="BZ81" s="4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2"/>
      <c r="BM82" s="53"/>
      <c r="BN82" s="53"/>
      <c r="BO82" s="53"/>
      <c r="BP82" s="53"/>
      <c r="BQ82" s="53"/>
      <c r="BR82" s="53"/>
      <c r="BS82" s="53"/>
      <c r="BT82" s="53"/>
      <c r="BU82" s="53"/>
      <c r="BV82" s="53"/>
      <c r="BW82" s="53"/>
      <c r="BX82" s="53"/>
      <c r="BY82" s="53"/>
      <c r="BZ82" s="5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heFPmTCAJqOEgAxfncvVWs1C9W/oCYk3HkOobcsnL4LKaqQweAOAnbds4srLH/90pOCxTqYp0eAMlP1w9LsNJg==" saltValue="Bg1Oh56krg5513t0qVp5N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254410</v>
      </c>
      <c r="D6" s="20">
        <f t="shared" si="3"/>
        <v>46</v>
      </c>
      <c r="E6" s="20">
        <f t="shared" si="3"/>
        <v>1</v>
      </c>
      <c r="F6" s="20">
        <f t="shared" si="3"/>
        <v>0</v>
      </c>
      <c r="G6" s="20">
        <f t="shared" si="3"/>
        <v>1</v>
      </c>
      <c r="H6" s="20" t="str">
        <f t="shared" si="3"/>
        <v>滋賀県　豊郷町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43.17</v>
      </c>
      <c r="P6" s="21">
        <f t="shared" si="3"/>
        <v>92.22</v>
      </c>
      <c r="Q6" s="21">
        <f t="shared" si="3"/>
        <v>2970</v>
      </c>
      <c r="R6" s="21">
        <f t="shared" si="3"/>
        <v>7208</v>
      </c>
      <c r="S6" s="21">
        <f t="shared" si="3"/>
        <v>7.8</v>
      </c>
      <c r="T6" s="21">
        <f t="shared" si="3"/>
        <v>924.1</v>
      </c>
      <c r="U6" s="21">
        <f t="shared" si="3"/>
        <v>6618</v>
      </c>
      <c r="V6" s="21">
        <f t="shared" si="3"/>
        <v>7.8</v>
      </c>
      <c r="W6" s="21">
        <f t="shared" si="3"/>
        <v>848.46</v>
      </c>
      <c r="X6" s="22">
        <f>IF(X7="",NA(),X7)</f>
        <v>77.819999999999993</v>
      </c>
      <c r="Y6" s="22">
        <f t="shared" ref="Y6:AG6" si="4">IF(Y7="",NA(),Y7)</f>
        <v>83.75</v>
      </c>
      <c r="Z6" s="22">
        <f t="shared" si="4"/>
        <v>87.32</v>
      </c>
      <c r="AA6" s="22">
        <f t="shared" si="4"/>
        <v>90.22</v>
      </c>
      <c r="AB6" s="22">
        <f t="shared" si="4"/>
        <v>107.93</v>
      </c>
      <c r="AC6" s="22">
        <f t="shared" si="4"/>
        <v>103.81</v>
      </c>
      <c r="AD6" s="22">
        <f t="shared" si="4"/>
        <v>104.35</v>
      </c>
      <c r="AE6" s="22">
        <f t="shared" si="4"/>
        <v>105.34</v>
      </c>
      <c r="AF6" s="22">
        <f t="shared" si="4"/>
        <v>105.77</v>
      </c>
      <c r="AG6" s="22">
        <f t="shared" si="4"/>
        <v>104.82</v>
      </c>
      <c r="AH6" s="21" t="str">
        <f>IF(AH7="","",IF(AH7="-","【-】","【"&amp;SUBSTITUTE(TEXT(AH7,"#,##0.00"),"-","△")&amp;"】"))</f>
        <v>【108.70】</v>
      </c>
      <c r="AI6" s="22">
        <f>IF(AI7="",NA(),AI7)</f>
        <v>88.23</v>
      </c>
      <c r="AJ6" s="22">
        <f t="shared" ref="AJ6:AR6" si="5">IF(AJ7="",NA(),AJ7)</f>
        <v>118.49</v>
      </c>
      <c r="AK6" s="22">
        <f t="shared" si="5"/>
        <v>158.93</v>
      </c>
      <c r="AL6" s="22">
        <f t="shared" si="5"/>
        <v>152.68</v>
      </c>
      <c r="AM6" s="22">
        <f t="shared" si="5"/>
        <v>149.72</v>
      </c>
      <c r="AN6" s="22">
        <f t="shared" si="5"/>
        <v>25.66</v>
      </c>
      <c r="AO6" s="22">
        <f t="shared" si="5"/>
        <v>21.69</v>
      </c>
      <c r="AP6" s="22">
        <f t="shared" si="5"/>
        <v>24.04</v>
      </c>
      <c r="AQ6" s="22">
        <f t="shared" si="5"/>
        <v>28.03</v>
      </c>
      <c r="AR6" s="22">
        <f t="shared" si="5"/>
        <v>26.73</v>
      </c>
      <c r="AS6" s="21" t="str">
        <f>IF(AS7="","",IF(AS7="-","【-】","【"&amp;SUBSTITUTE(TEXT(AS7,"#,##0.00"),"-","△")&amp;"】"))</f>
        <v>【1.34】</v>
      </c>
      <c r="AT6" s="22">
        <f>IF(AT7="",NA(),AT7)</f>
        <v>285.08999999999997</v>
      </c>
      <c r="AU6" s="22">
        <f t="shared" ref="AU6:BC6" si="6">IF(AU7="",NA(),AU7)</f>
        <v>283.79000000000002</v>
      </c>
      <c r="AV6" s="22">
        <f t="shared" si="6"/>
        <v>282.89999999999998</v>
      </c>
      <c r="AW6" s="22">
        <f t="shared" si="6"/>
        <v>281.44</v>
      </c>
      <c r="AX6" s="22">
        <f t="shared" si="6"/>
        <v>269.08</v>
      </c>
      <c r="AY6" s="22">
        <f t="shared" si="6"/>
        <v>300.14</v>
      </c>
      <c r="AZ6" s="22">
        <f t="shared" si="6"/>
        <v>301.04000000000002</v>
      </c>
      <c r="BA6" s="22">
        <f t="shared" si="6"/>
        <v>305.08</v>
      </c>
      <c r="BB6" s="22">
        <f t="shared" si="6"/>
        <v>305.33999999999997</v>
      </c>
      <c r="BC6" s="22">
        <f t="shared" si="6"/>
        <v>310.01</v>
      </c>
      <c r="BD6" s="21" t="str">
        <f>IF(BD7="","",IF(BD7="-","【-】","【"&amp;SUBSTITUTE(TEXT(BD7,"#,##0.00"),"-","△")&amp;"】"))</f>
        <v>【252.29】</v>
      </c>
      <c r="BE6" s="22">
        <f>IF(BE7="",NA(),BE7)</f>
        <v>1019.72</v>
      </c>
      <c r="BF6" s="22">
        <f t="shared" ref="BF6:BN6" si="7">IF(BF7="",NA(),BF7)</f>
        <v>932.59</v>
      </c>
      <c r="BG6" s="22">
        <f t="shared" si="7"/>
        <v>980.88</v>
      </c>
      <c r="BH6" s="22">
        <f t="shared" si="7"/>
        <v>862.16</v>
      </c>
      <c r="BI6" s="22">
        <f t="shared" si="7"/>
        <v>804.27</v>
      </c>
      <c r="BJ6" s="22">
        <f t="shared" si="7"/>
        <v>566.65</v>
      </c>
      <c r="BK6" s="22">
        <f t="shared" si="7"/>
        <v>551.62</v>
      </c>
      <c r="BL6" s="22">
        <f t="shared" si="7"/>
        <v>585.59</v>
      </c>
      <c r="BM6" s="22">
        <f t="shared" si="7"/>
        <v>561.34</v>
      </c>
      <c r="BN6" s="22">
        <f t="shared" si="7"/>
        <v>538.33000000000004</v>
      </c>
      <c r="BO6" s="21" t="str">
        <f>IF(BO7="","",IF(BO7="-","【-】","【"&amp;SUBSTITUTE(TEXT(BO7,"#,##0.00"),"-","△")&amp;"】"))</f>
        <v>【268.07】</v>
      </c>
      <c r="BP6" s="22">
        <f>IF(BP7="",NA(),BP7)</f>
        <v>55.57</v>
      </c>
      <c r="BQ6" s="22">
        <f t="shared" ref="BQ6:BY6" si="8">IF(BQ7="",NA(),BQ7)</f>
        <v>61.78</v>
      </c>
      <c r="BR6" s="22">
        <f t="shared" si="8"/>
        <v>59.29</v>
      </c>
      <c r="BS6" s="22">
        <f t="shared" si="8"/>
        <v>70.06</v>
      </c>
      <c r="BT6" s="22">
        <f t="shared" si="8"/>
        <v>89.32</v>
      </c>
      <c r="BU6" s="22">
        <f t="shared" si="8"/>
        <v>84.77</v>
      </c>
      <c r="BV6" s="22">
        <f t="shared" si="8"/>
        <v>87.11</v>
      </c>
      <c r="BW6" s="22">
        <f t="shared" si="8"/>
        <v>82.78</v>
      </c>
      <c r="BX6" s="22">
        <f t="shared" si="8"/>
        <v>84.82</v>
      </c>
      <c r="BY6" s="22">
        <f t="shared" si="8"/>
        <v>82.29</v>
      </c>
      <c r="BZ6" s="21" t="str">
        <f>IF(BZ7="","",IF(BZ7="-","【-】","【"&amp;SUBSTITUTE(TEXT(BZ7,"#,##0.00"),"-","△")&amp;"】"))</f>
        <v>【97.47】</v>
      </c>
      <c r="CA6" s="22">
        <f>IF(CA7="",NA(),CA7)</f>
        <v>288.55</v>
      </c>
      <c r="CB6" s="22">
        <f t="shared" ref="CB6:CJ6" si="9">IF(CB7="",NA(),CB7)</f>
        <v>258.02999999999997</v>
      </c>
      <c r="CC6" s="22">
        <f t="shared" si="9"/>
        <v>233.84</v>
      </c>
      <c r="CD6" s="22">
        <f t="shared" si="9"/>
        <v>226.79</v>
      </c>
      <c r="CE6" s="22">
        <f t="shared" si="9"/>
        <v>169.93</v>
      </c>
      <c r="CF6" s="22">
        <f t="shared" si="9"/>
        <v>227.27</v>
      </c>
      <c r="CG6" s="22">
        <f t="shared" si="9"/>
        <v>223.98</v>
      </c>
      <c r="CH6" s="22">
        <f t="shared" si="9"/>
        <v>225.09</v>
      </c>
      <c r="CI6" s="22">
        <f t="shared" si="9"/>
        <v>224.82</v>
      </c>
      <c r="CJ6" s="22">
        <f t="shared" si="9"/>
        <v>230.85</v>
      </c>
      <c r="CK6" s="21" t="str">
        <f>IF(CK7="","",IF(CK7="-","【-】","【"&amp;SUBSTITUTE(TEXT(CK7,"#,##0.00"),"-","△")&amp;"】"))</f>
        <v>【174.75】</v>
      </c>
      <c r="CL6" s="22">
        <f>IF(CL7="",NA(),CL7)</f>
        <v>65.790000000000006</v>
      </c>
      <c r="CM6" s="22">
        <f t="shared" ref="CM6:CU6" si="10">IF(CM7="",NA(),CM7)</f>
        <v>59.9</v>
      </c>
      <c r="CN6" s="22">
        <f t="shared" si="10"/>
        <v>59.42</v>
      </c>
      <c r="CO6" s="22">
        <f t="shared" si="10"/>
        <v>61.1</v>
      </c>
      <c r="CP6" s="22">
        <f t="shared" si="10"/>
        <v>61.49</v>
      </c>
      <c r="CQ6" s="22">
        <f t="shared" si="10"/>
        <v>50.29</v>
      </c>
      <c r="CR6" s="22">
        <f t="shared" si="10"/>
        <v>49.64</v>
      </c>
      <c r="CS6" s="22">
        <f t="shared" si="10"/>
        <v>49.38</v>
      </c>
      <c r="CT6" s="22">
        <f t="shared" si="10"/>
        <v>50.09</v>
      </c>
      <c r="CU6" s="22">
        <f t="shared" si="10"/>
        <v>50.1</v>
      </c>
      <c r="CV6" s="21" t="str">
        <f>IF(CV7="","",IF(CV7="-","【-】","【"&amp;SUBSTITUTE(TEXT(CV7,"#,##0.00"),"-","△")&amp;"】"))</f>
        <v>【59.97】</v>
      </c>
      <c r="CW6" s="22">
        <f>IF(CW7="",NA(),CW7)</f>
        <v>81.52</v>
      </c>
      <c r="CX6" s="22">
        <f t="shared" ref="CX6:DF6" si="11">IF(CX7="",NA(),CX7)</f>
        <v>90.84</v>
      </c>
      <c r="CY6" s="22">
        <f t="shared" si="11"/>
        <v>95.36</v>
      </c>
      <c r="CZ6" s="22">
        <f t="shared" si="11"/>
        <v>93.01</v>
      </c>
      <c r="DA6" s="22">
        <f t="shared" si="11"/>
        <v>95.65</v>
      </c>
      <c r="DB6" s="22">
        <f t="shared" si="11"/>
        <v>77.73</v>
      </c>
      <c r="DC6" s="22">
        <f t="shared" si="11"/>
        <v>78.09</v>
      </c>
      <c r="DD6" s="22">
        <f t="shared" si="11"/>
        <v>78.010000000000005</v>
      </c>
      <c r="DE6" s="22">
        <f t="shared" si="11"/>
        <v>77.599999999999994</v>
      </c>
      <c r="DF6" s="22">
        <f t="shared" si="11"/>
        <v>77.3</v>
      </c>
      <c r="DG6" s="21" t="str">
        <f>IF(DG7="","",IF(DG7="-","【-】","【"&amp;SUBSTITUTE(TEXT(DG7,"#,##0.00"),"-","△")&amp;"】"))</f>
        <v>【89.76】</v>
      </c>
      <c r="DH6" s="22">
        <f>IF(DH7="",NA(),DH7)</f>
        <v>15.67</v>
      </c>
      <c r="DI6" s="21">
        <f t="shared" ref="DI6:DQ6" si="12">IF(DI7="",NA(),DI7)</f>
        <v>0</v>
      </c>
      <c r="DJ6" s="22">
        <f t="shared" si="12"/>
        <v>27.64</v>
      </c>
      <c r="DK6" s="22">
        <f t="shared" si="12"/>
        <v>32.08</v>
      </c>
      <c r="DL6" s="22">
        <f t="shared" si="12"/>
        <v>36.799999999999997</v>
      </c>
      <c r="DM6" s="22">
        <f t="shared" si="12"/>
        <v>45.85</v>
      </c>
      <c r="DN6" s="22">
        <f t="shared" si="12"/>
        <v>47.31</v>
      </c>
      <c r="DO6" s="22">
        <f t="shared" si="12"/>
        <v>47.5</v>
      </c>
      <c r="DP6" s="22">
        <f t="shared" si="12"/>
        <v>48.41</v>
      </c>
      <c r="DQ6" s="22">
        <f t="shared" si="12"/>
        <v>50.02</v>
      </c>
      <c r="DR6" s="21" t="str">
        <f>IF(DR7="","",IF(DR7="-","【-】","【"&amp;SUBSTITUTE(TEXT(DR7,"#,##0.00"),"-","△")&amp;"】"))</f>
        <v>【51.51】</v>
      </c>
      <c r="DS6" s="21">
        <f>IF(DS7="",NA(),DS7)</f>
        <v>0</v>
      </c>
      <c r="DT6" s="22">
        <f t="shared" ref="DT6:EB6" si="13">IF(DT7="",NA(),DT7)</f>
        <v>9.9</v>
      </c>
      <c r="DU6" s="22">
        <f t="shared" si="13"/>
        <v>9.9</v>
      </c>
      <c r="DV6" s="22">
        <f t="shared" si="13"/>
        <v>9.9</v>
      </c>
      <c r="DW6" s="22">
        <f t="shared" si="13"/>
        <v>9.9</v>
      </c>
      <c r="DX6" s="22">
        <f t="shared" si="13"/>
        <v>14.13</v>
      </c>
      <c r="DY6" s="22">
        <f t="shared" si="13"/>
        <v>16.77</v>
      </c>
      <c r="DZ6" s="22">
        <f t="shared" si="13"/>
        <v>17.399999999999999</v>
      </c>
      <c r="EA6" s="22">
        <f t="shared" si="13"/>
        <v>18.64</v>
      </c>
      <c r="EB6" s="22">
        <f t="shared" si="13"/>
        <v>19.510000000000002</v>
      </c>
      <c r="EC6" s="21" t="str">
        <f>IF(EC7="","",IF(EC7="-","【-】","【"&amp;SUBSTITUTE(TEXT(EC7,"#,##0.00"),"-","△")&amp;"】"))</f>
        <v>【23.75】</v>
      </c>
      <c r="ED6" s="21">
        <f>IF(ED7="",NA(),ED7)</f>
        <v>0</v>
      </c>
      <c r="EE6" s="21">
        <f t="shared" ref="EE6:EM6" si="14">IF(EE7="",NA(),EE7)</f>
        <v>0</v>
      </c>
      <c r="EF6" s="21">
        <f t="shared" si="14"/>
        <v>0</v>
      </c>
      <c r="EG6" s="21">
        <f t="shared" si="14"/>
        <v>0</v>
      </c>
      <c r="EH6" s="21">
        <f t="shared" si="14"/>
        <v>0</v>
      </c>
      <c r="EI6" s="22">
        <f t="shared" si="14"/>
        <v>0.52</v>
      </c>
      <c r="EJ6" s="22">
        <f t="shared" si="14"/>
        <v>0.47</v>
      </c>
      <c r="EK6" s="22">
        <f t="shared" si="14"/>
        <v>0.4</v>
      </c>
      <c r="EL6" s="22">
        <f t="shared" si="14"/>
        <v>0.36</v>
      </c>
      <c r="EM6" s="22">
        <f t="shared" si="14"/>
        <v>0.56999999999999995</v>
      </c>
      <c r="EN6" s="21" t="str">
        <f>IF(EN7="","",IF(EN7="-","【-】","【"&amp;SUBSTITUTE(TEXT(EN7,"#,##0.00"),"-","△")&amp;"】"))</f>
        <v>【0.67】</v>
      </c>
    </row>
    <row r="7" spans="1:144" s="23" customFormat="1" x14ac:dyDescent="0.15">
      <c r="A7" s="15"/>
      <c r="B7" s="24">
        <v>2022</v>
      </c>
      <c r="C7" s="24">
        <v>254410</v>
      </c>
      <c r="D7" s="24">
        <v>46</v>
      </c>
      <c r="E7" s="24">
        <v>1</v>
      </c>
      <c r="F7" s="24">
        <v>0</v>
      </c>
      <c r="G7" s="24">
        <v>1</v>
      </c>
      <c r="H7" s="24" t="s">
        <v>93</v>
      </c>
      <c r="I7" s="24" t="s">
        <v>94</v>
      </c>
      <c r="J7" s="24" t="s">
        <v>95</v>
      </c>
      <c r="K7" s="24" t="s">
        <v>96</v>
      </c>
      <c r="L7" s="24" t="s">
        <v>97</v>
      </c>
      <c r="M7" s="24" t="s">
        <v>98</v>
      </c>
      <c r="N7" s="25" t="s">
        <v>99</v>
      </c>
      <c r="O7" s="25">
        <v>43.17</v>
      </c>
      <c r="P7" s="25">
        <v>92.22</v>
      </c>
      <c r="Q7" s="25">
        <v>2970</v>
      </c>
      <c r="R7" s="25">
        <v>7208</v>
      </c>
      <c r="S7" s="25">
        <v>7.8</v>
      </c>
      <c r="T7" s="25">
        <v>924.1</v>
      </c>
      <c r="U7" s="25">
        <v>6618</v>
      </c>
      <c r="V7" s="25">
        <v>7.8</v>
      </c>
      <c r="W7" s="25">
        <v>848.46</v>
      </c>
      <c r="X7" s="25">
        <v>77.819999999999993</v>
      </c>
      <c r="Y7" s="25">
        <v>83.75</v>
      </c>
      <c r="Z7" s="25">
        <v>87.32</v>
      </c>
      <c r="AA7" s="25">
        <v>90.22</v>
      </c>
      <c r="AB7" s="25">
        <v>107.93</v>
      </c>
      <c r="AC7" s="25">
        <v>103.81</v>
      </c>
      <c r="AD7" s="25">
        <v>104.35</v>
      </c>
      <c r="AE7" s="25">
        <v>105.34</v>
      </c>
      <c r="AF7" s="25">
        <v>105.77</v>
      </c>
      <c r="AG7" s="25">
        <v>104.82</v>
      </c>
      <c r="AH7" s="25">
        <v>108.7</v>
      </c>
      <c r="AI7" s="25">
        <v>88.23</v>
      </c>
      <c r="AJ7" s="25">
        <v>118.49</v>
      </c>
      <c r="AK7" s="25">
        <v>158.93</v>
      </c>
      <c r="AL7" s="25">
        <v>152.68</v>
      </c>
      <c r="AM7" s="25">
        <v>149.72</v>
      </c>
      <c r="AN7" s="25">
        <v>25.66</v>
      </c>
      <c r="AO7" s="25">
        <v>21.69</v>
      </c>
      <c r="AP7" s="25">
        <v>24.04</v>
      </c>
      <c r="AQ7" s="25">
        <v>28.03</v>
      </c>
      <c r="AR7" s="25">
        <v>26.73</v>
      </c>
      <c r="AS7" s="25">
        <v>1.34</v>
      </c>
      <c r="AT7" s="25">
        <v>285.08999999999997</v>
      </c>
      <c r="AU7" s="25">
        <v>283.79000000000002</v>
      </c>
      <c r="AV7" s="25">
        <v>282.89999999999998</v>
      </c>
      <c r="AW7" s="25">
        <v>281.44</v>
      </c>
      <c r="AX7" s="25">
        <v>269.08</v>
      </c>
      <c r="AY7" s="25">
        <v>300.14</v>
      </c>
      <c r="AZ7" s="25">
        <v>301.04000000000002</v>
      </c>
      <c r="BA7" s="25">
        <v>305.08</v>
      </c>
      <c r="BB7" s="25">
        <v>305.33999999999997</v>
      </c>
      <c r="BC7" s="25">
        <v>310.01</v>
      </c>
      <c r="BD7" s="25">
        <v>252.29</v>
      </c>
      <c r="BE7" s="25">
        <v>1019.72</v>
      </c>
      <c r="BF7" s="25">
        <v>932.59</v>
      </c>
      <c r="BG7" s="25">
        <v>980.88</v>
      </c>
      <c r="BH7" s="25">
        <v>862.16</v>
      </c>
      <c r="BI7" s="25">
        <v>804.27</v>
      </c>
      <c r="BJ7" s="25">
        <v>566.65</v>
      </c>
      <c r="BK7" s="25">
        <v>551.62</v>
      </c>
      <c r="BL7" s="25">
        <v>585.59</v>
      </c>
      <c r="BM7" s="25">
        <v>561.34</v>
      </c>
      <c r="BN7" s="25">
        <v>538.33000000000004</v>
      </c>
      <c r="BO7" s="25">
        <v>268.07</v>
      </c>
      <c r="BP7" s="25">
        <v>55.57</v>
      </c>
      <c r="BQ7" s="25">
        <v>61.78</v>
      </c>
      <c r="BR7" s="25">
        <v>59.29</v>
      </c>
      <c r="BS7" s="25">
        <v>70.06</v>
      </c>
      <c r="BT7" s="25">
        <v>89.32</v>
      </c>
      <c r="BU7" s="25">
        <v>84.77</v>
      </c>
      <c r="BV7" s="25">
        <v>87.11</v>
      </c>
      <c r="BW7" s="25">
        <v>82.78</v>
      </c>
      <c r="BX7" s="25">
        <v>84.82</v>
      </c>
      <c r="BY7" s="25">
        <v>82.29</v>
      </c>
      <c r="BZ7" s="25">
        <v>97.47</v>
      </c>
      <c r="CA7" s="25">
        <v>288.55</v>
      </c>
      <c r="CB7" s="25">
        <v>258.02999999999997</v>
      </c>
      <c r="CC7" s="25">
        <v>233.84</v>
      </c>
      <c r="CD7" s="25">
        <v>226.79</v>
      </c>
      <c r="CE7" s="25">
        <v>169.93</v>
      </c>
      <c r="CF7" s="25">
        <v>227.27</v>
      </c>
      <c r="CG7" s="25">
        <v>223.98</v>
      </c>
      <c r="CH7" s="25">
        <v>225.09</v>
      </c>
      <c r="CI7" s="25">
        <v>224.82</v>
      </c>
      <c r="CJ7" s="25">
        <v>230.85</v>
      </c>
      <c r="CK7" s="25">
        <v>174.75</v>
      </c>
      <c r="CL7" s="25">
        <v>65.790000000000006</v>
      </c>
      <c r="CM7" s="25">
        <v>59.9</v>
      </c>
      <c r="CN7" s="25">
        <v>59.42</v>
      </c>
      <c r="CO7" s="25">
        <v>61.1</v>
      </c>
      <c r="CP7" s="25">
        <v>61.49</v>
      </c>
      <c r="CQ7" s="25">
        <v>50.29</v>
      </c>
      <c r="CR7" s="25">
        <v>49.64</v>
      </c>
      <c r="CS7" s="25">
        <v>49.38</v>
      </c>
      <c r="CT7" s="25">
        <v>50.09</v>
      </c>
      <c r="CU7" s="25">
        <v>50.1</v>
      </c>
      <c r="CV7" s="25">
        <v>59.97</v>
      </c>
      <c r="CW7" s="25">
        <v>81.52</v>
      </c>
      <c r="CX7" s="25">
        <v>90.84</v>
      </c>
      <c r="CY7" s="25">
        <v>95.36</v>
      </c>
      <c r="CZ7" s="25">
        <v>93.01</v>
      </c>
      <c r="DA7" s="25">
        <v>95.65</v>
      </c>
      <c r="DB7" s="25">
        <v>77.73</v>
      </c>
      <c r="DC7" s="25">
        <v>78.09</v>
      </c>
      <c r="DD7" s="25">
        <v>78.010000000000005</v>
      </c>
      <c r="DE7" s="25">
        <v>77.599999999999994</v>
      </c>
      <c r="DF7" s="25">
        <v>77.3</v>
      </c>
      <c r="DG7" s="25">
        <v>89.76</v>
      </c>
      <c r="DH7" s="25">
        <v>15.67</v>
      </c>
      <c r="DI7" s="25">
        <v>0</v>
      </c>
      <c r="DJ7" s="25">
        <v>27.64</v>
      </c>
      <c r="DK7" s="25">
        <v>32.08</v>
      </c>
      <c r="DL7" s="25">
        <v>36.799999999999997</v>
      </c>
      <c r="DM7" s="25">
        <v>45.85</v>
      </c>
      <c r="DN7" s="25">
        <v>47.31</v>
      </c>
      <c r="DO7" s="25">
        <v>47.5</v>
      </c>
      <c r="DP7" s="25">
        <v>48.41</v>
      </c>
      <c r="DQ7" s="25">
        <v>50.02</v>
      </c>
      <c r="DR7" s="25">
        <v>51.51</v>
      </c>
      <c r="DS7" s="25">
        <v>0</v>
      </c>
      <c r="DT7" s="25">
        <v>9.9</v>
      </c>
      <c r="DU7" s="25">
        <v>9.9</v>
      </c>
      <c r="DV7" s="25">
        <v>9.9</v>
      </c>
      <c r="DW7" s="25">
        <v>9.9</v>
      </c>
      <c r="DX7" s="25">
        <v>14.13</v>
      </c>
      <c r="DY7" s="25">
        <v>16.77</v>
      </c>
      <c r="DZ7" s="25">
        <v>17.399999999999999</v>
      </c>
      <c r="EA7" s="25">
        <v>18.64</v>
      </c>
      <c r="EB7" s="25">
        <v>19.510000000000002</v>
      </c>
      <c r="EC7" s="25">
        <v>23.75</v>
      </c>
      <c r="ED7" s="25">
        <v>0</v>
      </c>
      <c r="EE7" s="25">
        <v>0</v>
      </c>
      <c r="EF7" s="25">
        <v>0</v>
      </c>
      <c r="EG7" s="25">
        <v>0</v>
      </c>
      <c r="EH7" s="25">
        <v>0</v>
      </c>
      <c r="EI7" s="25">
        <v>0.52</v>
      </c>
      <c r="EJ7" s="25">
        <v>0.47</v>
      </c>
      <c r="EK7" s="25">
        <v>0.4</v>
      </c>
      <c r="EL7" s="25">
        <v>0.36</v>
      </c>
      <c r="EM7" s="25">
        <v>0.56999999999999995</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2024-01-26T04:16:18Z</cp:lastPrinted>
  <dcterms:created xsi:type="dcterms:W3CDTF">2023-12-05T00:56:36Z</dcterms:created>
  <dcterms:modified xsi:type="dcterms:W3CDTF">2024-01-26T04:17:05Z</dcterms:modified>
  <cp:category/>
</cp:coreProperties>
</file>