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172.21.2.125\所属別_平文\qt106_08\08_水道部_平文\03_農村下水道課\000_旧共有フォルダ_P\●農村下水道課●\⑩【特別会計】\(1～2月)経営比較分析\R05年度作成(R04年度)\"/>
    </mc:Choice>
  </mc:AlternateContent>
  <xr:revisionPtr revIDLastSave="0" documentId="13_ncr:1_{85ADF815-B758-449D-80D7-126EC17591A6}" xr6:coauthVersionLast="36" xr6:coauthVersionMax="36" xr10:uidLastSave="{00000000-0000-0000-0000-000000000000}"/>
  <workbookProtection workbookAlgorithmName="SHA-512" workbookHashValue="Byf5FujXU4xh9carkwuZuRv7dRPnT3ajpfwNSU1487WYxBzrCkp1Tz1QbB+jGuKZtLQd5bH4eR60PZ7uVBqtIA==" workbookSaltValue="M72WTNPfkOHOkN13CCcQrw==" workbookSpinCount="100000" lockStructure="1"/>
  <bookViews>
    <workbookView xWindow="0" yWindow="0" windowWidth="20400" windowHeight="754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S6" i="5"/>
  <c r="AL8" i="4" s="1"/>
  <c r="R6" i="5"/>
  <c r="AD10" i="4" s="1"/>
  <c r="Q6" i="5"/>
  <c r="W10" i="4" s="1"/>
  <c r="P6" i="5"/>
  <c r="O6" i="5"/>
  <c r="I10" i="4" s="1"/>
  <c r="N6" i="5"/>
  <c r="B10" i="4" s="1"/>
  <c r="M6" i="5"/>
  <c r="L6" i="5"/>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E86" i="4"/>
  <c r="AL10" i="4"/>
  <c r="P10" i="4"/>
  <c r="AT8" i="4"/>
  <c r="AD8" i="4"/>
  <c r="W8" i="4"/>
  <c r="B8" i="4"/>
</calcChain>
</file>

<file path=xl/sharedStrings.xml><?xml version="1.0" encoding="utf-8"?>
<sst xmlns="http://schemas.openxmlformats.org/spreadsheetml/2006/main" count="236" uniqueCount="120">
  <si>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</si>
  <si>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</si>
  <si>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</si>
  <si>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</si>
  <si>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</si>
  <si>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</si>
  <si>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</si>
  <si>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</si>
  <si>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</si>
  <si>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</si>
  <si>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</si>
  <si>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</si>
  <si>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</si>
  <si>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</si>
  <si>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</si>
  <si>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</si>
  <si>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</si>
  <si>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</si>
  <si>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</si>
  <si>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</si>
  <si>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</si>
  <si>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</si>
  <si>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</si>
  <si>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</si>
  <si>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</si>
  <si>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</si>
  <si>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</si>
  <si>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</si>
  <si>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</si>
  <si>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</si>
  <si>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</si>
  <si>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</si>
  <si>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</si>
  <si>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</si>
  <si>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</si>
  <si>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</si>
  <si>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</si>
  <si>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</si>
  <si>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</si>
  <si>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</si>
  <si>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</si>
  <si>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</si>
  <si>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</si>
  <si>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</si>
  <si>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</si>
  <si>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</si>
  <si>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</si>
  <si>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</si>
  <si>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</si>
  <si>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</si>
  <si>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</si>
  <si>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</si>
  <si>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</si>
  <si>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</si>
  <si>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</si>
  <si>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</si>
  <si>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</si>
  <si>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</si>
  <si>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</si>
  <si>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</si>
  <si>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</si>
  <si>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</si>
  <si>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</si>
  <si>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</si>
  <si>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</si>
  <si>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</si>
  <si>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</si>
  <si>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</si>
  <si>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</si>
  <si>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</si>
  <si>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</si>
  <si>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</si>
  <si>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</si>
  <si>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</si>
  <si>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</si>
  <si>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</si>
  <si>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</si>
  <si>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</si>
  <si>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</si>
  <si>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</si>
  <si>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</si>
  <si>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</si>
  <si>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</si>
  <si>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</si>
  <si>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</si>
  <si>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</si>
  <si>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</si>
  <si>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</si>
  <si>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</si>
  <si>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</si>
  <si>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</si>
  <si>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</si>
  <si>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</si>
  <si>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</si>
  <si>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</si>
  <si>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</si>
  <si>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</si>
  <si>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</si>
  <si>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</si>
  <si>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</si>
  <si>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</si>
  <si>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</si>
  <si>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</si>
  <si>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</si>
  <si>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</si>
  <si>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</si>
  <si>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</si>
  <si>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</si>
  <si>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</si>
  <si>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</si>
  <si>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</si>
  <si>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</si>
  <si>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</si>
  <si>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</si>
  <si>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</si>
  <si>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</si>
  <si>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</si>
  <si>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各処理区の管渠については、耐用年数が経過していないため、現在のところ更新の必要はありません。
　各処理区の処理場については、当面存続する処理区について必要とされる点検・診断を行い、予防保全による長寿命化を図りながら、適切な維持管理に努めます。</t>
    <phoneticPr fontId="4"/>
  </si>
  <si>
    <t>　農業集落排水事業の処理汚水量は、公共下水道への接続や、人口減少に伴い、今後も減少傾向が続く見込みです。
　経営改善に向けた取組としては、今後も継続的に公共下水道への接続を進め、維持管理経費の削減を図りながら、当面存続する処理区については、予防保全による長寿命化を図り、持続的に安定したサービスの提供ができるよう努めます。</t>
    <phoneticPr fontId="4"/>
  </si>
  <si>
    <t xml:space="preserve">①収益的収支比率
　１００％未満であるため、料金収入を中心とした営業収益では経費を回収できていないことを示します。維持管理経費及び公共下水道接続に伴う費用の削減による経営改善に努めます。
④企業債残高対事業規模比率
　企業債残高、料金収入ともに減少しているため、企業債残高対事業規模比率は概ね横ばいで推移しています。
⑤経費回収率
　公共下水道接続に伴い使用料収入が減少する一方で、公共下水道接続に伴う費用等により汚水処理費が上昇しているため、経費回収率は前年度を下回る傾向にあり、その傾向は今後も続く見込みです。加えて、今年度は処理場に係る電気料金の高騰や地方公営企業法適用に向けた人員増による人件費の増加により、前年度に比べて一時的に経費回収率が大きく下回っています。
⑥汚水処理原価
　公共下水道接続に伴い年間有収水量が減少する一方で、公共下水道接続に伴う費用等により汚水処理費が上昇しているため、汚水処理原価は前年度を上回る傾向にあり、その傾向は今後も続く見込みです。加えて、今年度は処理場に係る電気料金の高騰や地方公営企業法適用に向けた人員増による人件費の増加により、前年度に比べて一時的に汚水処理原価が大きく上回っています。
⑦施設利用率
　公共下水道接続による影響で、年度によって施設利用率は変動しています。類似団体平均値は上回っていますが、水洗化率がほぼ上限に達しているため、今後は人口減少の影響による縮減が避けられない見通しです。
⑧水洗化率
　近年、９９％以上を維持しています。 </t>
    <rPh sb="63" eb="64">
      <t>オヨ</t>
    </rPh>
    <rPh sb="65" eb="67">
      <t>コウキョウ</t>
    </rPh>
    <rPh sb="67" eb="70">
      <t>ゲスイドウ</t>
    </rPh>
    <rPh sb="70" eb="72">
      <t>セツゾク</t>
    </rPh>
    <rPh sb="73" eb="74">
      <t>トモナ</t>
    </rPh>
    <rPh sb="75" eb="77">
      <t>ヒヨウ</t>
    </rPh>
    <rPh sb="110" eb="112">
      <t>キギョウ</t>
    </rPh>
    <rPh sb="112" eb="113">
      <t>サイ</t>
    </rPh>
    <rPh sb="113" eb="115">
      <t>ザンダカ</t>
    </rPh>
    <rPh sb="116" eb="118">
      <t>リョウキン</t>
    </rPh>
    <rPh sb="118" eb="120">
      <t>シュウニュウ</t>
    </rPh>
    <rPh sb="123" eb="125">
      <t>ゲンショウ</t>
    </rPh>
    <rPh sb="145" eb="146">
      <t>オオム</t>
    </rPh>
    <rPh sb="147" eb="148">
      <t>ヨコ</t>
    </rPh>
    <rPh sb="151" eb="153">
      <t>スイイ</t>
    </rPh>
    <rPh sb="203" eb="205">
      <t>ヒヨウ</t>
    </rPh>
    <rPh sb="205" eb="206">
      <t>トウ</t>
    </rPh>
    <rPh sb="237" eb="239">
      <t>ケイコウ</t>
    </rPh>
    <rPh sb="245" eb="247">
      <t>ケイコウ</t>
    </rPh>
    <rPh sb="405" eb="411">
      <t>オスイショリゲンカ</t>
    </rPh>
    <rPh sb="416" eb="417">
      <t>ウエ</t>
    </rPh>
    <rPh sb="503" eb="509">
      <t>オスイショリゲンカ</t>
    </rPh>
    <rPh sb="513" eb="514">
      <t>ウエ</t>
    </rPh>
    <rPh sb="531" eb="536">
      <t>コウキョウゲスイドウ</t>
    </rPh>
    <rPh sb="536" eb="538">
      <t>セツゾク</t>
    </rPh>
    <rPh sb="541" eb="543">
      <t>エイキョウ</t>
    </rPh>
    <rPh sb="545" eb="547">
      <t>ネンド</t>
    </rPh>
    <rPh sb="551" eb="556">
      <t>シセツリヨウリツ</t>
    </rPh>
    <rPh sb="557" eb="559">
      <t>ヘンドウ</t>
    </rPh>
    <rPh sb="617" eb="619">
      <t>コンゴ</t>
    </rPh>
    <rPh sb="620" eb="624">
      <t>ジンコウゲンショウ</t>
    </rPh>
    <rPh sb="625" eb="627">
      <t>エイキョウ</t>
    </rPh>
    <rPh sb="630" eb="632">
      <t>シュクゲン</t>
    </rPh>
    <rPh sb="633" eb="634">
      <t>サ</t>
    </rPh>
    <rPh sb="639" eb="641">
      <t>ミトオ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</si>
</sst>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12E-4078-A1EE-145E00ADB1C6}"/>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0.02</c:v>
                </c:pt>
                <c:pt idx="2">
                  <c:v>0.02</c:v>
                </c:pt>
                <c:pt idx="3">
                  <c:v>0.01</c:v>
                </c:pt>
                <c:pt idx="4">
                  <c:v>0.01</c:v>
                </c:pt>
              </c:numCache>
            </c:numRef>
          </c:val>
          <c:smooth val="0"/>
          <c:extLst>
            <c:ext xmlns:c16="http://schemas.microsoft.com/office/drawing/2014/chart" uri="{C3380CC4-5D6E-409C-BE32-E72D297353CC}">
              <c16:uniqueId val="{00000001-212E-4078-A1EE-145E00ADB1C6}"/>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61.5</c:v>
                </c:pt>
                <c:pt idx="1">
                  <c:v>58.21</c:v>
                </c:pt>
                <c:pt idx="2">
                  <c:v>56.18</c:v>
                </c:pt>
                <c:pt idx="3">
                  <c:v>61.47</c:v>
                </c:pt>
                <c:pt idx="4">
                  <c:v>58.16</c:v>
                </c:pt>
              </c:numCache>
            </c:numRef>
          </c:val>
          <c:extLst>
            <c:ext xmlns:c16="http://schemas.microsoft.com/office/drawing/2014/chart" uri="{C3380CC4-5D6E-409C-BE32-E72D297353CC}">
              <c16:uniqueId val="{00000000-14B0-424C-ABEA-CDC8A03E42B8}"/>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56.72</c:v>
                </c:pt>
                <c:pt idx="1">
                  <c:v>54.06</c:v>
                </c:pt>
                <c:pt idx="2">
                  <c:v>55.26</c:v>
                </c:pt>
                <c:pt idx="3">
                  <c:v>54.54</c:v>
                </c:pt>
                <c:pt idx="4">
                  <c:v>52.9</c:v>
                </c:pt>
              </c:numCache>
            </c:numRef>
          </c:val>
          <c:smooth val="0"/>
          <c:extLst>
            <c:ext xmlns:c16="http://schemas.microsoft.com/office/drawing/2014/chart" uri="{C3380CC4-5D6E-409C-BE32-E72D297353CC}">
              <c16:uniqueId val="{00000001-14B0-424C-ABEA-CDC8A03E42B8}"/>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99.33</c:v>
                </c:pt>
                <c:pt idx="1">
                  <c:v>99.33</c:v>
                </c:pt>
                <c:pt idx="2">
                  <c:v>99.42</c:v>
                </c:pt>
                <c:pt idx="3">
                  <c:v>99.41</c:v>
                </c:pt>
                <c:pt idx="4">
                  <c:v>99.38</c:v>
                </c:pt>
              </c:numCache>
            </c:numRef>
          </c:val>
          <c:extLst>
            <c:ext xmlns:c16="http://schemas.microsoft.com/office/drawing/2014/chart" uri="{C3380CC4-5D6E-409C-BE32-E72D297353CC}">
              <c16:uniqueId val="{00000000-40E0-4603-A39A-B3E2CCF95F28}"/>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90.04</c:v>
                </c:pt>
                <c:pt idx="1">
                  <c:v>90.11</c:v>
                </c:pt>
                <c:pt idx="2">
                  <c:v>90.52</c:v>
                </c:pt>
                <c:pt idx="3">
                  <c:v>90.3</c:v>
                </c:pt>
                <c:pt idx="4">
                  <c:v>90.3</c:v>
                </c:pt>
              </c:numCache>
            </c:numRef>
          </c:val>
          <c:smooth val="0"/>
          <c:extLst>
            <c:ext xmlns:c16="http://schemas.microsoft.com/office/drawing/2014/chart" uri="{C3380CC4-5D6E-409C-BE32-E72D297353CC}">
              <c16:uniqueId val="{00000001-40E0-4603-A39A-B3E2CCF95F28}"/>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82.14</c:v>
                </c:pt>
                <c:pt idx="1">
                  <c:v>82.33</c:v>
                </c:pt>
                <c:pt idx="2">
                  <c:v>82</c:v>
                </c:pt>
                <c:pt idx="3">
                  <c:v>82.06</c:v>
                </c:pt>
                <c:pt idx="4">
                  <c:v>80.510000000000005</c:v>
                </c:pt>
              </c:numCache>
            </c:numRef>
          </c:val>
          <c:extLst>
            <c:ext xmlns:c16="http://schemas.microsoft.com/office/drawing/2014/chart" uri="{C3380CC4-5D6E-409C-BE32-E72D297353CC}">
              <c16:uniqueId val="{00000000-73E3-4AE9-9924-F0E7B5370699}"/>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3E3-4AE9-9924-F0E7B5370699}"/>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4D3-4B7E-9049-335161A1CEE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4D3-4B7E-9049-335161A1CEE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66B-4812-85FD-6204C568B812}"/>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66B-4812-85FD-6204C568B812}"/>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F11-47BE-A115-14D19CAC401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F11-47BE-A115-14D19CAC401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66C-4FF2-97FF-9A4DBBB7A38E}"/>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66C-4FF2-97FF-9A4DBBB7A38E}"/>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20.99</c:v>
                </c:pt>
                <c:pt idx="1">
                  <c:v>18.399999999999999</c:v>
                </c:pt>
                <c:pt idx="2">
                  <c:v>15.14</c:v>
                </c:pt>
                <c:pt idx="3">
                  <c:v>17.02</c:v>
                </c:pt>
                <c:pt idx="4">
                  <c:v>17.809999999999999</c:v>
                </c:pt>
              </c:numCache>
            </c:numRef>
          </c:val>
          <c:extLst>
            <c:ext xmlns:c16="http://schemas.microsoft.com/office/drawing/2014/chart" uri="{C3380CC4-5D6E-409C-BE32-E72D297353CC}">
              <c16:uniqueId val="{00000000-D36B-47F1-A874-DC59F510607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654.91999999999996</c:v>
                </c:pt>
                <c:pt idx="1">
                  <c:v>654.71</c:v>
                </c:pt>
                <c:pt idx="2">
                  <c:v>783.8</c:v>
                </c:pt>
                <c:pt idx="3">
                  <c:v>778.81</c:v>
                </c:pt>
                <c:pt idx="4">
                  <c:v>718.49</c:v>
                </c:pt>
              </c:numCache>
            </c:numRef>
          </c:val>
          <c:smooth val="0"/>
          <c:extLst>
            <c:ext xmlns:c16="http://schemas.microsoft.com/office/drawing/2014/chart" uri="{C3380CC4-5D6E-409C-BE32-E72D297353CC}">
              <c16:uniqueId val="{00000001-D36B-47F1-A874-DC59F510607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58.27</c:v>
                </c:pt>
                <c:pt idx="1">
                  <c:v>52.07</c:v>
                </c:pt>
                <c:pt idx="2">
                  <c:v>50.41</c:v>
                </c:pt>
                <c:pt idx="3">
                  <c:v>48.91</c:v>
                </c:pt>
                <c:pt idx="4">
                  <c:v>39.65</c:v>
                </c:pt>
              </c:numCache>
            </c:numRef>
          </c:val>
          <c:extLst>
            <c:ext xmlns:c16="http://schemas.microsoft.com/office/drawing/2014/chart" uri="{C3380CC4-5D6E-409C-BE32-E72D297353CC}">
              <c16:uniqueId val="{00000000-7B83-4912-9363-116F6667B5F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65.39</c:v>
                </c:pt>
                <c:pt idx="1">
                  <c:v>65.37</c:v>
                </c:pt>
                <c:pt idx="2">
                  <c:v>68.11</c:v>
                </c:pt>
                <c:pt idx="3">
                  <c:v>67.23</c:v>
                </c:pt>
                <c:pt idx="4">
                  <c:v>61.82</c:v>
                </c:pt>
              </c:numCache>
            </c:numRef>
          </c:val>
          <c:smooth val="0"/>
          <c:extLst>
            <c:ext xmlns:c16="http://schemas.microsoft.com/office/drawing/2014/chart" uri="{C3380CC4-5D6E-409C-BE32-E72D297353CC}">
              <c16:uniqueId val="{00000001-7B83-4912-9363-116F6667B5F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219.97</c:v>
                </c:pt>
                <c:pt idx="1">
                  <c:v>248.6</c:v>
                </c:pt>
                <c:pt idx="2">
                  <c:v>259.55</c:v>
                </c:pt>
                <c:pt idx="3">
                  <c:v>269.57</c:v>
                </c:pt>
                <c:pt idx="4">
                  <c:v>332.97</c:v>
                </c:pt>
              </c:numCache>
            </c:numRef>
          </c:val>
          <c:extLst>
            <c:ext xmlns:c16="http://schemas.microsoft.com/office/drawing/2014/chart" uri="{C3380CC4-5D6E-409C-BE32-E72D297353CC}">
              <c16:uniqueId val="{00000000-61C1-46E0-BA04-A02297EAAEB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230.88</c:v>
                </c:pt>
                <c:pt idx="1">
                  <c:v>228.99</c:v>
                </c:pt>
                <c:pt idx="2">
                  <c:v>222.41</c:v>
                </c:pt>
                <c:pt idx="3">
                  <c:v>228.21</c:v>
                </c:pt>
                <c:pt idx="4">
                  <c:v>246.9</c:v>
                </c:pt>
              </c:numCache>
            </c:numRef>
          </c:val>
          <c:smooth val="0"/>
          <c:extLst>
            <c:ext xmlns:c16="http://schemas.microsoft.com/office/drawing/2014/chart" uri="{C3380CC4-5D6E-409C-BE32-E72D297353CC}">
              <c16:uniqueId val="{00000001-61C1-46E0-BA04-A02297EAAEB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A56" zoomScale="85" zoomScaleNormal="85" workbookViewId="0">
      <selection activeCell="BH36" sqref="BH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東近江市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法非適用</v>
      </c>
      <c r="C8" s="40"/>
      <c r="D8" s="40"/>
      <c r="E8" s="40"/>
      <c r="F8" s="40"/>
      <c r="G8" s="40"/>
      <c r="H8" s="40"/>
      <c r="I8" s="40" t="str">
        <f>データ!J6</f>
        <v>下水道事業</v>
      </c>
      <c r="J8" s="40"/>
      <c r="K8" s="40"/>
      <c r="L8" s="40"/>
      <c r="M8" s="40"/>
      <c r="N8" s="40"/>
      <c r="O8" s="40"/>
      <c r="P8" s="40" t="str">
        <f>データ!K6</f>
        <v>農業集落排水</v>
      </c>
      <c r="Q8" s="40"/>
      <c r="R8" s="40"/>
      <c r="S8" s="40"/>
      <c r="T8" s="40"/>
      <c r="U8" s="40"/>
      <c r="V8" s="40"/>
      <c r="W8" s="40" t="str">
        <f>データ!L6</f>
        <v>F1</v>
      </c>
      <c r="X8" s="40"/>
      <c r="Y8" s="40"/>
      <c r="Z8" s="40"/>
      <c r="AA8" s="40"/>
      <c r="AB8" s="40"/>
      <c r="AC8" s="40"/>
      <c r="AD8" s="41" t="str">
        <f>データ!$M$6</f>
        <v>非設置</v>
      </c>
      <c r="AE8" s="41"/>
      <c r="AF8" s="41"/>
      <c r="AG8" s="41"/>
      <c r="AH8" s="41"/>
      <c r="AI8" s="41"/>
      <c r="AJ8" s="41"/>
      <c r="AK8" s="3"/>
      <c r="AL8" s="42">
        <f>データ!S6</f>
        <v>112586</v>
      </c>
      <c r="AM8" s="42"/>
      <c r="AN8" s="42"/>
      <c r="AO8" s="42"/>
      <c r="AP8" s="42"/>
      <c r="AQ8" s="42"/>
      <c r="AR8" s="42"/>
      <c r="AS8" s="42"/>
      <c r="AT8" s="35">
        <f>データ!T6</f>
        <v>388.37</v>
      </c>
      <c r="AU8" s="35"/>
      <c r="AV8" s="35"/>
      <c r="AW8" s="35"/>
      <c r="AX8" s="35"/>
      <c r="AY8" s="35"/>
      <c r="AZ8" s="35"/>
      <c r="BA8" s="35"/>
      <c r="BB8" s="35">
        <f>データ!U6</f>
        <v>289.89</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t="str">
        <f>データ!O6</f>
        <v>該当数値なし</v>
      </c>
      <c r="J10" s="35"/>
      <c r="K10" s="35"/>
      <c r="L10" s="35"/>
      <c r="M10" s="35"/>
      <c r="N10" s="35"/>
      <c r="O10" s="35"/>
      <c r="P10" s="35">
        <f>データ!P6</f>
        <v>15.6</v>
      </c>
      <c r="Q10" s="35"/>
      <c r="R10" s="35"/>
      <c r="S10" s="35"/>
      <c r="T10" s="35"/>
      <c r="U10" s="35"/>
      <c r="V10" s="35"/>
      <c r="W10" s="35">
        <f>データ!Q6</f>
        <v>86.91</v>
      </c>
      <c r="X10" s="35"/>
      <c r="Y10" s="35"/>
      <c r="Z10" s="35"/>
      <c r="AA10" s="35"/>
      <c r="AB10" s="35"/>
      <c r="AC10" s="35"/>
      <c r="AD10" s="42">
        <f>データ!R6</f>
        <v>2090</v>
      </c>
      <c r="AE10" s="42"/>
      <c r="AF10" s="42"/>
      <c r="AG10" s="42"/>
      <c r="AH10" s="42"/>
      <c r="AI10" s="42"/>
      <c r="AJ10" s="42"/>
      <c r="AK10" s="2"/>
      <c r="AL10" s="42">
        <f>データ!V6</f>
        <v>17530</v>
      </c>
      <c r="AM10" s="42"/>
      <c r="AN10" s="42"/>
      <c r="AO10" s="42"/>
      <c r="AP10" s="42"/>
      <c r="AQ10" s="42"/>
      <c r="AR10" s="42"/>
      <c r="AS10" s="42"/>
      <c r="AT10" s="35">
        <f>データ!W6</f>
        <v>7.34</v>
      </c>
      <c r="AU10" s="35"/>
      <c r="AV10" s="35"/>
      <c r="AW10" s="35"/>
      <c r="AX10" s="35"/>
      <c r="AY10" s="35"/>
      <c r="AZ10" s="35"/>
      <c r="BA10" s="35"/>
      <c r="BB10" s="35">
        <f>データ!X6</f>
        <v>2388.2800000000002</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4.1"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0" t="s">
        <v>119</v>
      </c>
      <c r="BM16" s="81"/>
      <c r="BN16" s="81"/>
      <c r="BO16" s="81"/>
      <c r="BP16" s="81"/>
      <c r="BQ16" s="81"/>
      <c r="BR16" s="81"/>
      <c r="BS16" s="81"/>
      <c r="BT16" s="81"/>
      <c r="BU16" s="81"/>
      <c r="BV16" s="81"/>
      <c r="BW16" s="81"/>
      <c r="BX16" s="81"/>
      <c r="BY16" s="81"/>
      <c r="BZ16" s="8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0"/>
      <c r="BM17" s="81"/>
      <c r="BN17" s="81"/>
      <c r="BO17" s="81"/>
      <c r="BP17" s="81"/>
      <c r="BQ17" s="81"/>
      <c r="BR17" s="81"/>
      <c r="BS17" s="81"/>
      <c r="BT17" s="81"/>
      <c r="BU17" s="81"/>
      <c r="BV17" s="81"/>
      <c r="BW17" s="81"/>
      <c r="BX17" s="81"/>
      <c r="BY17" s="81"/>
      <c r="BZ17" s="82"/>
    </row>
    <row r="18" spans="1:78" ht="14.1"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0"/>
      <c r="BM18" s="81"/>
      <c r="BN18" s="81"/>
      <c r="BO18" s="81"/>
      <c r="BP18" s="81"/>
      <c r="BQ18" s="81"/>
      <c r="BR18" s="81"/>
      <c r="BS18" s="81"/>
      <c r="BT18" s="81"/>
      <c r="BU18" s="81"/>
      <c r="BV18" s="81"/>
      <c r="BW18" s="81"/>
      <c r="BX18" s="81"/>
      <c r="BY18" s="81"/>
      <c r="BZ18" s="82"/>
    </row>
    <row r="19" spans="1:78" ht="14.1"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0"/>
      <c r="BM19" s="81"/>
      <c r="BN19" s="81"/>
      <c r="BO19" s="81"/>
      <c r="BP19" s="81"/>
      <c r="BQ19" s="81"/>
      <c r="BR19" s="81"/>
      <c r="BS19" s="81"/>
      <c r="BT19" s="81"/>
      <c r="BU19" s="81"/>
      <c r="BV19" s="81"/>
      <c r="BW19" s="81"/>
      <c r="BX19" s="81"/>
      <c r="BY19" s="81"/>
      <c r="BZ19" s="82"/>
    </row>
    <row r="20" spans="1:78" ht="14.1"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0"/>
      <c r="BM20" s="81"/>
      <c r="BN20" s="81"/>
      <c r="BO20" s="81"/>
      <c r="BP20" s="81"/>
      <c r="BQ20" s="81"/>
      <c r="BR20" s="81"/>
      <c r="BS20" s="81"/>
      <c r="BT20" s="81"/>
      <c r="BU20" s="81"/>
      <c r="BV20" s="81"/>
      <c r="BW20" s="81"/>
      <c r="BX20" s="81"/>
      <c r="BY20" s="81"/>
      <c r="BZ20" s="82"/>
    </row>
    <row r="21" spans="1:78" ht="14.1"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0"/>
      <c r="BM21" s="81"/>
      <c r="BN21" s="81"/>
      <c r="BO21" s="81"/>
      <c r="BP21" s="81"/>
      <c r="BQ21" s="81"/>
      <c r="BR21" s="81"/>
      <c r="BS21" s="81"/>
      <c r="BT21" s="81"/>
      <c r="BU21" s="81"/>
      <c r="BV21" s="81"/>
      <c r="BW21" s="81"/>
      <c r="BX21" s="81"/>
      <c r="BY21" s="81"/>
      <c r="BZ21" s="82"/>
    </row>
    <row r="22" spans="1:78" ht="14.1"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0"/>
      <c r="BM22" s="81"/>
      <c r="BN22" s="81"/>
      <c r="BO22" s="81"/>
      <c r="BP22" s="81"/>
      <c r="BQ22" s="81"/>
      <c r="BR22" s="81"/>
      <c r="BS22" s="81"/>
      <c r="BT22" s="81"/>
      <c r="BU22" s="81"/>
      <c r="BV22" s="81"/>
      <c r="BW22" s="81"/>
      <c r="BX22" s="81"/>
      <c r="BY22" s="81"/>
      <c r="BZ22" s="82"/>
    </row>
    <row r="23" spans="1:78" ht="14.1"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0"/>
      <c r="BM23" s="81"/>
      <c r="BN23" s="81"/>
      <c r="BO23" s="81"/>
      <c r="BP23" s="81"/>
      <c r="BQ23" s="81"/>
      <c r="BR23" s="81"/>
      <c r="BS23" s="81"/>
      <c r="BT23" s="81"/>
      <c r="BU23" s="81"/>
      <c r="BV23" s="81"/>
      <c r="BW23" s="81"/>
      <c r="BX23" s="81"/>
      <c r="BY23" s="81"/>
      <c r="BZ23" s="82"/>
    </row>
    <row r="24" spans="1:78" ht="14.1"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0"/>
      <c r="BM24" s="81"/>
      <c r="BN24" s="81"/>
      <c r="BO24" s="81"/>
      <c r="BP24" s="81"/>
      <c r="BQ24" s="81"/>
      <c r="BR24" s="81"/>
      <c r="BS24" s="81"/>
      <c r="BT24" s="81"/>
      <c r="BU24" s="81"/>
      <c r="BV24" s="81"/>
      <c r="BW24" s="81"/>
      <c r="BX24" s="81"/>
      <c r="BY24" s="81"/>
      <c r="BZ24" s="82"/>
    </row>
    <row r="25" spans="1:78" ht="14.1"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0"/>
      <c r="BM25" s="81"/>
      <c r="BN25" s="81"/>
      <c r="BO25" s="81"/>
      <c r="BP25" s="81"/>
      <c r="BQ25" s="81"/>
      <c r="BR25" s="81"/>
      <c r="BS25" s="81"/>
      <c r="BT25" s="81"/>
      <c r="BU25" s="81"/>
      <c r="BV25" s="81"/>
      <c r="BW25" s="81"/>
      <c r="BX25" s="81"/>
      <c r="BY25" s="81"/>
      <c r="BZ25" s="82"/>
    </row>
    <row r="26" spans="1:78" ht="14.1"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0"/>
      <c r="BM26" s="81"/>
      <c r="BN26" s="81"/>
      <c r="BO26" s="81"/>
      <c r="BP26" s="81"/>
      <c r="BQ26" s="81"/>
      <c r="BR26" s="81"/>
      <c r="BS26" s="81"/>
      <c r="BT26" s="81"/>
      <c r="BU26" s="81"/>
      <c r="BV26" s="81"/>
      <c r="BW26" s="81"/>
      <c r="BX26" s="81"/>
      <c r="BY26" s="81"/>
      <c r="BZ26" s="82"/>
    </row>
    <row r="27" spans="1:78" ht="14.1"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0"/>
      <c r="BM27" s="81"/>
      <c r="BN27" s="81"/>
      <c r="BO27" s="81"/>
      <c r="BP27" s="81"/>
      <c r="BQ27" s="81"/>
      <c r="BR27" s="81"/>
      <c r="BS27" s="81"/>
      <c r="BT27" s="81"/>
      <c r="BU27" s="81"/>
      <c r="BV27" s="81"/>
      <c r="BW27" s="81"/>
      <c r="BX27" s="81"/>
      <c r="BY27" s="81"/>
      <c r="BZ27" s="82"/>
    </row>
    <row r="28" spans="1:78" ht="14.1"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0"/>
      <c r="BM28" s="81"/>
      <c r="BN28" s="81"/>
      <c r="BO28" s="81"/>
      <c r="BP28" s="81"/>
      <c r="BQ28" s="81"/>
      <c r="BR28" s="81"/>
      <c r="BS28" s="81"/>
      <c r="BT28" s="81"/>
      <c r="BU28" s="81"/>
      <c r="BV28" s="81"/>
      <c r="BW28" s="81"/>
      <c r="BX28" s="81"/>
      <c r="BY28" s="81"/>
      <c r="BZ28" s="82"/>
    </row>
    <row r="29" spans="1:78" ht="14.1"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0"/>
      <c r="BM29" s="81"/>
      <c r="BN29" s="81"/>
      <c r="BO29" s="81"/>
      <c r="BP29" s="81"/>
      <c r="BQ29" s="81"/>
      <c r="BR29" s="81"/>
      <c r="BS29" s="81"/>
      <c r="BT29" s="81"/>
      <c r="BU29" s="81"/>
      <c r="BV29" s="81"/>
      <c r="BW29" s="81"/>
      <c r="BX29" s="81"/>
      <c r="BY29" s="81"/>
      <c r="BZ29" s="82"/>
    </row>
    <row r="30" spans="1:78" ht="14.1"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0"/>
      <c r="BM30" s="81"/>
      <c r="BN30" s="81"/>
      <c r="BO30" s="81"/>
      <c r="BP30" s="81"/>
      <c r="BQ30" s="81"/>
      <c r="BR30" s="81"/>
      <c r="BS30" s="81"/>
      <c r="BT30" s="81"/>
      <c r="BU30" s="81"/>
      <c r="BV30" s="81"/>
      <c r="BW30" s="81"/>
      <c r="BX30" s="81"/>
      <c r="BY30" s="81"/>
      <c r="BZ30" s="82"/>
    </row>
    <row r="31" spans="1:78" ht="14.1"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0"/>
      <c r="BM31" s="81"/>
      <c r="BN31" s="81"/>
      <c r="BO31" s="81"/>
      <c r="BP31" s="81"/>
      <c r="BQ31" s="81"/>
      <c r="BR31" s="81"/>
      <c r="BS31" s="81"/>
      <c r="BT31" s="81"/>
      <c r="BU31" s="81"/>
      <c r="BV31" s="81"/>
      <c r="BW31" s="81"/>
      <c r="BX31" s="81"/>
      <c r="BY31" s="81"/>
      <c r="BZ31" s="82"/>
    </row>
    <row r="32" spans="1:78" ht="14.1"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0"/>
      <c r="BM32" s="81"/>
      <c r="BN32" s="81"/>
      <c r="BO32" s="81"/>
      <c r="BP32" s="81"/>
      <c r="BQ32" s="81"/>
      <c r="BR32" s="81"/>
      <c r="BS32" s="81"/>
      <c r="BT32" s="81"/>
      <c r="BU32" s="81"/>
      <c r="BV32" s="81"/>
      <c r="BW32" s="81"/>
      <c r="BX32" s="81"/>
      <c r="BY32" s="81"/>
      <c r="BZ32" s="82"/>
    </row>
    <row r="33" spans="1:78" ht="14.1"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0"/>
      <c r="BM33" s="81"/>
      <c r="BN33" s="81"/>
      <c r="BO33" s="81"/>
      <c r="BP33" s="81"/>
      <c r="BQ33" s="81"/>
      <c r="BR33" s="81"/>
      <c r="BS33" s="81"/>
      <c r="BT33" s="81"/>
      <c r="BU33" s="81"/>
      <c r="BV33" s="81"/>
      <c r="BW33" s="81"/>
      <c r="BX33" s="81"/>
      <c r="BY33" s="81"/>
      <c r="BZ33" s="82"/>
    </row>
    <row r="34" spans="1:78" ht="14.1"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0"/>
      <c r="BM34" s="81"/>
      <c r="BN34" s="81"/>
      <c r="BO34" s="81"/>
      <c r="BP34" s="81"/>
      <c r="BQ34" s="81"/>
      <c r="BR34" s="81"/>
      <c r="BS34" s="81"/>
      <c r="BT34" s="81"/>
      <c r="BU34" s="81"/>
      <c r="BV34" s="81"/>
      <c r="BW34" s="81"/>
      <c r="BX34" s="81"/>
      <c r="BY34" s="81"/>
      <c r="BZ34" s="82"/>
    </row>
    <row r="35" spans="1:78" ht="14.1"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0"/>
      <c r="BM35" s="81"/>
      <c r="BN35" s="81"/>
      <c r="BO35" s="81"/>
      <c r="BP35" s="81"/>
      <c r="BQ35" s="81"/>
      <c r="BR35" s="81"/>
      <c r="BS35" s="81"/>
      <c r="BT35" s="81"/>
      <c r="BU35" s="81"/>
      <c r="BV35" s="81"/>
      <c r="BW35" s="81"/>
      <c r="BX35" s="81"/>
      <c r="BY35" s="81"/>
      <c r="BZ35" s="8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0"/>
      <c r="BM36" s="81"/>
      <c r="BN36" s="81"/>
      <c r="BO36" s="81"/>
      <c r="BP36" s="81"/>
      <c r="BQ36" s="81"/>
      <c r="BR36" s="81"/>
      <c r="BS36" s="81"/>
      <c r="BT36" s="81"/>
      <c r="BU36" s="81"/>
      <c r="BV36" s="81"/>
      <c r="BW36" s="81"/>
      <c r="BX36" s="81"/>
      <c r="BY36" s="81"/>
      <c r="BZ36" s="82"/>
    </row>
    <row r="37" spans="1:78" ht="14.1"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0"/>
      <c r="BM37" s="81"/>
      <c r="BN37" s="81"/>
      <c r="BO37" s="81"/>
      <c r="BP37" s="81"/>
      <c r="BQ37" s="81"/>
      <c r="BR37" s="81"/>
      <c r="BS37" s="81"/>
      <c r="BT37" s="81"/>
      <c r="BU37" s="81"/>
      <c r="BV37" s="81"/>
      <c r="BW37" s="81"/>
      <c r="BX37" s="81"/>
      <c r="BY37" s="81"/>
      <c r="BZ37" s="82"/>
    </row>
    <row r="38" spans="1:78" ht="14.1"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0"/>
      <c r="BM38" s="81"/>
      <c r="BN38" s="81"/>
      <c r="BO38" s="81"/>
      <c r="BP38" s="81"/>
      <c r="BQ38" s="81"/>
      <c r="BR38" s="81"/>
      <c r="BS38" s="81"/>
      <c r="BT38" s="81"/>
      <c r="BU38" s="81"/>
      <c r="BV38" s="81"/>
      <c r="BW38" s="81"/>
      <c r="BX38" s="81"/>
      <c r="BY38" s="81"/>
      <c r="BZ38" s="82"/>
    </row>
    <row r="39" spans="1:78" ht="14.1"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0"/>
      <c r="BM39" s="81"/>
      <c r="BN39" s="81"/>
      <c r="BO39" s="81"/>
      <c r="BP39" s="81"/>
      <c r="BQ39" s="81"/>
      <c r="BR39" s="81"/>
      <c r="BS39" s="81"/>
      <c r="BT39" s="81"/>
      <c r="BU39" s="81"/>
      <c r="BV39" s="81"/>
      <c r="BW39" s="81"/>
      <c r="BX39" s="81"/>
      <c r="BY39" s="81"/>
      <c r="BZ39" s="82"/>
    </row>
    <row r="40" spans="1:78" ht="14.1"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0"/>
      <c r="BM40" s="81"/>
      <c r="BN40" s="81"/>
      <c r="BO40" s="81"/>
      <c r="BP40" s="81"/>
      <c r="BQ40" s="81"/>
      <c r="BR40" s="81"/>
      <c r="BS40" s="81"/>
      <c r="BT40" s="81"/>
      <c r="BU40" s="81"/>
      <c r="BV40" s="81"/>
      <c r="BW40" s="81"/>
      <c r="BX40" s="81"/>
      <c r="BY40" s="81"/>
      <c r="BZ40" s="82"/>
    </row>
    <row r="41" spans="1:78" ht="14.1"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0"/>
      <c r="BM41" s="81"/>
      <c r="BN41" s="81"/>
      <c r="BO41" s="81"/>
      <c r="BP41" s="81"/>
      <c r="BQ41" s="81"/>
      <c r="BR41" s="81"/>
      <c r="BS41" s="81"/>
      <c r="BT41" s="81"/>
      <c r="BU41" s="81"/>
      <c r="BV41" s="81"/>
      <c r="BW41" s="81"/>
      <c r="BX41" s="81"/>
      <c r="BY41" s="81"/>
      <c r="BZ41" s="82"/>
    </row>
    <row r="42" spans="1:78" ht="14.1"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0"/>
      <c r="BM42" s="81"/>
      <c r="BN42" s="81"/>
      <c r="BO42" s="81"/>
      <c r="BP42" s="81"/>
      <c r="BQ42" s="81"/>
      <c r="BR42" s="81"/>
      <c r="BS42" s="81"/>
      <c r="BT42" s="81"/>
      <c r="BU42" s="81"/>
      <c r="BV42" s="81"/>
      <c r="BW42" s="81"/>
      <c r="BX42" s="81"/>
      <c r="BY42" s="81"/>
      <c r="BZ42" s="82"/>
    </row>
    <row r="43" spans="1:78" ht="14.1"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0"/>
      <c r="BM43" s="81"/>
      <c r="BN43" s="81"/>
      <c r="BO43" s="81"/>
      <c r="BP43" s="81"/>
      <c r="BQ43" s="81"/>
      <c r="BR43" s="81"/>
      <c r="BS43" s="81"/>
      <c r="BT43" s="81"/>
      <c r="BU43" s="81"/>
      <c r="BV43" s="81"/>
      <c r="BW43" s="81"/>
      <c r="BX43" s="81"/>
      <c r="BY43" s="81"/>
      <c r="BZ43" s="82"/>
    </row>
    <row r="44" spans="1:78" ht="1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117</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118</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【809.19】</v>
      </c>
      <c r="I86" s="12" t="str">
        <f>データ!CA6</f>
        <v>【57.02】</v>
      </c>
      <c r="J86" s="12" t="str">
        <f>データ!CL6</f>
        <v>【273.68】</v>
      </c>
      <c r="K86" s="12" t="str">
        <f>データ!CW6</f>
        <v>【52.55】</v>
      </c>
      <c r="L86" s="12" t="str">
        <f>データ!DH6</f>
        <v>【87.30】</v>
      </c>
      <c r="M86" s="12" t="s">
        <v>44</v>
      </c>
      <c r="N86" s="12" t="s">
        <v>45</v>
      </c>
      <c r="O86" s="12" t="str">
        <f>データ!EO6</f>
        <v>【0.02】</v>
      </c>
    </row>
  </sheetData>
  <sheetProtection algorithmName="SHA-512" hashValue="ZckQTadesTnlaowoNnfDYYCAcPp6Q0XDRqHbE5B417bK/wdPZ+Zfn2iSxFGjauSkdcivKuREI/XFvtd1Bom+bw==" saltValue="dpPB80tulynW3LogAQige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25" right="0.25" top="0.75" bottom="0.75" header="0.3" footer="0.3"/>
  <pageSetup paperSize="8" scale="7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46</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47</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48</v>
      </c>
      <c r="B3" s="15" t="s">
        <v>49</v>
      </c>
      <c r="C3" s="15" t="s">
        <v>50</v>
      </c>
      <c r="D3" s="15" t="s">
        <v>51</v>
      </c>
      <c r="E3" s="15" t="s">
        <v>52</v>
      </c>
      <c r="F3" s="15" t="s">
        <v>53</v>
      </c>
      <c r="G3" s="15" t="s">
        <v>54</v>
      </c>
      <c r="H3" s="73" t="s">
        <v>55</v>
      </c>
      <c r="I3" s="74"/>
      <c r="J3" s="74"/>
      <c r="K3" s="74"/>
      <c r="L3" s="74"/>
      <c r="M3" s="74"/>
      <c r="N3" s="74"/>
      <c r="O3" s="74"/>
      <c r="P3" s="74"/>
      <c r="Q3" s="74"/>
      <c r="R3" s="74"/>
      <c r="S3" s="74"/>
      <c r="T3" s="74"/>
      <c r="U3" s="74"/>
      <c r="V3" s="74"/>
      <c r="W3" s="74"/>
      <c r="X3" s="75"/>
      <c r="Y3" s="79" t="s">
        <v>56</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57</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58</v>
      </c>
      <c r="B4" s="16"/>
      <c r="C4" s="16"/>
      <c r="D4" s="16"/>
      <c r="E4" s="16"/>
      <c r="F4" s="16"/>
      <c r="G4" s="16"/>
      <c r="H4" s="76"/>
      <c r="I4" s="77"/>
      <c r="J4" s="77"/>
      <c r="K4" s="77"/>
      <c r="L4" s="77"/>
      <c r="M4" s="77"/>
      <c r="N4" s="77"/>
      <c r="O4" s="77"/>
      <c r="P4" s="77"/>
      <c r="Q4" s="77"/>
      <c r="R4" s="77"/>
      <c r="S4" s="77"/>
      <c r="T4" s="77"/>
      <c r="U4" s="77"/>
      <c r="V4" s="77"/>
      <c r="W4" s="77"/>
      <c r="X4" s="78"/>
      <c r="Y4" s="72" t="s">
        <v>59</v>
      </c>
      <c r="Z4" s="72"/>
      <c r="AA4" s="72"/>
      <c r="AB4" s="72"/>
      <c r="AC4" s="72"/>
      <c r="AD4" s="72"/>
      <c r="AE4" s="72"/>
      <c r="AF4" s="72"/>
      <c r="AG4" s="72"/>
      <c r="AH4" s="72"/>
      <c r="AI4" s="72"/>
      <c r="AJ4" s="72" t="s">
        <v>60</v>
      </c>
      <c r="AK4" s="72"/>
      <c r="AL4" s="72"/>
      <c r="AM4" s="72"/>
      <c r="AN4" s="72"/>
      <c r="AO4" s="72"/>
      <c r="AP4" s="72"/>
      <c r="AQ4" s="72"/>
      <c r="AR4" s="72"/>
      <c r="AS4" s="72"/>
      <c r="AT4" s="72"/>
      <c r="AU4" s="72" t="s">
        <v>61</v>
      </c>
      <c r="AV4" s="72"/>
      <c r="AW4" s="72"/>
      <c r="AX4" s="72"/>
      <c r="AY4" s="72"/>
      <c r="AZ4" s="72"/>
      <c r="BA4" s="72"/>
      <c r="BB4" s="72"/>
      <c r="BC4" s="72"/>
      <c r="BD4" s="72"/>
      <c r="BE4" s="72"/>
      <c r="BF4" s="72" t="s">
        <v>62</v>
      </c>
      <c r="BG4" s="72"/>
      <c r="BH4" s="72"/>
      <c r="BI4" s="72"/>
      <c r="BJ4" s="72"/>
      <c r="BK4" s="72"/>
      <c r="BL4" s="72"/>
      <c r="BM4" s="72"/>
      <c r="BN4" s="72"/>
      <c r="BO4" s="72"/>
      <c r="BP4" s="72"/>
      <c r="BQ4" s="72" t="s">
        <v>63</v>
      </c>
      <c r="BR4" s="72"/>
      <c r="BS4" s="72"/>
      <c r="BT4" s="72"/>
      <c r="BU4" s="72"/>
      <c r="BV4" s="72"/>
      <c r="BW4" s="72"/>
      <c r="BX4" s="72"/>
      <c r="BY4" s="72"/>
      <c r="BZ4" s="72"/>
      <c r="CA4" s="72"/>
      <c r="CB4" s="72" t="s">
        <v>64</v>
      </c>
      <c r="CC4" s="72"/>
      <c r="CD4" s="72"/>
      <c r="CE4" s="72"/>
      <c r="CF4" s="72"/>
      <c r="CG4" s="72"/>
      <c r="CH4" s="72"/>
      <c r="CI4" s="72"/>
      <c r="CJ4" s="72"/>
      <c r="CK4" s="72"/>
      <c r="CL4" s="72"/>
      <c r="CM4" s="72" t="s">
        <v>65</v>
      </c>
      <c r="CN4" s="72"/>
      <c r="CO4" s="72"/>
      <c r="CP4" s="72"/>
      <c r="CQ4" s="72"/>
      <c r="CR4" s="72"/>
      <c r="CS4" s="72"/>
      <c r="CT4" s="72"/>
      <c r="CU4" s="72"/>
      <c r="CV4" s="72"/>
      <c r="CW4" s="72"/>
      <c r="CX4" s="72" t="s">
        <v>66</v>
      </c>
      <c r="CY4" s="72"/>
      <c r="CZ4" s="72"/>
      <c r="DA4" s="72"/>
      <c r="DB4" s="72"/>
      <c r="DC4" s="72"/>
      <c r="DD4" s="72"/>
      <c r="DE4" s="72"/>
      <c r="DF4" s="72"/>
      <c r="DG4" s="72"/>
      <c r="DH4" s="72"/>
      <c r="DI4" s="72" t="s">
        <v>67</v>
      </c>
      <c r="DJ4" s="72"/>
      <c r="DK4" s="72"/>
      <c r="DL4" s="72"/>
      <c r="DM4" s="72"/>
      <c r="DN4" s="72"/>
      <c r="DO4" s="72"/>
      <c r="DP4" s="72"/>
      <c r="DQ4" s="72"/>
      <c r="DR4" s="72"/>
      <c r="DS4" s="72"/>
      <c r="DT4" s="72" t="s">
        <v>68</v>
      </c>
      <c r="DU4" s="72"/>
      <c r="DV4" s="72"/>
      <c r="DW4" s="72"/>
      <c r="DX4" s="72"/>
      <c r="DY4" s="72"/>
      <c r="DZ4" s="72"/>
      <c r="EA4" s="72"/>
      <c r="EB4" s="72"/>
      <c r="EC4" s="72"/>
      <c r="ED4" s="72"/>
      <c r="EE4" s="72" t="s">
        <v>69</v>
      </c>
      <c r="EF4" s="72"/>
      <c r="EG4" s="72"/>
      <c r="EH4" s="72"/>
      <c r="EI4" s="72"/>
      <c r="EJ4" s="72"/>
      <c r="EK4" s="72"/>
      <c r="EL4" s="72"/>
      <c r="EM4" s="72"/>
      <c r="EN4" s="72"/>
      <c r="EO4" s="72"/>
    </row>
    <row r="5" spans="1:145" x14ac:dyDescent="0.15">
      <c r="A5" s="14" t="s">
        <v>70</v>
      </c>
      <c r="B5" s="17"/>
      <c r="C5" s="17"/>
      <c r="D5" s="17"/>
      <c r="E5" s="17"/>
      <c r="F5" s="17"/>
      <c r="G5" s="17"/>
      <c r="H5" s="18" t="s">
        <v>71</v>
      </c>
      <c r="I5" s="18" t="s">
        <v>72</v>
      </c>
      <c r="J5" s="18" t="s">
        <v>73</v>
      </c>
      <c r="K5" s="18" t="s">
        <v>74</v>
      </c>
      <c r="L5" s="18" t="s">
        <v>75</v>
      </c>
      <c r="M5" s="18" t="s">
        <v>5</v>
      </c>
      <c r="N5" s="18" t="s">
        <v>76</v>
      </c>
      <c r="O5" s="18" t="s">
        <v>77</v>
      </c>
      <c r="P5" s="18" t="s">
        <v>78</v>
      </c>
      <c r="Q5" s="18" t="s">
        <v>79</v>
      </c>
      <c r="R5" s="18" t="s">
        <v>80</v>
      </c>
      <c r="S5" s="18" t="s">
        <v>81</v>
      </c>
      <c r="T5" s="18" t="s">
        <v>82</v>
      </c>
      <c r="U5" s="18" t="s">
        <v>83</v>
      </c>
      <c r="V5" s="18" t="s">
        <v>84</v>
      </c>
      <c r="W5" s="18" t="s">
        <v>85</v>
      </c>
      <c r="X5" s="18" t="s">
        <v>86</v>
      </c>
      <c r="Y5" s="18" t="s">
        <v>87</v>
      </c>
      <c r="Z5" s="18" t="s">
        <v>88</v>
      </c>
      <c r="AA5" s="18" t="s">
        <v>89</v>
      </c>
      <c r="AB5" s="18" t="s">
        <v>90</v>
      </c>
      <c r="AC5" s="18" t="s">
        <v>91</v>
      </c>
      <c r="AD5" s="18" t="s">
        <v>92</v>
      </c>
      <c r="AE5" s="18" t="s">
        <v>93</v>
      </c>
      <c r="AF5" s="18" t="s">
        <v>94</v>
      </c>
      <c r="AG5" s="18" t="s">
        <v>95</v>
      </c>
      <c r="AH5" s="18" t="s">
        <v>96</v>
      </c>
      <c r="AI5" s="18" t="s">
        <v>31</v>
      </c>
      <c r="AJ5" s="18" t="s">
        <v>87</v>
      </c>
      <c r="AK5" s="18" t="s">
        <v>88</v>
      </c>
      <c r="AL5" s="18" t="s">
        <v>89</v>
      </c>
      <c r="AM5" s="18" t="s">
        <v>90</v>
      </c>
      <c r="AN5" s="18" t="s">
        <v>91</v>
      </c>
      <c r="AO5" s="18" t="s">
        <v>92</v>
      </c>
      <c r="AP5" s="18" t="s">
        <v>93</v>
      </c>
      <c r="AQ5" s="18" t="s">
        <v>94</v>
      </c>
      <c r="AR5" s="18" t="s">
        <v>95</v>
      </c>
      <c r="AS5" s="18" t="s">
        <v>96</v>
      </c>
      <c r="AT5" s="18" t="s">
        <v>97</v>
      </c>
      <c r="AU5" s="18" t="s">
        <v>87</v>
      </c>
      <c r="AV5" s="18" t="s">
        <v>88</v>
      </c>
      <c r="AW5" s="18" t="s">
        <v>89</v>
      </c>
      <c r="AX5" s="18" t="s">
        <v>90</v>
      </c>
      <c r="AY5" s="18" t="s">
        <v>91</v>
      </c>
      <c r="AZ5" s="18" t="s">
        <v>92</v>
      </c>
      <c r="BA5" s="18" t="s">
        <v>93</v>
      </c>
      <c r="BB5" s="18" t="s">
        <v>94</v>
      </c>
      <c r="BC5" s="18" t="s">
        <v>95</v>
      </c>
      <c r="BD5" s="18" t="s">
        <v>96</v>
      </c>
      <c r="BE5" s="18" t="s">
        <v>97</v>
      </c>
      <c r="BF5" s="18" t="s">
        <v>87</v>
      </c>
      <c r="BG5" s="18" t="s">
        <v>88</v>
      </c>
      <c r="BH5" s="18" t="s">
        <v>89</v>
      </c>
      <c r="BI5" s="18" t="s">
        <v>90</v>
      </c>
      <c r="BJ5" s="18" t="s">
        <v>91</v>
      </c>
      <c r="BK5" s="18" t="s">
        <v>92</v>
      </c>
      <c r="BL5" s="18" t="s">
        <v>93</v>
      </c>
      <c r="BM5" s="18" t="s">
        <v>94</v>
      </c>
      <c r="BN5" s="18" t="s">
        <v>95</v>
      </c>
      <c r="BO5" s="18" t="s">
        <v>96</v>
      </c>
      <c r="BP5" s="18" t="s">
        <v>97</v>
      </c>
      <c r="BQ5" s="18" t="s">
        <v>87</v>
      </c>
      <c r="BR5" s="18" t="s">
        <v>88</v>
      </c>
      <c r="BS5" s="18" t="s">
        <v>89</v>
      </c>
      <c r="BT5" s="18" t="s">
        <v>90</v>
      </c>
      <c r="BU5" s="18" t="s">
        <v>91</v>
      </c>
      <c r="BV5" s="18" t="s">
        <v>92</v>
      </c>
      <c r="BW5" s="18" t="s">
        <v>93</v>
      </c>
      <c r="BX5" s="18" t="s">
        <v>94</v>
      </c>
      <c r="BY5" s="18" t="s">
        <v>95</v>
      </c>
      <c r="BZ5" s="18" t="s">
        <v>96</v>
      </c>
      <c r="CA5" s="18" t="s">
        <v>97</v>
      </c>
      <c r="CB5" s="18" t="s">
        <v>87</v>
      </c>
      <c r="CC5" s="18" t="s">
        <v>88</v>
      </c>
      <c r="CD5" s="18" t="s">
        <v>89</v>
      </c>
      <c r="CE5" s="18" t="s">
        <v>90</v>
      </c>
      <c r="CF5" s="18" t="s">
        <v>91</v>
      </c>
      <c r="CG5" s="18" t="s">
        <v>92</v>
      </c>
      <c r="CH5" s="18" t="s">
        <v>93</v>
      </c>
      <c r="CI5" s="18" t="s">
        <v>94</v>
      </c>
      <c r="CJ5" s="18" t="s">
        <v>95</v>
      </c>
      <c r="CK5" s="18" t="s">
        <v>96</v>
      </c>
      <c r="CL5" s="18" t="s">
        <v>97</v>
      </c>
      <c r="CM5" s="18" t="s">
        <v>87</v>
      </c>
      <c r="CN5" s="18" t="s">
        <v>88</v>
      </c>
      <c r="CO5" s="18" t="s">
        <v>89</v>
      </c>
      <c r="CP5" s="18" t="s">
        <v>90</v>
      </c>
      <c r="CQ5" s="18" t="s">
        <v>91</v>
      </c>
      <c r="CR5" s="18" t="s">
        <v>92</v>
      </c>
      <c r="CS5" s="18" t="s">
        <v>93</v>
      </c>
      <c r="CT5" s="18" t="s">
        <v>94</v>
      </c>
      <c r="CU5" s="18" t="s">
        <v>95</v>
      </c>
      <c r="CV5" s="18" t="s">
        <v>96</v>
      </c>
      <c r="CW5" s="18" t="s">
        <v>97</v>
      </c>
      <c r="CX5" s="18" t="s">
        <v>87</v>
      </c>
      <c r="CY5" s="18" t="s">
        <v>88</v>
      </c>
      <c r="CZ5" s="18" t="s">
        <v>89</v>
      </c>
      <c r="DA5" s="18" t="s">
        <v>90</v>
      </c>
      <c r="DB5" s="18" t="s">
        <v>91</v>
      </c>
      <c r="DC5" s="18" t="s">
        <v>92</v>
      </c>
      <c r="DD5" s="18" t="s">
        <v>93</v>
      </c>
      <c r="DE5" s="18" t="s">
        <v>94</v>
      </c>
      <c r="DF5" s="18" t="s">
        <v>95</v>
      </c>
      <c r="DG5" s="18" t="s">
        <v>96</v>
      </c>
      <c r="DH5" s="18" t="s">
        <v>97</v>
      </c>
      <c r="DI5" s="18" t="s">
        <v>87</v>
      </c>
      <c r="DJ5" s="18" t="s">
        <v>88</v>
      </c>
      <c r="DK5" s="18" t="s">
        <v>89</v>
      </c>
      <c r="DL5" s="18" t="s">
        <v>90</v>
      </c>
      <c r="DM5" s="18" t="s">
        <v>91</v>
      </c>
      <c r="DN5" s="18" t="s">
        <v>92</v>
      </c>
      <c r="DO5" s="18" t="s">
        <v>93</v>
      </c>
      <c r="DP5" s="18" t="s">
        <v>94</v>
      </c>
      <c r="DQ5" s="18" t="s">
        <v>95</v>
      </c>
      <c r="DR5" s="18" t="s">
        <v>96</v>
      </c>
      <c r="DS5" s="18" t="s">
        <v>97</v>
      </c>
      <c r="DT5" s="18" t="s">
        <v>87</v>
      </c>
      <c r="DU5" s="18" t="s">
        <v>88</v>
      </c>
      <c r="DV5" s="18" t="s">
        <v>89</v>
      </c>
      <c r="DW5" s="18" t="s">
        <v>90</v>
      </c>
      <c r="DX5" s="18" t="s">
        <v>91</v>
      </c>
      <c r="DY5" s="18" t="s">
        <v>92</v>
      </c>
      <c r="DZ5" s="18" t="s">
        <v>93</v>
      </c>
      <c r="EA5" s="18" t="s">
        <v>94</v>
      </c>
      <c r="EB5" s="18" t="s">
        <v>95</v>
      </c>
      <c r="EC5" s="18" t="s">
        <v>96</v>
      </c>
      <c r="ED5" s="18" t="s">
        <v>97</v>
      </c>
      <c r="EE5" s="18" t="s">
        <v>87</v>
      </c>
      <c r="EF5" s="18" t="s">
        <v>88</v>
      </c>
      <c r="EG5" s="18" t="s">
        <v>89</v>
      </c>
      <c r="EH5" s="18" t="s">
        <v>90</v>
      </c>
      <c r="EI5" s="18" t="s">
        <v>91</v>
      </c>
      <c r="EJ5" s="18" t="s">
        <v>92</v>
      </c>
      <c r="EK5" s="18" t="s">
        <v>93</v>
      </c>
      <c r="EL5" s="18" t="s">
        <v>94</v>
      </c>
      <c r="EM5" s="18" t="s">
        <v>95</v>
      </c>
      <c r="EN5" s="18" t="s">
        <v>96</v>
      </c>
      <c r="EO5" s="18" t="s">
        <v>97</v>
      </c>
    </row>
    <row r="6" spans="1:145" s="22" customFormat="1" x14ac:dyDescent="0.15">
      <c r="A6" s="14" t="s">
        <v>98</v>
      </c>
      <c r="B6" s="19">
        <f>B7</f>
        <v>2022</v>
      </c>
      <c r="C6" s="19">
        <f t="shared" ref="C6:X6" si="3">C7</f>
        <v>252131</v>
      </c>
      <c r="D6" s="19">
        <f t="shared" si="3"/>
        <v>47</v>
      </c>
      <c r="E6" s="19">
        <f t="shared" si="3"/>
        <v>17</v>
      </c>
      <c r="F6" s="19">
        <f t="shared" si="3"/>
        <v>5</v>
      </c>
      <c r="G6" s="19">
        <f t="shared" si="3"/>
        <v>0</v>
      </c>
      <c r="H6" s="19" t="str">
        <f t="shared" si="3"/>
        <v>滋賀県　東近江市</v>
      </c>
      <c r="I6" s="19" t="str">
        <f t="shared" si="3"/>
        <v>法非適用</v>
      </c>
      <c r="J6" s="19" t="str">
        <f t="shared" si="3"/>
        <v>下水道事業</v>
      </c>
      <c r="K6" s="19" t="str">
        <f t="shared" si="3"/>
        <v>農業集落排水</v>
      </c>
      <c r="L6" s="19" t="str">
        <f t="shared" si="3"/>
        <v>F1</v>
      </c>
      <c r="M6" s="19" t="str">
        <f t="shared" si="3"/>
        <v>非設置</v>
      </c>
      <c r="N6" s="20" t="str">
        <f t="shared" si="3"/>
        <v>-</v>
      </c>
      <c r="O6" s="20" t="str">
        <f t="shared" si="3"/>
        <v>該当数値なし</v>
      </c>
      <c r="P6" s="20">
        <f t="shared" si="3"/>
        <v>15.6</v>
      </c>
      <c r="Q6" s="20">
        <f t="shared" si="3"/>
        <v>86.91</v>
      </c>
      <c r="R6" s="20">
        <f t="shared" si="3"/>
        <v>2090</v>
      </c>
      <c r="S6" s="20">
        <f t="shared" si="3"/>
        <v>112586</v>
      </c>
      <c r="T6" s="20">
        <f t="shared" si="3"/>
        <v>388.37</v>
      </c>
      <c r="U6" s="20">
        <f t="shared" si="3"/>
        <v>289.89</v>
      </c>
      <c r="V6" s="20">
        <f t="shared" si="3"/>
        <v>17530</v>
      </c>
      <c r="W6" s="20">
        <f t="shared" si="3"/>
        <v>7.34</v>
      </c>
      <c r="X6" s="20">
        <f t="shared" si="3"/>
        <v>2388.2800000000002</v>
      </c>
      <c r="Y6" s="21">
        <f>IF(Y7="",NA(),Y7)</f>
        <v>82.14</v>
      </c>
      <c r="Z6" s="21">
        <f t="shared" ref="Z6:AH6" si="4">IF(Z7="",NA(),Z7)</f>
        <v>82.33</v>
      </c>
      <c r="AA6" s="21">
        <f t="shared" si="4"/>
        <v>82</v>
      </c>
      <c r="AB6" s="21">
        <f t="shared" si="4"/>
        <v>82.06</v>
      </c>
      <c r="AC6" s="21">
        <f t="shared" si="4"/>
        <v>80.510000000000005</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20.99</v>
      </c>
      <c r="BG6" s="21">
        <f t="shared" ref="BG6:BO6" si="7">IF(BG7="",NA(),BG7)</f>
        <v>18.399999999999999</v>
      </c>
      <c r="BH6" s="21">
        <f t="shared" si="7"/>
        <v>15.14</v>
      </c>
      <c r="BI6" s="21">
        <f t="shared" si="7"/>
        <v>17.02</v>
      </c>
      <c r="BJ6" s="21">
        <f t="shared" si="7"/>
        <v>17.809999999999999</v>
      </c>
      <c r="BK6" s="21">
        <f t="shared" si="7"/>
        <v>654.91999999999996</v>
      </c>
      <c r="BL6" s="21">
        <f t="shared" si="7"/>
        <v>654.71</v>
      </c>
      <c r="BM6" s="21">
        <f t="shared" si="7"/>
        <v>783.8</v>
      </c>
      <c r="BN6" s="21">
        <f t="shared" si="7"/>
        <v>778.81</v>
      </c>
      <c r="BO6" s="21">
        <f t="shared" si="7"/>
        <v>718.49</v>
      </c>
      <c r="BP6" s="20" t="str">
        <f>IF(BP7="","",IF(BP7="-","【-】","【"&amp;SUBSTITUTE(TEXT(BP7,"#,##0.00"),"-","△")&amp;"】"))</f>
        <v>【809.19】</v>
      </c>
      <c r="BQ6" s="21">
        <f>IF(BQ7="",NA(),BQ7)</f>
        <v>58.27</v>
      </c>
      <c r="BR6" s="21">
        <f t="shared" ref="BR6:BZ6" si="8">IF(BR7="",NA(),BR7)</f>
        <v>52.07</v>
      </c>
      <c r="BS6" s="21">
        <f t="shared" si="8"/>
        <v>50.41</v>
      </c>
      <c r="BT6" s="21">
        <f t="shared" si="8"/>
        <v>48.91</v>
      </c>
      <c r="BU6" s="21">
        <f t="shared" si="8"/>
        <v>39.65</v>
      </c>
      <c r="BV6" s="21">
        <f t="shared" si="8"/>
        <v>65.39</v>
      </c>
      <c r="BW6" s="21">
        <f t="shared" si="8"/>
        <v>65.37</v>
      </c>
      <c r="BX6" s="21">
        <f t="shared" si="8"/>
        <v>68.11</v>
      </c>
      <c r="BY6" s="21">
        <f t="shared" si="8"/>
        <v>67.23</v>
      </c>
      <c r="BZ6" s="21">
        <f t="shared" si="8"/>
        <v>61.82</v>
      </c>
      <c r="CA6" s="20" t="str">
        <f>IF(CA7="","",IF(CA7="-","【-】","【"&amp;SUBSTITUTE(TEXT(CA7,"#,##0.00"),"-","△")&amp;"】"))</f>
        <v>【57.02】</v>
      </c>
      <c r="CB6" s="21">
        <f>IF(CB7="",NA(),CB7)</f>
        <v>219.97</v>
      </c>
      <c r="CC6" s="21">
        <f t="shared" ref="CC6:CK6" si="9">IF(CC7="",NA(),CC7)</f>
        <v>248.6</v>
      </c>
      <c r="CD6" s="21">
        <f t="shared" si="9"/>
        <v>259.55</v>
      </c>
      <c r="CE6" s="21">
        <f t="shared" si="9"/>
        <v>269.57</v>
      </c>
      <c r="CF6" s="21">
        <f t="shared" si="9"/>
        <v>332.97</v>
      </c>
      <c r="CG6" s="21">
        <f t="shared" si="9"/>
        <v>230.88</v>
      </c>
      <c r="CH6" s="21">
        <f t="shared" si="9"/>
        <v>228.99</v>
      </c>
      <c r="CI6" s="21">
        <f t="shared" si="9"/>
        <v>222.41</v>
      </c>
      <c r="CJ6" s="21">
        <f t="shared" si="9"/>
        <v>228.21</v>
      </c>
      <c r="CK6" s="21">
        <f t="shared" si="9"/>
        <v>246.9</v>
      </c>
      <c r="CL6" s="20" t="str">
        <f>IF(CL7="","",IF(CL7="-","【-】","【"&amp;SUBSTITUTE(TEXT(CL7,"#,##0.00"),"-","△")&amp;"】"))</f>
        <v>【273.68】</v>
      </c>
      <c r="CM6" s="21">
        <f>IF(CM7="",NA(),CM7)</f>
        <v>61.5</v>
      </c>
      <c r="CN6" s="21">
        <f t="shared" ref="CN6:CV6" si="10">IF(CN7="",NA(),CN7)</f>
        <v>58.21</v>
      </c>
      <c r="CO6" s="21">
        <f t="shared" si="10"/>
        <v>56.18</v>
      </c>
      <c r="CP6" s="21">
        <f t="shared" si="10"/>
        <v>61.47</v>
      </c>
      <c r="CQ6" s="21">
        <f t="shared" si="10"/>
        <v>58.16</v>
      </c>
      <c r="CR6" s="21">
        <f t="shared" si="10"/>
        <v>56.72</v>
      </c>
      <c r="CS6" s="21">
        <f t="shared" si="10"/>
        <v>54.06</v>
      </c>
      <c r="CT6" s="21">
        <f t="shared" si="10"/>
        <v>55.26</v>
      </c>
      <c r="CU6" s="21">
        <f t="shared" si="10"/>
        <v>54.54</v>
      </c>
      <c r="CV6" s="21">
        <f t="shared" si="10"/>
        <v>52.9</v>
      </c>
      <c r="CW6" s="20" t="str">
        <f>IF(CW7="","",IF(CW7="-","【-】","【"&amp;SUBSTITUTE(TEXT(CW7,"#,##0.00"),"-","△")&amp;"】"))</f>
        <v>【52.55】</v>
      </c>
      <c r="CX6" s="21">
        <f>IF(CX7="",NA(),CX7)</f>
        <v>99.33</v>
      </c>
      <c r="CY6" s="21">
        <f t="shared" ref="CY6:DG6" si="11">IF(CY7="",NA(),CY7)</f>
        <v>99.33</v>
      </c>
      <c r="CZ6" s="21">
        <f t="shared" si="11"/>
        <v>99.42</v>
      </c>
      <c r="DA6" s="21">
        <f t="shared" si="11"/>
        <v>99.41</v>
      </c>
      <c r="DB6" s="21">
        <f t="shared" si="11"/>
        <v>99.38</v>
      </c>
      <c r="DC6" s="21">
        <f t="shared" si="11"/>
        <v>90.04</v>
      </c>
      <c r="DD6" s="21">
        <f t="shared" si="11"/>
        <v>90.11</v>
      </c>
      <c r="DE6" s="21">
        <f t="shared" si="11"/>
        <v>90.52</v>
      </c>
      <c r="DF6" s="21">
        <f t="shared" si="11"/>
        <v>90.3</v>
      </c>
      <c r="DG6" s="21">
        <f t="shared" si="11"/>
        <v>90.3</v>
      </c>
      <c r="DH6" s="20" t="str">
        <f>IF(DH7="","",IF(DH7="-","【-】","【"&amp;SUBSTITUTE(TEXT(DH7,"#,##0.00"),"-","△")&amp;"】"))</f>
        <v>【87.30】</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0.04</v>
      </c>
      <c r="EK6" s="21">
        <f t="shared" si="14"/>
        <v>0.02</v>
      </c>
      <c r="EL6" s="21">
        <f t="shared" si="14"/>
        <v>0.02</v>
      </c>
      <c r="EM6" s="21">
        <f t="shared" si="14"/>
        <v>0.01</v>
      </c>
      <c r="EN6" s="21">
        <f t="shared" si="14"/>
        <v>0.01</v>
      </c>
      <c r="EO6" s="20" t="str">
        <f>IF(EO7="","",IF(EO7="-","【-】","【"&amp;SUBSTITUTE(TEXT(EO7,"#,##0.00"),"-","△")&amp;"】"))</f>
        <v>【0.02】</v>
      </c>
    </row>
    <row r="7" spans="1:145" s="22" customFormat="1" x14ac:dyDescent="0.15">
      <c r="A7" s="14"/>
      <c r="B7" s="23">
        <v>2022</v>
      </c>
      <c r="C7" s="23">
        <v>252131</v>
      </c>
      <c r="D7" s="23">
        <v>47</v>
      </c>
      <c r="E7" s="23">
        <v>17</v>
      </c>
      <c r="F7" s="23">
        <v>5</v>
      </c>
      <c r="G7" s="23">
        <v>0</v>
      </c>
      <c r="H7" s="23" t="s">
        <v>99</v>
      </c>
      <c r="I7" s="23" t="s">
        <v>100</v>
      </c>
      <c r="J7" s="23" t="s">
        <v>101</v>
      </c>
      <c r="K7" s="23" t="s">
        <v>102</v>
      </c>
      <c r="L7" s="23" t="s">
        <v>103</v>
      </c>
      <c r="M7" s="23" t="s">
        <v>104</v>
      </c>
      <c r="N7" s="24" t="s">
        <v>105</v>
      </c>
      <c r="O7" s="24" t="s">
        <v>106</v>
      </c>
      <c r="P7" s="24">
        <v>15.6</v>
      </c>
      <c r="Q7" s="24">
        <v>86.91</v>
      </c>
      <c r="R7" s="24">
        <v>2090</v>
      </c>
      <c r="S7" s="24">
        <v>112586</v>
      </c>
      <c r="T7" s="24">
        <v>388.37</v>
      </c>
      <c r="U7" s="24">
        <v>289.89</v>
      </c>
      <c r="V7" s="24">
        <v>17530</v>
      </c>
      <c r="W7" s="24">
        <v>7.34</v>
      </c>
      <c r="X7" s="24">
        <v>2388.2800000000002</v>
      </c>
      <c r="Y7" s="24">
        <v>82.14</v>
      </c>
      <c r="Z7" s="24">
        <v>82.33</v>
      </c>
      <c r="AA7" s="24">
        <v>82</v>
      </c>
      <c r="AB7" s="24">
        <v>82.06</v>
      </c>
      <c r="AC7" s="24">
        <v>80.510000000000005</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20.99</v>
      </c>
      <c r="BG7" s="24">
        <v>18.399999999999999</v>
      </c>
      <c r="BH7" s="24">
        <v>15.14</v>
      </c>
      <c r="BI7" s="24">
        <v>17.02</v>
      </c>
      <c r="BJ7" s="24">
        <v>17.809999999999999</v>
      </c>
      <c r="BK7" s="24">
        <v>654.91999999999996</v>
      </c>
      <c r="BL7" s="24">
        <v>654.71</v>
      </c>
      <c r="BM7" s="24">
        <v>783.8</v>
      </c>
      <c r="BN7" s="24">
        <v>778.81</v>
      </c>
      <c r="BO7" s="24">
        <v>718.49</v>
      </c>
      <c r="BP7" s="24">
        <v>809.19</v>
      </c>
      <c r="BQ7" s="24">
        <v>58.27</v>
      </c>
      <c r="BR7" s="24">
        <v>52.07</v>
      </c>
      <c r="BS7" s="24">
        <v>50.41</v>
      </c>
      <c r="BT7" s="24">
        <v>48.91</v>
      </c>
      <c r="BU7" s="24">
        <v>39.65</v>
      </c>
      <c r="BV7" s="24">
        <v>65.39</v>
      </c>
      <c r="BW7" s="24">
        <v>65.37</v>
      </c>
      <c r="BX7" s="24">
        <v>68.11</v>
      </c>
      <c r="BY7" s="24">
        <v>67.23</v>
      </c>
      <c r="BZ7" s="24">
        <v>61.82</v>
      </c>
      <c r="CA7" s="24">
        <v>57.02</v>
      </c>
      <c r="CB7" s="24">
        <v>219.97</v>
      </c>
      <c r="CC7" s="24">
        <v>248.6</v>
      </c>
      <c r="CD7" s="24">
        <v>259.55</v>
      </c>
      <c r="CE7" s="24">
        <v>269.57</v>
      </c>
      <c r="CF7" s="24">
        <v>332.97</v>
      </c>
      <c r="CG7" s="24">
        <v>230.88</v>
      </c>
      <c r="CH7" s="24">
        <v>228.99</v>
      </c>
      <c r="CI7" s="24">
        <v>222.41</v>
      </c>
      <c r="CJ7" s="24">
        <v>228.21</v>
      </c>
      <c r="CK7" s="24">
        <v>246.9</v>
      </c>
      <c r="CL7" s="24">
        <v>273.68</v>
      </c>
      <c r="CM7" s="24">
        <v>61.5</v>
      </c>
      <c r="CN7" s="24">
        <v>58.21</v>
      </c>
      <c r="CO7" s="24">
        <v>56.18</v>
      </c>
      <c r="CP7" s="24">
        <v>61.47</v>
      </c>
      <c r="CQ7" s="24">
        <v>58.16</v>
      </c>
      <c r="CR7" s="24">
        <v>56.72</v>
      </c>
      <c r="CS7" s="24">
        <v>54.06</v>
      </c>
      <c r="CT7" s="24">
        <v>55.26</v>
      </c>
      <c r="CU7" s="24">
        <v>54.54</v>
      </c>
      <c r="CV7" s="24">
        <v>52.9</v>
      </c>
      <c r="CW7" s="24">
        <v>52.55</v>
      </c>
      <c r="CX7" s="24">
        <v>99.33</v>
      </c>
      <c r="CY7" s="24">
        <v>99.33</v>
      </c>
      <c r="CZ7" s="24">
        <v>99.42</v>
      </c>
      <c r="DA7" s="24">
        <v>99.41</v>
      </c>
      <c r="DB7" s="24">
        <v>99.38</v>
      </c>
      <c r="DC7" s="24">
        <v>90.04</v>
      </c>
      <c r="DD7" s="24">
        <v>90.11</v>
      </c>
      <c r="DE7" s="24">
        <v>90.52</v>
      </c>
      <c r="DF7" s="24">
        <v>90.3</v>
      </c>
      <c r="DG7" s="24">
        <v>90.3</v>
      </c>
      <c r="DH7" s="24">
        <v>87.3</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0.04</v>
      </c>
      <c r="EK7" s="24">
        <v>0.02</v>
      </c>
      <c r="EL7" s="24">
        <v>0.02</v>
      </c>
      <c r="EM7" s="24">
        <v>0.01</v>
      </c>
      <c r="EN7" s="24">
        <v>0.01</v>
      </c>
      <c r="EO7" s="24">
        <v>0.02</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107</v>
      </c>
      <c r="C9" s="26" t="s">
        <v>108</v>
      </c>
      <c r="D9" s="26" t="s">
        <v>109</v>
      </c>
      <c r="E9" s="26" t="s">
        <v>110</v>
      </c>
      <c r="F9" s="26" t="s">
        <v>111</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49</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112</v>
      </c>
    </row>
    <row r="12" spans="1:145" x14ac:dyDescent="0.15">
      <c r="B12">
        <v>1</v>
      </c>
      <c r="C12">
        <v>1</v>
      </c>
      <c r="D12">
        <v>2</v>
      </c>
      <c r="E12">
        <v>3</v>
      </c>
      <c r="F12">
        <v>4</v>
      </c>
      <c r="G12" t="s">
        <v>113</v>
      </c>
    </row>
    <row r="13" spans="1:145" x14ac:dyDescent="0.15">
      <c r="B13" t="s">
        <v>114</v>
      </c>
      <c r="C13" t="s">
        <v>115</v>
      </c>
      <c r="D13" t="s">
        <v>115</v>
      </c>
      <c r="E13" t="s">
        <v>115</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2024-01-23T23:53:03Z</cp:lastPrinted>
  <dcterms:created xsi:type="dcterms:W3CDTF">2023-12-12T02:54:48Z</dcterms:created>
  <dcterms:modified xsi:type="dcterms:W3CDTF">2024-01-24T00:02:58Z</dcterms:modified>
  <cp:category/>
</cp:coreProperties>
</file>