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8MAN69~1\APPDATA\LOCAL\TEMP\SOWDIR0\"/>
    </mc:Choice>
  </mc:AlternateContent>
  <workbookProtection workbookAlgorithmName="SHA-512" workbookHashValue="mKOwQlZ+gph1pJLdkoYMBhd+lYavumrJrmD0Dhs5Ru+nKFUcboaYYoqxag6xgxyAuQegM1yfQpcMzOBHtbiKEA==" workbookSaltValue="l/qL3mG8EEuVuY9BvXUl1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<sst xmlns="http://schemas.openxmlformats.org/spreadsheetml/2006/main" count="236" uniqueCount="117">
  <si>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</si>
  <si>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</si>
  <si>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</si>
  <si>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</si>
  <si>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</si>
  <si>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</si>
  <si>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</si>
  <si>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</si>
  <si>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</si>
  <si>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</si>
  <si>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</si>
  <si>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</si>
  <si>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</si>
  <si>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</si>
  <si>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</si>
  <si>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</si>
  <si>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</si>
  <si>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</si>
  <si>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</si>
  <si>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</si>
  <si>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</si>
  <si>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</si>
  <si>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</si>
  <si>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</si>
  <si>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</si>
  <si>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</si>
  <si>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</si>
  <si>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</si>
  <si>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</si>
  <si>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</si>
  <si>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</si>
  <si>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</si>
  <si>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</si>
  <si>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</si>
  <si>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</si>
  <si>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</si>
  <si>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</si>
  <si>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</si>
  <si>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</si>
  <si>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</si>
  <si>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</si>
  <si>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</si>
  <si>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</si>
  <si>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</si>
  <si>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</si>
  <si>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</si>
  <si>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</si>
  <si>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</si>
  <si>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</si>
  <si>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</si>
  <si>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</si>
  <si>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</si>
  <si>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</si>
  <si>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</si>
  <si>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</si>
  <si>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</si>
  <si>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</si>
  <si>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</si>
  <si>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</si>
  <si>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</si>
  <si>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</si>
  <si>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</si>
  <si>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</si>
  <si>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</si>
  <si>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</si>
  <si>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</si>
  <si>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</si>
  <si>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</si>
  <si>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</si>
  <si>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</si>
  <si>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</si>
  <si>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</si>
  <si>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</si>
  <si>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</si>
  <si>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</si>
  <si>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</si>
  <si>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</si>
  <si>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</si>
  <si>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</si>
  <si>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</si>
  <si>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</si>
  <si>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</si>
  <si>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</si>
  <si>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</si>
  <si>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</si>
  <si>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</si>
  <si>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</si>
  <si>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</si>
  <si>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</si>
  <si>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</si>
  <si>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</si>
  <si>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</si>
  <si>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</si>
  <si>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</si>
  <si>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</si>
  <si>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</si>
  <si>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</si>
  <si>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</si>
  <si>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</si>
  <si>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</si>
  <si>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</si>
  <si>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</si>
  <si>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</si>
  <si>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</si>
  <si>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</si>
  <si>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</si>
  <si>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</si>
  <si>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</si>
  <si>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</si>
  <si>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</si>
  <si>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</si>
  <si>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</si>
  <si>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</si>
  <si>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</si>
  <si>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平成29年度より公営企業会計へ移行したことによって、左記の指標等が算定できるようになり、経営の「見える化」が進みました。
　その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図ります。
　また、今後10年間の指針を定めた経営戦略を令和2年度に策定しましたので、今後はこの計画に基づき事業を運営していきます。</t>
    <rPh sb="32" eb="33">
      <t>トウ</t>
    </rPh>
    <rPh sb="34" eb="36">
      <t>サンテイ</t>
    </rPh>
    <rPh sb="209" eb="211">
      <t>コンゴ</t>
    </rPh>
    <rPh sb="213" eb="215">
      <t>ネンカン</t>
    </rPh>
    <rPh sb="216" eb="218">
      <t>シシン</t>
    </rPh>
    <rPh sb="219" eb="220">
      <t>サダ</t>
    </rPh>
    <rPh sb="227" eb="229">
      <t>レイワ</t>
    </rPh>
    <rPh sb="230" eb="232">
      <t>ネンド</t>
    </rPh>
    <rPh sb="233" eb="235">
      <t>サクテイ</t>
    </rPh>
    <rPh sb="242" eb="244">
      <t>コンゴ</t>
    </rPh>
    <rPh sb="247" eb="249">
      <t>ケイカク</t>
    </rPh>
    <rPh sb="250" eb="251">
      <t>モト</t>
    </rPh>
    <rPh sb="253" eb="255">
      <t>ジギョウ</t>
    </rPh>
    <rPh sb="256" eb="258">
      <t>ウンエイ</t>
    </rPh>
    <phoneticPr fontId="4"/>
  </si>
  <si>
    <t>　本市の下水道事業は、平成29年度より地方公営企業法を適用しています。
　①経常収支比率は、収益の不足分を一般会計からの繰入金にて賄っているため、100％を超え黒字となっています。
　②累積欠損金はありません。
　③短期的な債務に対する支払い能力を表す流動比率は、100％を大きく下回っています。企業債の償還に係る現金の不足を繰入金や資本費平準化債で賄っているため、今後もこの状況が当面続くことが見込まれます。
　④事業規模（収益）に対する企業債残高の比率は、資本費平準化債の発行を制し、既発行債の借入償還を進めるとともに繰上償還を行ったことで、前年度より改善し、類似団体平均値を下回りました。
　今後も令和2年度に策定した経営戦略に基づき、資本費平準化債の削減を図っています。
　⑤費用に対する使用料収入の割合を示す経費回収率は、当市の使用料単価【147.75円/㎥】が国の基準【150円/㎥】に満たないことから、100％を下回っています。
　⑥有収水量1㎥あたりの費用を表す汚水処理原価は、類似団体平均を下回っています。比較的人口密度が高く、効率良く事業が運営できているためです。
　⑦施設利用率は、H30から事業区分が「流域関連下水道」の場合は、該当なしとなりました。
　⑧水洗化率は、類似団体平均を下回っています。</t>
    <rPh sb="53" eb="55">
      <t>イッパン</t>
    </rPh>
    <rPh sb="55" eb="57">
      <t>カイケイ</t>
    </rPh>
    <rPh sb="230" eb="232">
      <t>シホン</t>
    </rPh>
    <rPh sb="232" eb="233">
      <t>ヒ</t>
    </rPh>
    <rPh sb="233" eb="236">
      <t>ヘイジュンカ</t>
    </rPh>
    <rPh sb="236" eb="237">
      <t>サイ</t>
    </rPh>
    <rPh sb="238" eb="240">
      <t>ハッコウ</t>
    </rPh>
    <rPh sb="249" eb="251">
      <t>カリイレ</t>
    </rPh>
    <rPh sb="261" eb="263">
      <t>クリアゲ</t>
    </rPh>
    <rPh sb="263" eb="265">
      <t>ショウカン</t>
    </rPh>
    <rPh sb="266" eb="267">
      <t>オコナ</t>
    </rPh>
    <rPh sb="282" eb="284">
      <t>ルイジ</t>
    </rPh>
    <rPh sb="284" eb="286">
      <t>ダンタイ</t>
    </rPh>
    <rPh sb="286" eb="288">
      <t>ヘイキン</t>
    </rPh>
    <rPh sb="288" eb="289">
      <t>チ</t>
    </rPh>
    <rPh sb="290" eb="292">
      <t>シタマワ</t>
    </rPh>
    <rPh sb="302" eb="304">
      <t>レイワ</t>
    </rPh>
    <rPh sb="305" eb="307">
      <t>ネンド</t>
    </rPh>
    <rPh sb="308" eb="310">
      <t>サクテイ</t>
    </rPh>
    <rPh sb="312" eb="314">
      <t>ケイエイ</t>
    </rPh>
    <rPh sb="314" eb="316">
      <t>センリャク</t>
    </rPh>
    <rPh sb="317" eb="318">
      <t>モト</t>
    </rPh>
    <rPh sb="321" eb="323">
      <t>シホン</t>
    </rPh>
    <rPh sb="323" eb="324">
      <t>ヒ</t>
    </rPh>
    <rPh sb="324" eb="327">
      <t>ヘイジュンカ</t>
    </rPh>
    <rPh sb="327" eb="328">
      <t>サイ</t>
    </rPh>
    <rPh sb="329" eb="331">
      <t>サクゲン</t>
    </rPh>
    <rPh sb="332" eb="333">
      <t>ハカ</t>
    </rPh>
    <phoneticPr fontId="4"/>
  </si>
  <si>
    <t>　固定資産については、H29期首現在の簿価で新たに会計をスタート（フレッシュスタート）していますので、
　①有形固定資産減価償却率は6年分の減価償却費で算定されています。早期に法適用をしている団体が平均値を押し上げていることから、低い値となっています。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今後は令和2年度に策定した経営戦略に基づき、適切な予防保全管理に努めます。</t>
    <rPh sb="241" eb="243">
      <t>ヨボウ</t>
    </rPh>
    <rPh sb="243" eb="245">
      <t>ホゼン</t>
    </rPh>
    <rPh sb="245" eb="247">
      <t>カンリ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</si>
</sst>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32-470B-B86D-A3F775DA85A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0.09</c:v>
                </c:pt>
                <c:pt idx="2">
                  <c:v>0.09</c:v>
                </c:pt>
                <c:pt idx="3">
                  <c:v>0.17</c:v>
                </c:pt>
                <c:pt idx="4">
                  <c:v>0.13</c:v>
                </c:pt>
              </c:numCache>
            </c:numRef>
          </c:val>
          <c:smooth val="0"/>
          <c:extLst>
            <c:ext xmlns:c16="http://schemas.microsoft.com/office/drawing/2014/chart" uri="{C3380CC4-5D6E-409C-BE32-E72D297353CC}">
              <c16:uniqueId val="{00000001-EE32-470B-B86D-A3F775DA85A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35-4464-ADB0-5D049DB9A52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65.040000000000006</c:v>
                </c:pt>
                <c:pt idx="1">
                  <c:v>68.31</c:v>
                </c:pt>
                <c:pt idx="2">
                  <c:v>65.28</c:v>
                </c:pt>
                <c:pt idx="3">
                  <c:v>64.92</c:v>
                </c:pt>
                <c:pt idx="4">
                  <c:v>64.14</c:v>
                </c:pt>
              </c:numCache>
            </c:numRef>
          </c:val>
          <c:smooth val="0"/>
          <c:extLst>
            <c:ext xmlns:c16="http://schemas.microsoft.com/office/drawing/2014/chart" uri="{C3380CC4-5D6E-409C-BE32-E72D297353CC}">
              <c16:uniqueId val="{00000001-A235-4464-ADB0-5D049DB9A52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89.65</c:v>
                </c:pt>
                <c:pt idx="1">
                  <c:v>90.33</c:v>
                </c:pt>
                <c:pt idx="2">
                  <c:v>90.81</c:v>
                </c:pt>
                <c:pt idx="3">
                  <c:v>91.58</c:v>
                </c:pt>
                <c:pt idx="4">
                  <c:v>91.6</c:v>
                </c:pt>
              </c:numCache>
            </c:numRef>
          </c:val>
          <c:extLst>
            <c:ext xmlns:c16="http://schemas.microsoft.com/office/drawing/2014/chart" uri="{C3380CC4-5D6E-409C-BE32-E72D297353CC}">
              <c16:uniqueId val="{00000000-9B41-4B4A-97AE-99D4E93A447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92.55</c:v>
                </c:pt>
                <c:pt idx="1">
                  <c:v>92.62</c:v>
                </c:pt>
                <c:pt idx="2">
                  <c:v>92.72</c:v>
                </c:pt>
                <c:pt idx="3">
                  <c:v>92.88</c:v>
                </c:pt>
                <c:pt idx="4">
                  <c:v>92.9</c:v>
                </c:pt>
              </c:numCache>
            </c:numRef>
          </c:val>
          <c:smooth val="0"/>
          <c:extLst>
            <c:ext xmlns:c16="http://schemas.microsoft.com/office/drawing/2014/chart" uri="{C3380CC4-5D6E-409C-BE32-E72D297353CC}">
              <c16:uniqueId val="{00000001-9B41-4B4A-97AE-99D4E93A447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101.45</c:v>
                </c:pt>
                <c:pt idx="1">
                  <c:v>101</c:v>
                </c:pt>
                <c:pt idx="2">
                  <c:v>101.28</c:v>
                </c:pt>
                <c:pt idx="3">
                  <c:v>100.76</c:v>
                </c:pt>
                <c:pt idx="4">
                  <c:v>101.06</c:v>
                </c:pt>
              </c:numCache>
            </c:numRef>
          </c:val>
          <c:extLst>
            <c:ext xmlns:c16="http://schemas.microsoft.com/office/drawing/2014/chart" uri="{C3380CC4-5D6E-409C-BE32-E72D297353CC}">
              <c16:uniqueId val="{00000000-40A8-4B5C-A33E-5D64965C430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106.9</c:v>
                </c:pt>
                <c:pt idx="1">
                  <c:v>106.99</c:v>
                </c:pt>
                <c:pt idx="2">
                  <c:v>107.85</c:v>
                </c:pt>
                <c:pt idx="3">
                  <c:v>108.04</c:v>
                </c:pt>
                <c:pt idx="4">
                  <c:v>107.49</c:v>
                </c:pt>
              </c:numCache>
            </c:numRef>
          </c:val>
          <c:smooth val="0"/>
          <c:extLst>
            <c:ext xmlns:c16="http://schemas.microsoft.com/office/drawing/2014/chart" uri="{C3380CC4-5D6E-409C-BE32-E72D297353CC}">
              <c16:uniqueId val="{00000001-40A8-4B5C-A33E-5D64965C430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6.36</c:v>
                </c:pt>
                <c:pt idx="1">
                  <c:v>9.5399999999999991</c:v>
                </c:pt>
                <c:pt idx="2">
                  <c:v>12.71</c:v>
                </c:pt>
                <c:pt idx="3">
                  <c:v>15.79</c:v>
                </c:pt>
                <c:pt idx="4">
                  <c:v>18.88</c:v>
                </c:pt>
              </c:numCache>
            </c:numRef>
          </c:val>
          <c:extLst>
            <c:ext xmlns:c16="http://schemas.microsoft.com/office/drawing/2014/chart" uri="{C3380CC4-5D6E-409C-BE32-E72D297353CC}">
              <c16:uniqueId val="{00000000-0970-477C-9937-21FE55D8899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26.13</c:v>
                </c:pt>
                <c:pt idx="1">
                  <c:v>26.36</c:v>
                </c:pt>
                <c:pt idx="2">
                  <c:v>23.79</c:v>
                </c:pt>
                <c:pt idx="3">
                  <c:v>25.66</c:v>
                </c:pt>
                <c:pt idx="4">
                  <c:v>27.46</c:v>
                </c:pt>
              </c:numCache>
            </c:numRef>
          </c:val>
          <c:smooth val="0"/>
          <c:extLst>
            <c:ext xmlns:c16="http://schemas.microsoft.com/office/drawing/2014/chart" uri="{C3380CC4-5D6E-409C-BE32-E72D297353CC}">
              <c16:uniqueId val="{00000001-0970-477C-9937-21FE55D8899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C6-45F3-97B9-0FC5D1DDE2B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1.03</c:v>
                </c:pt>
                <c:pt idx="1">
                  <c:v>1.43</c:v>
                </c:pt>
                <c:pt idx="2">
                  <c:v>1.22</c:v>
                </c:pt>
                <c:pt idx="3">
                  <c:v>1.61</c:v>
                </c:pt>
                <c:pt idx="4">
                  <c:v>2.08</c:v>
                </c:pt>
              </c:numCache>
            </c:numRef>
          </c:val>
          <c:smooth val="0"/>
          <c:extLst>
            <c:ext xmlns:c16="http://schemas.microsoft.com/office/drawing/2014/chart" uri="{C3380CC4-5D6E-409C-BE32-E72D297353CC}">
              <c16:uniqueId val="{00000001-42C6-45F3-97B9-0FC5D1DDE2B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36-4733-85B3-D1E115D7F74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9.06</c:v>
                </c:pt>
                <c:pt idx="1">
                  <c:v>7.42</c:v>
                </c:pt>
                <c:pt idx="2">
                  <c:v>4.72</c:v>
                </c:pt>
                <c:pt idx="3">
                  <c:v>4.49</c:v>
                </c:pt>
                <c:pt idx="4">
                  <c:v>5.41</c:v>
                </c:pt>
              </c:numCache>
            </c:numRef>
          </c:val>
          <c:smooth val="0"/>
          <c:extLst>
            <c:ext xmlns:c16="http://schemas.microsoft.com/office/drawing/2014/chart" uri="{C3380CC4-5D6E-409C-BE32-E72D297353CC}">
              <c16:uniqueId val="{00000001-F036-4733-85B3-D1E115D7F74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21.35</c:v>
                </c:pt>
                <c:pt idx="1">
                  <c:v>11.34</c:v>
                </c:pt>
                <c:pt idx="2">
                  <c:v>11.39</c:v>
                </c:pt>
                <c:pt idx="3">
                  <c:v>10.72</c:v>
                </c:pt>
                <c:pt idx="4">
                  <c:v>12.28</c:v>
                </c:pt>
              </c:numCache>
            </c:numRef>
          </c:val>
          <c:extLst>
            <c:ext xmlns:c16="http://schemas.microsoft.com/office/drawing/2014/chart" uri="{C3380CC4-5D6E-409C-BE32-E72D297353CC}">
              <c16:uniqueId val="{00000000-710D-4809-8BA4-2AD5D8EC970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76.31</c:v>
                </c:pt>
                <c:pt idx="1">
                  <c:v>68.180000000000007</c:v>
                </c:pt>
                <c:pt idx="2">
                  <c:v>67.930000000000007</c:v>
                </c:pt>
                <c:pt idx="3">
                  <c:v>68.53</c:v>
                </c:pt>
                <c:pt idx="4">
                  <c:v>69.180000000000007</c:v>
                </c:pt>
              </c:numCache>
            </c:numRef>
          </c:val>
          <c:smooth val="0"/>
          <c:extLst>
            <c:ext xmlns:c16="http://schemas.microsoft.com/office/drawing/2014/chart" uri="{C3380CC4-5D6E-409C-BE32-E72D297353CC}">
              <c16:uniqueId val="{00000001-710D-4809-8BA4-2AD5D8EC970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1015.13</c:v>
                </c:pt>
                <c:pt idx="1">
                  <c:v>968.83</c:v>
                </c:pt>
                <c:pt idx="2">
                  <c:v>920.64</c:v>
                </c:pt>
                <c:pt idx="3">
                  <c:v>856.49</c:v>
                </c:pt>
                <c:pt idx="4">
                  <c:v>774.62</c:v>
                </c:pt>
              </c:numCache>
            </c:numRef>
          </c:val>
          <c:extLst>
            <c:ext xmlns:c16="http://schemas.microsoft.com/office/drawing/2014/chart" uri="{C3380CC4-5D6E-409C-BE32-E72D297353CC}">
              <c16:uniqueId val="{00000000-33F5-4C09-8AAC-CDC5C0A7F42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820.36</c:v>
                </c:pt>
                <c:pt idx="1">
                  <c:v>847.44</c:v>
                </c:pt>
                <c:pt idx="2">
                  <c:v>857.88</c:v>
                </c:pt>
                <c:pt idx="3">
                  <c:v>825.1</c:v>
                </c:pt>
                <c:pt idx="4">
                  <c:v>789.87</c:v>
                </c:pt>
              </c:numCache>
            </c:numRef>
          </c:val>
          <c:smooth val="0"/>
          <c:extLst>
            <c:ext xmlns:c16="http://schemas.microsoft.com/office/drawing/2014/chart" uri="{C3380CC4-5D6E-409C-BE32-E72D297353CC}">
              <c16:uniqueId val="{00000001-33F5-4C09-8AAC-CDC5C0A7F42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97.86</c:v>
                </c:pt>
                <c:pt idx="1">
                  <c:v>97.9</c:v>
                </c:pt>
                <c:pt idx="2">
                  <c:v>97.8</c:v>
                </c:pt>
                <c:pt idx="3">
                  <c:v>97.25</c:v>
                </c:pt>
                <c:pt idx="4">
                  <c:v>97.1</c:v>
                </c:pt>
              </c:numCache>
            </c:numRef>
          </c:val>
          <c:extLst>
            <c:ext xmlns:c16="http://schemas.microsoft.com/office/drawing/2014/chart" uri="{C3380CC4-5D6E-409C-BE32-E72D297353CC}">
              <c16:uniqueId val="{00000000-A631-4FB3-B5DD-FD1C3938846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95.4</c:v>
                </c:pt>
                <c:pt idx="1">
                  <c:v>94.69</c:v>
                </c:pt>
                <c:pt idx="2">
                  <c:v>94.97</c:v>
                </c:pt>
                <c:pt idx="3">
                  <c:v>97.07</c:v>
                </c:pt>
                <c:pt idx="4">
                  <c:v>98.06</c:v>
                </c:pt>
              </c:numCache>
            </c:numRef>
          </c:val>
          <c:smooth val="0"/>
          <c:extLst>
            <c:ext xmlns:c16="http://schemas.microsoft.com/office/drawing/2014/chart" uri="{C3380CC4-5D6E-409C-BE32-E72D297353CC}">
              <c16:uniqueId val="{00000001-A631-4FB3-B5DD-FD1C3938846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150.74</c:v>
                </c:pt>
                <c:pt idx="1">
                  <c:v>150.83000000000001</c:v>
                </c:pt>
                <c:pt idx="2">
                  <c:v>150.55000000000001</c:v>
                </c:pt>
                <c:pt idx="3">
                  <c:v>151.57</c:v>
                </c:pt>
                <c:pt idx="4">
                  <c:v>152.15</c:v>
                </c:pt>
              </c:numCache>
            </c:numRef>
          </c:val>
          <c:extLst>
            <c:ext xmlns:c16="http://schemas.microsoft.com/office/drawing/2014/chart" uri="{C3380CC4-5D6E-409C-BE32-E72D297353CC}">
              <c16:uniqueId val="{00000000-F85F-4319-912F-39D1AB662FC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163.19999999999999</c:v>
                </c:pt>
                <c:pt idx="1">
                  <c:v>159.78</c:v>
                </c:pt>
                <c:pt idx="2">
                  <c:v>159.49</c:v>
                </c:pt>
                <c:pt idx="3">
                  <c:v>157.81</c:v>
                </c:pt>
                <c:pt idx="4">
                  <c:v>157.37</c:v>
                </c:pt>
              </c:numCache>
            </c:numRef>
          </c:val>
          <c:smooth val="0"/>
          <c:extLst>
            <c:ext xmlns:c16="http://schemas.microsoft.com/office/drawing/2014/chart" uri="{C3380CC4-5D6E-409C-BE32-E72D297353CC}">
              <c16:uniqueId val="{00000001-F85F-4319-912F-39D1AB662FC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近江八幡市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Bd1</v>
      </c>
      <c r="X8" s="40"/>
      <c r="Y8" s="40"/>
      <c r="Z8" s="40"/>
      <c r="AA8" s="40"/>
      <c r="AB8" s="40"/>
      <c r="AC8" s="40"/>
      <c r="AD8" s="41" t="str">
        <f>データ!$M$6</f>
        <v>非設置</v>
      </c>
      <c r="AE8" s="41"/>
      <c r="AF8" s="41"/>
      <c r="AG8" s="41"/>
      <c r="AH8" s="41"/>
      <c r="AI8" s="41"/>
      <c r="AJ8" s="41"/>
      <c r="AK8" s="3"/>
      <c r="AL8" s="42">
        <f>データ!S6</f>
        <v>82025</v>
      </c>
      <c r="AM8" s="42"/>
      <c r="AN8" s="42"/>
      <c r="AO8" s="42"/>
      <c r="AP8" s="42"/>
      <c r="AQ8" s="42"/>
      <c r="AR8" s="42"/>
      <c r="AS8" s="42"/>
      <c r="AT8" s="35">
        <f>データ!T6</f>
        <v>177.45</v>
      </c>
      <c r="AU8" s="35"/>
      <c r="AV8" s="35"/>
      <c r="AW8" s="35"/>
      <c r="AX8" s="35"/>
      <c r="AY8" s="35"/>
      <c r="AZ8" s="35"/>
      <c r="BA8" s="35"/>
      <c r="BB8" s="35">
        <f>データ!U6</f>
        <v>462.24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57.61</v>
      </c>
      <c r="J10" s="35"/>
      <c r="K10" s="35"/>
      <c r="L10" s="35"/>
      <c r="M10" s="35"/>
      <c r="N10" s="35"/>
      <c r="O10" s="35"/>
      <c r="P10" s="35">
        <f>データ!P6</f>
        <v>74.709999999999994</v>
      </c>
      <c r="Q10" s="35"/>
      <c r="R10" s="35"/>
      <c r="S10" s="35"/>
      <c r="T10" s="35"/>
      <c r="U10" s="35"/>
      <c r="V10" s="35"/>
      <c r="W10" s="35">
        <f>データ!Q6</f>
        <v>89.05</v>
      </c>
      <c r="X10" s="35"/>
      <c r="Y10" s="35"/>
      <c r="Z10" s="35"/>
      <c r="AA10" s="35"/>
      <c r="AB10" s="35"/>
      <c r="AC10" s="35"/>
      <c r="AD10" s="42">
        <f>データ!R6</f>
        <v>2855</v>
      </c>
      <c r="AE10" s="42"/>
      <c r="AF10" s="42"/>
      <c r="AG10" s="42"/>
      <c r="AH10" s="42"/>
      <c r="AI10" s="42"/>
      <c r="AJ10" s="42"/>
      <c r="AK10" s="2"/>
      <c r="AL10" s="42">
        <f>データ!V6</f>
        <v>61015</v>
      </c>
      <c r="AM10" s="42"/>
      <c r="AN10" s="42"/>
      <c r="AO10" s="42"/>
      <c r="AP10" s="42"/>
      <c r="AQ10" s="42"/>
      <c r="AR10" s="42"/>
      <c r="AS10" s="42"/>
      <c r="AT10" s="35">
        <f>データ!W6</f>
        <v>13.14</v>
      </c>
      <c r="AU10" s="35"/>
      <c r="AV10" s="35"/>
      <c r="AW10" s="35"/>
      <c r="AX10" s="35"/>
      <c r="AY10" s="35"/>
      <c r="AZ10" s="35"/>
      <c r="BA10" s="35"/>
      <c r="BB10" s="35">
        <f>データ!X6</f>
        <v>4643.46</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115</v>
      </c>
      <c r="BM16" s="81"/>
      <c r="BN16" s="81"/>
      <c r="BO16" s="81"/>
      <c r="BP16" s="81"/>
      <c r="BQ16" s="81"/>
      <c r="BR16" s="81"/>
      <c r="BS16" s="81"/>
      <c r="BT16" s="81"/>
      <c r="BU16" s="81"/>
      <c r="BV16" s="81"/>
      <c r="BW16" s="81"/>
      <c r="BX16" s="81"/>
      <c r="BY16" s="81"/>
      <c r="BZ16" s="8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0" t="s">
        <v>116</v>
      </c>
      <c r="BM47" s="81"/>
      <c r="BN47" s="81"/>
      <c r="BO47" s="81"/>
      <c r="BP47" s="81"/>
      <c r="BQ47" s="81"/>
      <c r="BR47" s="81"/>
      <c r="BS47" s="81"/>
      <c r="BT47" s="81"/>
      <c r="BU47" s="81"/>
      <c r="BV47" s="81"/>
      <c r="BW47" s="81"/>
      <c r="BX47" s="81"/>
      <c r="BY47" s="81"/>
      <c r="BZ47" s="8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0"/>
      <c r="BM48" s="81"/>
      <c r="BN48" s="81"/>
      <c r="BO48" s="81"/>
      <c r="BP48" s="81"/>
      <c r="BQ48" s="81"/>
      <c r="BR48" s="81"/>
      <c r="BS48" s="81"/>
      <c r="BT48" s="81"/>
      <c r="BU48" s="81"/>
      <c r="BV48" s="81"/>
      <c r="BW48" s="81"/>
      <c r="BX48" s="81"/>
      <c r="BY48" s="81"/>
      <c r="BZ48" s="8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0"/>
      <c r="BM49" s="81"/>
      <c r="BN49" s="81"/>
      <c r="BO49" s="81"/>
      <c r="BP49" s="81"/>
      <c r="BQ49" s="81"/>
      <c r="BR49" s="81"/>
      <c r="BS49" s="81"/>
      <c r="BT49" s="81"/>
      <c r="BU49" s="81"/>
      <c r="BV49" s="81"/>
      <c r="BW49" s="81"/>
      <c r="BX49" s="81"/>
      <c r="BY49" s="81"/>
      <c r="BZ49" s="8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0"/>
      <c r="BM50" s="81"/>
      <c r="BN50" s="81"/>
      <c r="BO50" s="81"/>
      <c r="BP50" s="81"/>
      <c r="BQ50" s="81"/>
      <c r="BR50" s="81"/>
      <c r="BS50" s="81"/>
      <c r="BT50" s="81"/>
      <c r="BU50" s="81"/>
      <c r="BV50" s="81"/>
      <c r="BW50" s="81"/>
      <c r="BX50" s="81"/>
      <c r="BY50" s="81"/>
      <c r="BZ50" s="8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0"/>
      <c r="BM51" s="81"/>
      <c r="BN51" s="81"/>
      <c r="BO51" s="81"/>
      <c r="BP51" s="81"/>
      <c r="BQ51" s="81"/>
      <c r="BR51" s="81"/>
      <c r="BS51" s="81"/>
      <c r="BT51" s="81"/>
      <c r="BU51" s="81"/>
      <c r="BV51" s="81"/>
      <c r="BW51" s="81"/>
      <c r="BX51" s="81"/>
      <c r="BY51" s="81"/>
      <c r="BZ51" s="8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0"/>
      <c r="BM52" s="81"/>
      <c r="BN52" s="81"/>
      <c r="BO52" s="81"/>
      <c r="BP52" s="81"/>
      <c r="BQ52" s="81"/>
      <c r="BR52" s="81"/>
      <c r="BS52" s="81"/>
      <c r="BT52" s="81"/>
      <c r="BU52" s="81"/>
      <c r="BV52" s="81"/>
      <c r="BW52" s="81"/>
      <c r="BX52" s="81"/>
      <c r="BY52" s="81"/>
      <c r="BZ52" s="8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0"/>
      <c r="BM53" s="81"/>
      <c r="BN53" s="81"/>
      <c r="BO53" s="81"/>
      <c r="BP53" s="81"/>
      <c r="BQ53" s="81"/>
      <c r="BR53" s="81"/>
      <c r="BS53" s="81"/>
      <c r="BT53" s="81"/>
      <c r="BU53" s="81"/>
      <c r="BV53" s="81"/>
      <c r="BW53" s="81"/>
      <c r="BX53" s="81"/>
      <c r="BY53" s="81"/>
      <c r="BZ53" s="8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0"/>
      <c r="BM54" s="81"/>
      <c r="BN54" s="81"/>
      <c r="BO54" s="81"/>
      <c r="BP54" s="81"/>
      <c r="BQ54" s="81"/>
      <c r="BR54" s="81"/>
      <c r="BS54" s="81"/>
      <c r="BT54" s="81"/>
      <c r="BU54" s="81"/>
      <c r="BV54" s="81"/>
      <c r="BW54" s="81"/>
      <c r="BX54" s="81"/>
      <c r="BY54" s="81"/>
      <c r="BZ54" s="8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0"/>
      <c r="BM55" s="81"/>
      <c r="BN55" s="81"/>
      <c r="BO55" s="81"/>
      <c r="BP55" s="81"/>
      <c r="BQ55" s="81"/>
      <c r="BR55" s="81"/>
      <c r="BS55" s="81"/>
      <c r="BT55" s="81"/>
      <c r="BU55" s="81"/>
      <c r="BV55" s="81"/>
      <c r="BW55" s="81"/>
      <c r="BX55" s="81"/>
      <c r="BY55" s="81"/>
      <c r="BZ55" s="8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0"/>
      <c r="BM56" s="81"/>
      <c r="BN56" s="81"/>
      <c r="BO56" s="81"/>
      <c r="BP56" s="81"/>
      <c r="BQ56" s="81"/>
      <c r="BR56" s="81"/>
      <c r="BS56" s="81"/>
      <c r="BT56" s="81"/>
      <c r="BU56" s="81"/>
      <c r="BV56" s="81"/>
      <c r="BW56" s="81"/>
      <c r="BX56" s="81"/>
      <c r="BY56" s="81"/>
      <c r="BZ56" s="8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0"/>
      <c r="BM57" s="81"/>
      <c r="BN57" s="81"/>
      <c r="BO57" s="81"/>
      <c r="BP57" s="81"/>
      <c r="BQ57" s="81"/>
      <c r="BR57" s="81"/>
      <c r="BS57" s="81"/>
      <c r="BT57" s="81"/>
      <c r="BU57" s="81"/>
      <c r="BV57" s="81"/>
      <c r="BW57" s="81"/>
      <c r="BX57" s="81"/>
      <c r="BY57" s="81"/>
      <c r="BZ57" s="8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0"/>
      <c r="BM58" s="81"/>
      <c r="BN58" s="81"/>
      <c r="BO58" s="81"/>
      <c r="BP58" s="81"/>
      <c r="BQ58" s="81"/>
      <c r="BR58" s="81"/>
      <c r="BS58" s="81"/>
      <c r="BT58" s="81"/>
      <c r="BU58" s="81"/>
      <c r="BV58" s="81"/>
      <c r="BW58" s="81"/>
      <c r="BX58" s="81"/>
      <c r="BY58" s="81"/>
      <c r="BZ58" s="8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0"/>
      <c r="BM59" s="81"/>
      <c r="BN59" s="81"/>
      <c r="BO59" s="81"/>
      <c r="BP59" s="81"/>
      <c r="BQ59" s="81"/>
      <c r="BR59" s="81"/>
      <c r="BS59" s="81"/>
      <c r="BT59" s="81"/>
      <c r="BU59" s="81"/>
      <c r="BV59" s="81"/>
      <c r="BW59" s="81"/>
      <c r="BX59" s="81"/>
      <c r="BY59" s="81"/>
      <c r="BZ59" s="82"/>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80"/>
      <c r="BM60" s="81"/>
      <c r="BN60" s="81"/>
      <c r="BO60" s="81"/>
      <c r="BP60" s="81"/>
      <c r="BQ60" s="81"/>
      <c r="BR60" s="81"/>
      <c r="BS60" s="81"/>
      <c r="BT60" s="81"/>
      <c r="BU60" s="81"/>
      <c r="BV60" s="81"/>
      <c r="BW60" s="81"/>
      <c r="BX60" s="81"/>
      <c r="BY60" s="81"/>
      <c r="BZ60" s="82"/>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80"/>
      <c r="BM61" s="81"/>
      <c r="BN61" s="81"/>
      <c r="BO61" s="81"/>
      <c r="BP61" s="81"/>
      <c r="BQ61" s="81"/>
      <c r="BR61" s="81"/>
      <c r="BS61" s="81"/>
      <c r="BT61" s="81"/>
      <c r="BU61" s="81"/>
      <c r="BV61" s="81"/>
      <c r="BW61" s="81"/>
      <c r="BX61" s="81"/>
      <c r="BY61" s="81"/>
      <c r="BZ61" s="8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0"/>
      <c r="BM62" s="81"/>
      <c r="BN62" s="81"/>
      <c r="BO62" s="81"/>
      <c r="BP62" s="81"/>
      <c r="BQ62" s="81"/>
      <c r="BR62" s="81"/>
      <c r="BS62" s="81"/>
      <c r="BT62" s="81"/>
      <c r="BU62" s="81"/>
      <c r="BV62" s="81"/>
      <c r="BW62" s="81"/>
      <c r="BX62" s="81"/>
      <c r="BY62" s="81"/>
      <c r="BZ62" s="8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114</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L3iKhK6FiZC41wv9AvTm+7rOQ6qgUO9bB49/rZjCO15Emb+37PjX9dIkqriHHH0wvnPIfPMXScvkM7rus6tzqQ==" saltValue="RNQ5xluQosIK4jl5IvJ0fg==" spinCount="100000" sheet="1" objects="1" scenarios="1" formatCells="0" formatColumns="0" formatRows="0"/>
  <mergeCells count="51">
    <mergeCell ref="B60:BJ61"/>
    <mergeCell ref="BL64:BZ65"/>
    <mergeCell ref="C83:BJ83"/>
    <mergeCell ref="BL47:BZ63"/>
    <mergeCell ref="BL66:BZ82"/>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252042</v>
      </c>
      <c r="D6" s="19">
        <f t="shared" si="3"/>
        <v>46</v>
      </c>
      <c r="E6" s="19">
        <f t="shared" si="3"/>
        <v>17</v>
      </c>
      <c r="F6" s="19">
        <f t="shared" si="3"/>
        <v>1</v>
      </c>
      <c r="G6" s="19">
        <f t="shared" si="3"/>
        <v>0</v>
      </c>
      <c r="H6" s="19" t="str">
        <f t="shared" si="3"/>
        <v>滋賀県　近江八幡市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57.61</v>
      </c>
      <c r="P6" s="20">
        <f t="shared" si="3"/>
        <v>74.709999999999994</v>
      </c>
      <c r="Q6" s="20">
        <f t="shared" si="3"/>
        <v>89.05</v>
      </c>
      <c r="R6" s="20">
        <f t="shared" si="3"/>
        <v>2855</v>
      </c>
      <c r="S6" s="20">
        <f t="shared" si="3"/>
        <v>82025</v>
      </c>
      <c r="T6" s="20">
        <f t="shared" si="3"/>
        <v>177.45</v>
      </c>
      <c r="U6" s="20">
        <f t="shared" si="3"/>
        <v>462.24</v>
      </c>
      <c r="V6" s="20">
        <f t="shared" si="3"/>
        <v>61015</v>
      </c>
      <c r="W6" s="20">
        <f t="shared" si="3"/>
        <v>13.14</v>
      </c>
      <c r="X6" s="20">
        <f t="shared" si="3"/>
        <v>4643.46</v>
      </c>
      <c r="Y6" s="21">
        <f>IF(Y7="",NA(),Y7)</f>
        <v>101.45</v>
      </c>
      <c r="Z6" s="21">
        <f t="shared" ref="Z6:AH6" si="4">IF(Z7="",NA(),Z7)</f>
        <v>101</v>
      </c>
      <c r="AA6" s="21">
        <f t="shared" si="4"/>
        <v>101.28</v>
      </c>
      <c r="AB6" s="21">
        <f t="shared" si="4"/>
        <v>100.76</v>
      </c>
      <c r="AC6" s="21">
        <f t="shared" si="4"/>
        <v>101.06</v>
      </c>
      <c r="AD6" s="21">
        <f t="shared" si="4"/>
        <v>106.9</v>
      </c>
      <c r="AE6" s="21">
        <f t="shared" si="4"/>
        <v>106.99</v>
      </c>
      <c r="AF6" s="21">
        <f t="shared" si="4"/>
        <v>107.85</v>
      </c>
      <c r="AG6" s="21">
        <f t="shared" si="4"/>
        <v>108.04</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9.06</v>
      </c>
      <c r="AP6" s="21">
        <f t="shared" si="5"/>
        <v>7.42</v>
      </c>
      <c r="AQ6" s="21">
        <f t="shared" si="5"/>
        <v>4.72</v>
      </c>
      <c r="AR6" s="21">
        <f t="shared" si="5"/>
        <v>4.49</v>
      </c>
      <c r="AS6" s="21">
        <f t="shared" si="5"/>
        <v>5.41</v>
      </c>
      <c r="AT6" s="20" t="str">
        <f>IF(AT7="","",IF(AT7="-","【-】","【"&amp;SUBSTITUTE(TEXT(AT7,"#,##0.00"),"-","△")&amp;"】"))</f>
        <v>【3.15】</v>
      </c>
      <c r="AU6" s="21">
        <f>IF(AU7="",NA(),AU7)</f>
        <v>21.35</v>
      </c>
      <c r="AV6" s="21">
        <f t="shared" ref="AV6:BD6" si="6">IF(AV7="",NA(),AV7)</f>
        <v>11.34</v>
      </c>
      <c r="AW6" s="21">
        <f t="shared" si="6"/>
        <v>11.39</v>
      </c>
      <c r="AX6" s="21">
        <f t="shared" si="6"/>
        <v>10.72</v>
      </c>
      <c r="AY6" s="21">
        <f t="shared" si="6"/>
        <v>12.28</v>
      </c>
      <c r="AZ6" s="21">
        <f t="shared" si="6"/>
        <v>76.31</v>
      </c>
      <c r="BA6" s="21">
        <f t="shared" si="6"/>
        <v>68.180000000000007</v>
      </c>
      <c r="BB6" s="21">
        <f t="shared" si="6"/>
        <v>67.930000000000007</v>
      </c>
      <c r="BC6" s="21">
        <f t="shared" si="6"/>
        <v>68.53</v>
      </c>
      <c r="BD6" s="21">
        <f t="shared" si="6"/>
        <v>69.180000000000007</v>
      </c>
      <c r="BE6" s="20" t="str">
        <f>IF(BE7="","",IF(BE7="-","【-】","【"&amp;SUBSTITUTE(TEXT(BE7,"#,##0.00"),"-","△")&amp;"】"))</f>
        <v>【73.44】</v>
      </c>
      <c r="BF6" s="21">
        <f>IF(BF7="",NA(),BF7)</f>
        <v>1015.13</v>
      </c>
      <c r="BG6" s="21">
        <f t="shared" ref="BG6:BO6" si="7">IF(BG7="",NA(),BG7)</f>
        <v>968.83</v>
      </c>
      <c r="BH6" s="21">
        <f t="shared" si="7"/>
        <v>920.64</v>
      </c>
      <c r="BI6" s="21">
        <f t="shared" si="7"/>
        <v>856.49</v>
      </c>
      <c r="BJ6" s="21">
        <f t="shared" si="7"/>
        <v>774.62</v>
      </c>
      <c r="BK6" s="21">
        <f t="shared" si="7"/>
        <v>820.36</v>
      </c>
      <c r="BL6" s="21">
        <f t="shared" si="7"/>
        <v>847.44</v>
      </c>
      <c r="BM6" s="21">
        <f t="shared" si="7"/>
        <v>857.88</v>
      </c>
      <c r="BN6" s="21">
        <f t="shared" si="7"/>
        <v>825.1</v>
      </c>
      <c r="BO6" s="21">
        <f t="shared" si="7"/>
        <v>789.87</v>
      </c>
      <c r="BP6" s="20" t="str">
        <f>IF(BP7="","",IF(BP7="-","【-】","【"&amp;SUBSTITUTE(TEXT(BP7,"#,##0.00"),"-","△")&amp;"】"))</f>
        <v>【652.82】</v>
      </c>
      <c r="BQ6" s="21">
        <f>IF(BQ7="",NA(),BQ7)</f>
        <v>97.86</v>
      </c>
      <c r="BR6" s="21">
        <f t="shared" ref="BR6:BZ6" si="8">IF(BR7="",NA(),BR7)</f>
        <v>97.9</v>
      </c>
      <c r="BS6" s="21">
        <f t="shared" si="8"/>
        <v>97.8</v>
      </c>
      <c r="BT6" s="21">
        <f t="shared" si="8"/>
        <v>97.25</v>
      </c>
      <c r="BU6" s="21">
        <f t="shared" si="8"/>
        <v>97.1</v>
      </c>
      <c r="BV6" s="21">
        <f t="shared" si="8"/>
        <v>95.4</v>
      </c>
      <c r="BW6" s="21">
        <f t="shared" si="8"/>
        <v>94.69</v>
      </c>
      <c r="BX6" s="21">
        <f t="shared" si="8"/>
        <v>94.97</v>
      </c>
      <c r="BY6" s="21">
        <f t="shared" si="8"/>
        <v>97.07</v>
      </c>
      <c r="BZ6" s="21">
        <f t="shared" si="8"/>
        <v>98.06</v>
      </c>
      <c r="CA6" s="20" t="str">
        <f>IF(CA7="","",IF(CA7="-","【-】","【"&amp;SUBSTITUTE(TEXT(CA7,"#,##0.00"),"-","△")&amp;"】"))</f>
        <v>【97.61】</v>
      </c>
      <c r="CB6" s="21">
        <f>IF(CB7="",NA(),CB7)</f>
        <v>150.74</v>
      </c>
      <c r="CC6" s="21">
        <f t="shared" ref="CC6:CK6" si="9">IF(CC7="",NA(),CC7)</f>
        <v>150.83000000000001</v>
      </c>
      <c r="CD6" s="21">
        <f t="shared" si="9"/>
        <v>150.55000000000001</v>
      </c>
      <c r="CE6" s="21">
        <f t="shared" si="9"/>
        <v>151.57</v>
      </c>
      <c r="CF6" s="21">
        <f t="shared" si="9"/>
        <v>152.15</v>
      </c>
      <c r="CG6" s="21">
        <f t="shared" si="9"/>
        <v>163.19999999999999</v>
      </c>
      <c r="CH6" s="21">
        <f t="shared" si="9"/>
        <v>159.78</v>
      </c>
      <c r="CI6" s="21">
        <f t="shared" si="9"/>
        <v>159.49</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65.040000000000006</v>
      </c>
      <c r="CS6" s="21">
        <f t="shared" si="10"/>
        <v>68.31</v>
      </c>
      <c r="CT6" s="21">
        <f t="shared" si="10"/>
        <v>65.28</v>
      </c>
      <c r="CU6" s="21">
        <f t="shared" si="10"/>
        <v>64.92</v>
      </c>
      <c r="CV6" s="21">
        <f t="shared" si="10"/>
        <v>64.14</v>
      </c>
      <c r="CW6" s="20" t="str">
        <f>IF(CW7="","",IF(CW7="-","【-】","【"&amp;SUBSTITUTE(TEXT(CW7,"#,##0.00"),"-","△")&amp;"】"))</f>
        <v>【59.10】</v>
      </c>
      <c r="CX6" s="21">
        <f>IF(CX7="",NA(),CX7)</f>
        <v>89.65</v>
      </c>
      <c r="CY6" s="21">
        <f t="shared" ref="CY6:DG6" si="11">IF(CY7="",NA(),CY7)</f>
        <v>90.33</v>
      </c>
      <c r="CZ6" s="21">
        <f t="shared" si="11"/>
        <v>90.81</v>
      </c>
      <c r="DA6" s="21">
        <f t="shared" si="11"/>
        <v>91.58</v>
      </c>
      <c r="DB6" s="21">
        <f t="shared" si="11"/>
        <v>91.6</v>
      </c>
      <c r="DC6" s="21">
        <f t="shared" si="11"/>
        <v>92.55</v>
      </c>
      <c r="DD6" s="21">
        <f t="shared" si="11"/>
        <v>92.62</v>
      </c>
      <c r="DE6" s="21">
        <f t="shared" si="11"/>
        <v>92.72</v>
      </c>
      <c r="DF6" s="21">
        <f t="shared" si="11"/>
        <v>92.88</v>
      </c>
      <c r="DG6" s="21">
        <f t="shared" si="11"/>
        <v>92.9</v>
      </c>
      <c r="DH6" s="20" t="str">
        <f>IF(DH7="","",IF(DH7="-","【-】","【"&amp;SUBSTITUTE(TEXT(DH7,"#,##0.00"),"-","△")&amp;"】"))</f>
        <v>【95.82】</v>
      </c>
      <c r="DI6" s="21">
        <f>IF(DI7="",NA(),DI7)</f>
        <v>6.36</v>
      </c>
      <c r="DJ6" s="21">
        <f t="shared" ref="DJ6:DR6" si="12">IF(DJ7="",NA(),DJ7)</f>
        <v>9.5399999999999991</v>
      </c>
      <c r="DK6" s="21">
        <f t="shared" si="12"/>
        <v>12.71</v>
      </c>
      <c r="DL6" s="21">
        <f t="shared" si="12"/>
        <v>15.79</v>
      </c>
      <c r="DM6" s="21">
        <f t="shared" si="12"/>
        <v>18.88</v>
      </c>
      <c r="DN6" s="21">
        <f t="shared" si="12"/>
        <v>26.13</v>
      </c>
      <c r="DO6" s="21">
        <f t="shared" si="12"/>
        <v>26.36</v>
      </c>
      <c r="DP6" s="21">
        <f t="shared" si="12"/>
        <v>23.79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1.03</v>
      </c>
      <c r="DZ6" s="21">
        <f t="shared" si="13"/>
        <v>1.43</v>
      </c>
      <c r="EA6" s="21">
        <f t="shared" si="13"/>
        <v>1.22</v>
      </c>
      <c r="EB6" s="21">
        <f t="shared" si="13"/>
        <v>1.61</v>
      </c>
      <c r="EC6" s="21">
        <f t="shared" si="13"/>
        <v>2.08</v>
      </c>
      <c r="ED6" s="20" t="str">
        <f>IF(ED7="","",IF(ED7="-","【-】","【"&amp;SUBSTITUTE(TEXT(ED7,"#,##0.00"),"-","△")&amp;"】"))</f>
        <v>【7.62】</v>
      </c>
      <c r="EE6" s="20">
        <f>IF(EE7="",NA(),EE7)</f>
        <v>0</v>
      </c>
      <c r="EF6" s="20">
        <f t="shared" ref="EF6:EN6" si="14">IF(EF7="",NA(),EF7)</f>
        <v>0</v>
      </c>
      <c r="EG6" s="20">
        <f t="shared" si="14"/>
        <v>0</v>
      </c>
      <c r="EH6" s="20">
        <f t="shared" si="14"/>
        <v>0</v>
      </c>
      <c r="EI6" s="20">
        <f t="shared" si="14"/>
        <v>0</v>
      </c>
      <c r="EJ6" s="21">
        <f t="shared" si="14"/>
        <v>0.1</v>
      </c>
      <c r="EK6" s="21">
        <f t="shared" si="14"/>
        <v>0.09</v>
      </c>
      <c r="EL6" s="21">
        <f t="shared" si="14"/>
        <v>0.09</v>
      </c>
      <c r="EM6" s="21">
        <f t="shared" si="14"/>
        <v>0.17</v>
      </c>
      <c r="EN6" s="21">
        <f t="shared" si="14"/>
        <v>0.13</v>
      </c>
      <c r="EO6" s="20" t="str">
        <f>IF(EO7="","",IF(EO7="-","【-】","【"&amp;SUBSTITUTE(TEXT(EO7,"#,##0.00"),"-","△")&amp;"】"))</f>
        <v>【0.23】</v>
      </c>
    </row>
    <row r="7" spans="1:148" s="22" customFormat="1" x14ac:dyDescent="0.15">
      <c r="A7" s="14"/>
      <c r="B7" s="23">
        <v>2022</v>
      </c>
      <c r="C7" s="23">
        <v>252042</v>
      </c>
      <c r="D7" s="23">
        <v>46</v>
      </c>
      <c r="E7" s="23">
        <v>17</v>
      </c>
      <c r="F7" s="23">
        <v>1</v>
      </c>
      <c r="G7" s="23">
        <v>0</v>
      </c>
      <c r="H7" s="23" t="s">
        <v>96</v>
      </c>
      <c r="I7" s="23" t="s">
        <v>97</v>
      </c>
      <c r="J7" s="23" t="s">
        <v>98</v>
      </c>
      <c r="K7" s="23" t="s">
        <v>99</v>
      </c>
      <c r="L7" s="23" t="s">
        <v>100</v>
      </c>
      <c r="M7" s="23" t="s">
        <v>101</v>
      </c>
      <c r="N7" s="24" t="s">
        <v>102</v>
      </c>
      <c r="O7" s="24">
        <v>57.61</v>
      </c>
      <c r="P7" s="24">
        <v>74.709999999999994</v>
      </c>
      <c r="Q7" s="24">
        <v>89.05</v>
      </c>
      <c r="R7" s="24">
        <v>2855</v>
      </c>
      <c r="S7" s="24">
        <v>82025</v>
      </c>
      <c r="T7" s="24">
        <v>177.45</v>
      </c>
      <c r="U7" s="24">
        <v>462.24</v>
      </c>
      <c r="V7" s="24">
        <v>61015</v>
      </c>
      <c r="W7" s="24">
        <v>13.14</v>
      </c>
      <c r="X7" s="24">
        <v>4643.46</v>
      </c>
      <c r="Y7" s="24">
        <v>101.45</v>
      </c>
      <c r="Z7" s="24">
        <v>101</v>
      </c>
      <c r="AA7" s="24">
        <v>101.28</v>
      </c>
      <c r="AB7" s="24">
        <v>100.76</v>
      </c>
      <c r="AC7" s="24">
        <v>101.06</v>
      </c>
      <c r="AD7" s="24">
        <v>106.9</v>
      </c>
      <c r="AE7" s="24">
        <v>106.99</v>
      </c>
      <c r="AF7" s="24">
        <v>107.85</v>
      </c>
      <c r="AG7" s="24">
        <v>108.04</v>
      </c>
      <c r="AH7" s="24">
        <v>107.49</v>
      </c>
      <c r="AI7" s="24">
        <v>106.11</v>
      </c>
      <c r="AJ7" s="24">
        <v>0</v>
      </c>
      <c r="AK7" s="24">
        <v>0</v>
      </c>
      <c r="AL7" s="24">
        <v>0</v>
      </c>
      <c r="AM7" s="24">
        <v>0</v>
      </c>
      <c r="AN7" s="24">
        <v>0</v>
      </c>
      <c r="AO7" s="24">
        <v>9.06</v>
      </c>
      <c r="AP7" s="24">
        <v>7.42</v>
      </c>
      <c r="AQ7" s="24">
        <v>4.72</v>
      </c>
      <c r="AR7" s="24">
        <v>4.49</v>
      </c>
      <c r="AS7" s="24">
        <v>5.41</v>
      </c>
      <c r="AT7" s="24">
        <v>3.15</v>
      </c>
      <c r="AU7" s="24">
        <v>21.35</v>
      </c>
      <c r="AV7" s="24">
        <v>11.34</v>
      </c>
      <c r="AW7" s="24">
        <v>11.39</v>
      </c>
      <c r="AX7" s="24">
        <v>10.72</v>
      </c>
      <c r="AY7" s="24">
        <v>12.28</v>
      </c>
      <c r="AZ7" s="24">
        <v>76.31</v>
      </c>
      <c r="BA7" s="24">
        <v>68.180000000000007</v>
      </c>
      <c r="BB7" s="24">
        <v>67.930000000000007</v>
      </c>
      <c r="BC7" s="24">
        <v>68.53</v>
      </c>
      <c r="BD7" s="24">
        <v>69.180000000000007</v>
      </c>
      <c r="BE7" s="24">
        <v>73.44</v>
      </c>
      <c r="BF7" s="24">
        <v>1015.13</v>
      </c>
      <c r="BG7" s="24">
        <v>968.83</v>
      </c>
      <c r="BH7" s="24">
        <v>920.64</v>
      </c>
      <c r="BI7" s="24">
        <v>856.49</v>
      </c>
      <c r="BJ7" s="24">
        <v>774.62</v>
      </c>
      <c r="BK7" s="24">
        <v>820.36</v>
      </c>
      <c r="BL7" s="24">
        <v>847.44</v>
      </c>
      <c r="BM7" s="24">
        <v>857.88</v>
      </c>
      <c r="BN7" s="24">
        <v>825.1</v>
      </c>
      <c r="BO7" s="24">
        <v>789.87</v>
      </c>
      <c r="BP7" s="24">
        <v>652.82000000000005</v>
      </c>
      <c r="BQ7" s="24">
        <v>97.86</v>
      </c>
      <c r="BR7" s="24">
        <v>97.9</v>
      </c>
      <c r="BS7" s="24">
        <v>97.8</v>
      </c>
      <c r="BT7" s="24">
        <v>97.25</v>
      </c>
      <c r="BU7" s="24">
        <v>97.1</v>
      </c>
      <c r="BV7" s="24">
        <v>95.4</v>
      </c>
      <c r="BW7" s="24">
        <v>94.69</v>
      </c>
      <c r="BX7" s="24">
        <v>94.97</v>
      </c>
      <c r="BY7" s="24">
        <v>97.07</v>
      </c>
      <c r="BZ7" s="24">
        <v>98.06</v>
      </c>
      <c r="CA7" s="24">
        <v>97.61</v>
      </c>
      <c r="CB7" s="24">
        <v>150.74</v>
      </c>
      <c r="CC7" s="24">
        <v>150.83000000000001</v>
      </c>
      <c r="CD7" s="24">
        <v>150.55000000000001</v>
      </c>
      <c r="CE7" s="24">
        <v>151.57</v>
      </c>
      <c r="CF7" s="24">
        <v>152.15</v>
      </c>
      <c r="CG7" s="24">
        <v>163.19999999999999</v>
      </c>
      <c r="CH7" s="24">
        <v>159.78</v>
      </c>
      <c r="CI7" s="24">
        <v>159.49</v>
      </c>
      <c r="CJ7" s="24">
        <v>157.81</v>
      </c>
      <c r="CK7" s="24">
        <v>157.37</v>
      </c>
      <c r="CL7" s="24">
        <v>138.29</v>
      </c>
      <c r="CM7" s="24" t="s">
        <v>102</v>
      </c>
      <c r="CN7" s="24" t="s">
        <v>102</v>
      </c>
      <c r="CO7" s="24" t="s">
        <v>102</v>
      </c>
      <c r="CP7" s="24" t="s">
        <v>102</v>
      </c>
      <c r="CQ7" s="24" t="s">
        <v>102</v>
      </c>
      <c r="CR7" s="24">
        <v>65.040000000000006</v>
      </c>
      <c r="CS7" s="24">
        <v>68.31</v>
      </c>
      <c r="CT7" s="24">
        <v>65.28</v>
      </c>
      <c r="CU7" s="24">
        <v>64.92</v>
      </c>
      <c r="CV7" s="24">
        <v>64.14</v>
      </c>
      <c r="CW7" s="24">
        <v>59.1</v>
      </c>
      <c r="CX7" s="24">
        <v>89.65</v>
      </c>
      <c r="CY7" s="24">
        <v>90.33</v>
      </c>
      <c r="CZ7" s="24">
        <v>90.81</v>
      </c>
      <c r="DA7" s="24">
        <v>91.58</v>
      </c>
      <c r="DB7" s="24">
        <v>91.6</v>
      </c>
      <c r="DC7" s="24">
        <v>92.55</v>
      </c>
      <c r="DD7" s="24">
        <v>92.62</v>
      </c>
      <c r="DE7" s="24">
        <v>92.72</v>
      </c>
      <c r="DF7" s="24">
        <v>92.88</v>
      </c>
      <c r="DG7" s="24">
        <v>92.9</v>
      </c>
      <c r="DH7" s="24">
        <v>95.82</v>
      </c>
      <c r="DI7" s="24">
        <v>6.36</v>
      </c>
      <c r="DJ7" s="24">
        <v>9.5399999999999991</v>
      </c>
      <c r="DK7" s="24">
        <v>12.71</v>
      </c>
      <c r="DL7" s="24">
        <v>15.79</v>
      </c>
      <c r="DM7" s="24">
        <v>18.88</v>
      </c>
      <c r="DN7" s="24">
        <v>26.13</v>
      </c>
      <c r="DO7" s="24">
        <v>26.36</v>
      </c>
      <c r="DP7" s="24">
        <v>23.79</v>
      </c>
      <c r="DQ7" s="24">
        <v>25.66</v>
      </c>
      <c r="DR7" s="24">
        <v>27.46</v>
      </c>
      <c r="DS7" s="24">
        <v>39.74</v>
      </c>
      <c r="DT7" s="24">
        <v>0</v>
      </c>
      <c r="DU7" s="24">
        <v>0</v>
      </c>
      <c r="DV7" s="24">
        <v>0</v>
      </c>
      <c r="DW7" s="24">
        <v>0</v>
      </c>
      <c r="DX7" s="24">
        <v>0</v>
      </c>
      <c r="DY7" s="24">
        <v>1.03</v>
      </c>
      <c r="DZ7" s="24">
        <v>1.43</v>
      </c>
      <c r="EA7" s="24">
        <v>1.22</v>
      </c>
      <c r="EB7" s="24">
        <v>1.61</v>
      </c>
      <c r="EC7" s="24">
        <v>2.08</v>
      </c>
      <c r="ED7" s="24">
        <v>7.62</v>
      </c>
      <c r="EE7" s="24">
        <v>0</v>
      </c>
      <c r="EF7" s="24">
        <v>0</v>
      </c>
      <c r="EG7" s="24">
        <v>0</v>
      </c>
      <c r="EH7" s="24">
        <v>0</v>
      </c>
      <c r="EI7" s="24">
        <v>0</v>
      </c>
      <c r="EJ7" s="24">
        <v>0.1</v>
      </c>
      <c r="EK7" s="24">
        <v>0.09</v>
      </c>
      <c r="EL7" s="24">
        <v>0.09</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8man69042</cp:lastModifiedBy>
  <cp:lastPrinted>2024-02-02T11:12:00Z</cp:lastPrinted>
  <dcterms:created xsi:type="dcterms:W3CDTF">2023-12-12T00:48:21Z</dcterms:created>
  <dcterms:modified xsi:type="dcterms:W3CDTF">2024-02-06T03:10:18Z</dcterms:modified>
  <cp:category/>
</cp:coreProperties>
</file>