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x/RghNjiJH7GoYE5EggaA8Zbqt8lvemx1CqpB0279HFw7U81jAUdGLFN7pZa7FnRFhh7ru9rPdCI6UTNHf3K9Q==" workbookSaltValue="g3IEPWe+5zCIAKNlMZpWMA=="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<sst xmlns="http://schemas.openxmlformats.org/spreadsheetml/2006/main" count="228" uniqueCount="113">
  <si>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</si>
  <si>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</si>
  <si>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</si>
  <si>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</si>
  <si>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</si>
  <si>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</si>
  <si>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</si>
  <si>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</si>
  <si>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</si>
  <si>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</si>
  <si>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</si>
  <si>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</si>
  <si>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</si>
  <si>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</si>
  <si>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</si>
  <si>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</si>
  <si>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</si>
  <si>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</si>
  <si>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</si>
  <si>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</si>
  <si>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</si>
  <si>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</si>
  <si>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</si>
  <si>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</si>
  <si>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</si>
  <si>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</si>
  <si>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</si>
  <si>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</si>
  <si>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</si>
  <si>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</si>
  <si>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</si>
  <si>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</si>
  <si>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</si>
  <si>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</si>
  <si>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</si>
  <si>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</si>
  <si>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</si>
  <si>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</si>
  <si>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</si>
  <si>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</si>
  <si>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</si>
  <si>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</si>
  <si>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</si>
  <si>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</si>
  <si>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</si>
  <si>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</si>
  <si>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</si>
  <si>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</si>
  <si>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</si>
  <si>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</si>
  <si>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</si>
  <si>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</si>
  <si>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</si>
  <si>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</si>
  <si>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</si>
  <si>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</si>
  <si>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</si>
  <si>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</si>
  <si>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</si>
  <si>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</si>
  <si>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</si>
  <si>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</si>
  <si>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</si>
  <si>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</si>
  <si>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</si>
  <si>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</si>
  <si>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</si>
  <si>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</si>
  <si>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</si>
  <si>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</si>
  <si>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</si>
  <si>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</si>
  <si>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</si>
  <si>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</si>
  <si>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</si>
  <si>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</si>
  <si>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</si>
  <si>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</si>
  <si>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</si>
  <si>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</si>
  <si>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</si>
  <si>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</si>
  <si>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</si>
  <si>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</si>
  <si>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</si>
  <si>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</si>
  <si>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</si>
  <si>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</si>
  <si>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</si>
  <si>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</si>
  <si>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</si>
  <si>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</si>
  <si>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</si>
  <si>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</si>
  <si>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</si>
  <si>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</si>
  <si>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</si>
  <si>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</si>
  <si>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</si>
  <si>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</si>
  <si>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</si>
  <si>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</si>
  <si>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</si>
  <si>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</si>
  <si>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</si>
  <si>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</si>
  <si>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</si>
  <si>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</si>
  <si>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</si>
  <si>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</si>
  <si>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xml:space="preserve">　本市の水道事業においては、有収率も高く収益が安定的に確保され、現在のところ健全な経営状況です。しかし、人口減少や生活環境の変化・進展に伴う収益の減少や、昭和40年～50年代の拡張工事で大量に布設した老朽管の更新及び重要管路や配水池等の施設の耐震化を計画的に進めて行く必要があり、今後は経営の厳しさが増すことが予測されます。
　今後の厳しい経営状況に対しては、アセットマネジメントにて管路等の耐震化・更新計画とそれを可能にする財政計画を策定し、着実に実行していくことで、持続可能な健全経営を目指します。
</t>
    <rPh sb="57" eb="59">
      <t>セイカツ</t>
    </rPh>
    <rPh sb="59" eb="61">
      <t>カンキョウ</t>
    </rPh>
    <rPh sb="62" eb="64">
      <t>ヘンカ</t>
    </rPh>
    <rPh sb="125" eb="128">
      <t>ケイカクテキ</t>
    </rPh>
    <rPh sb="129" eb="130">
      <t>スス</t>
    </rPh>
    <rPh sb="132" eb="133">
      <t>イ</t>
    </rPh>
    <rPh sb="134" eb="136">
      <t>ヒツヨウ</t>
    </rPh>
    <rPh sb="196" eb="199">
      <t>タイシンカ</t>
    </rPh>
    <phoneticPr fontId="4"/>
  </si>
  <si>
    <t>　①経常収支比率は、類似団体平均を上回っており、⑤料金回収率と⑥給水原価についても、費用の抑制に努め、類似団体平均より効率良く給水できています。その結果、現状では、①経常収支比率、　⑤料金回収率ともに100％以上を維持しています。しかし、今後は施設の耐震化や老朽化した施設の更新をしていく必要があるため、数値の悪化が懸念されます。
　②累積欠損金はありません。
　③流動比率は、流動資産が流動負債を上回っており、類似団体平均以上の水準であり、健全な状況となっています。
　④企業債残高対給水収益比率は、施設の耐震化事業に伴う借入により増加しました。現状では類似団体を下回っていますが、今後は施設の耐震化や老朽化した施設の更新にあたって、企業債を活用するため、企業債残高は増加していく見込みです。
　⑦施設利用率については、令和元年度に岩倉浄水場の施設能力を現状に合わせ、事業認可を見直ししたため、それ以前と比べて改善しています。
　⑧有収率は、漏水原因となっていた鉛管や石綿管の更新を早期に進めてきたことにより、類似団体平均を大きく上回っており、配水が給水収益に確実に繋がっている健全な状況となっています。</t>
    <rPh sb="17" eb="18">
      <t>ウエ</t>
    </rPh>
    <rPh sb="189" eb="191">
      <t>リュウドウ</t>
    </rPh>
    <rPh sb="191" eb="193">
      <t>シサン</t>
    </rPh>
    <rPh sb="194" eb="196">
      <t>リュウドウ</t>
    </rPh>
    <rPh sb="196" eb="198">
      <t>フサイ</t>
    </rPh>
    <rPh sb="199" eb="201">
      <t>ウワマワ</t>
    </rPh>
    <rPh sb="206" eb="208">
      <t>ルイジ</t>
    </rPh>
    <rPh sb="208" eb="210">
      <t>ダンタイ</t>
    </rPh>
    <rPh sb="210" eb="212">
      <t>ヘイキン</t>
    </rPh>
    <rPh sb="212" eb="214">
      <t>イジョウ</t>
    </rPh>
    <rPh sb="215" eb="217">
      <t>スイジュン</t>
    </rPh>
    <rPh sb="221" eb="223">
      <t>ケンゼン</t>
    </rPh>
    <rPh sb="224" eb="226">
      <t>ジョウキョウ</t>
    </rPh>
    <rPh sb="251" eb="253">
      <t>シセツ</t>
    </rPh>
    <rPh sb="254" eb="257">
      <t>タイシンカ</t>
    </rPh>
    <rPh sb="257" eb="259">
      <t>ジギョウ</t>
    </rPh>
    <rPh sb="262" eb="263">
      <t>カ</t>
    </rPh>
    <rPh sb="263" eb="264">
      <t>イ</t>
    </rPh>
    <rPh sb="267" eb="269">
      <t>ゾウカ</t>
    </rPh>
    <rPh sb="274" eb="276">
      <t>ゲンジョウ</t>
    </rPh>
    <rPh sb="318" eb="320">
      <t>キギョウ</t>
    </rPh>
    <rPh sb="320" eb="321">
      <t>サイ</t>
    </rPh>
    <rPh sb="322" eb="324">
      <t>カツヨウ</t>
    </rPh>
    <rPh sb="329" eb="331">
      <t>キギョウ</t>
    </rPh>
    <rPh sb="331" eb="332">
      <t>サイ</t>
    </rPh>
    <rPh sb="332" eb="334">
      <t>ザンダカ</t>
    </rPh>
    <rPh sb="335" eb="337">
      <t>ゾウカ</t>
    </rPh>
    <rPh sb="341" eb="343">
      <t>ミコ</t>
    </rPh>
    <rPh sb="361" eb="363">
      <t>レイワ</t>
    </rPh>
    <rPh sb="363" eb="365">
      <t>ガンネン</t>
    </rPh>
    <rPh sb="365" eb="366">
      <t>ド</t>
    </rPh>
    <rPh sb="400" eb="402">
      <t>イゼン</t>
    </rPh>
    <phoneticPr fontId="4"/>
  </si>
  <si>
    <t>　①資産の老朽化の状況を示す有形固定資産減価償却率は、近年増加傾向にあり、類似団体平均と同程度となっています。
　②管路経年化率は、昭和50年に始まった第３次拡張工事において敷設した管路が法定耐用年数(40年)を順次迎えたことで、近年増加傾向にあり、類似団体平均をやや上回っています。
　③管路更新率は、重要管路の耐震化や老朽管の更新を進めたことにより前年度に比べ数値が改善し、類似団体平均を上回っています。今後もアセットマネジメントに基づき更新していきます。
　</t>
    <rPh sb="134" eb="136">
      <t>ウワマワ</t>
    </rPh>
    <rPh sb="152" eb="154">
      <t>ジュウヨウ</t>
    </rPh>
    <rPh sb="154" eb="156">
      <t>カンロ</t>
    </rPh>
    <rPh sb="157" eb="160">
      <t>タイシンカ</t>
    </rPh>
    <rPh sb="161" eb="163">
      <t>ロウキュウ</t>
    </rPh>
    <rPh sb="163" eb="164">
      <t>カン</t>
    </rPh>
    <rPh sb="165" eb="167">
      <t>コウシン</t>
    </rPh>
    <rPh sb="168" eb="169">
      <t>スス</t>
    </rPh>
    <rPh sb="176" eb="179">
      <t>ゼンネンド</t>
    </rPh>
    <rPh sb="180" eb="181">
      <t>クラ</t>
    </rPh>
    <rPh sb="182" eb="184">
      <t>スウチ</t>
    </rPh>
    <rPh sb="185" eb="187">
      <t>カイゼン</t>
    </rPh>
    <rPh sb="189" eb="191">
      <t>ルイジ</t>
    </rPh>
    <rPh sb="191" eb="193">
      <t>ダンタイ</t>
    </rPh>
    <rPh sb="193" eb="195">
      <t>ヘイキン</t>
    </rPh>
    <rPh sb="196" eb="198">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</si>
</sst>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0.21</c:v>
                </c:pt>
                <c:pt idx="1">
                  <c:v>0.73</c:v>
                </c:pt>
                <c:pt idx="2">
                  <c:v>0.12</c:v>
                </c:pt>
                <c:pt idx="3">
                  <c:v>0.01</c:v>
                </c:pt>
                <c:pt idx="4">
                  <c:v>1.02</c:v>
                </c:pt>
              </c:numCache>
            </c:numRef>
          </c:val>
          <c:extLst>
            <c:ext xmlns:c16="http://schemas.microsoft.com/office/drawing/2014/chart" uri="{C3380CC4-5D6E-409C-BE32-E72D297353CC}">
              <c16:uniqueId val="{00000000-8DE8-40FB-8297-6BD20A55B10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0.63</c:v>
                </c:pt>
                <c:pt idx="2">
                  <c:v>0.6</c:v>
                </c:pt>
                <c:pt idx="3">
                  <c:v>0.56000000000000005</c:v>
                </c:pt>
                <c:pt idx="4">
                  <c:v>0.6</c:v>
                </c:pt>
              </c:numCache>
            </c:numRef>
          </c:val>
          <c:smooth val="0"/>
          <c:extLst>
            <c:ext xmlns:c16="http://schemas.microsoft.com/office/drawing/2014/chart" uri="{C3380CC4-5D6E-409C-BE32-E72D297353CC}">
              <c16:uniqueId val="{00000001-8DE8-40FB-8297-6BD20A55B10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58.05</c:v>
                </c:pt>
                <c:pt idx="1">
                  <c:v>65.2</c:v>
                </c:pt>
                <c:pt idx="2">
                  <c:v>65.3</c:v>
                </c:pt>
                <c:pt idx="3">
                  <c:v>69.150000000000006</c:v>
                </c:pt>
                <c:pt idx="4">
                  <c:v>68.97</c:v>
                </c:pt>
              </c:numCache>
            </c:numRef>
          </c:val>
          <c:extLst>
            <c:ext xmlns:c16="http://schemas.microsoft.com/office/drawing/2014/chart" uri="{C3380CC4-5D6E-409C-BE32-E72D297353CC}">
              <c16:uniqueId val="{00000000-2850-4433-95E2-A727661BE7F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59.46</c:v>
                </c:pt>
                <c:pt idx="1">
                  <c:v>59.51</c:v>
                </c:pt>
                <c:pt idx="2">
                  <c:v>59.91</c:v>
                </c:pt>
                <c:pt idx="3">
                  <c:v>59.4</c:v>
                </c:pt>
                <c:pt idx="4">
                  <c:v>59.24</c:v>
                </c:pt>
              </c:numCache>
            </c:numRef>
          </c:val>
          <c:smooth val="0"/>
          <c:extLst>
            <c:ext xmlns:c16="http://schemas.microsoft.com/office/drawing/2014/chart" uri="{C3380CC4-5D6E-409C-BE32-E72D297353CC}">
              <c16:uniqueId val="{00000001-2850-4433-95E2-A727661BE7F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93.62</c:v>
                </c:pt>
                <c:pt idx="1">
                  <c:v>93.02</c:v>
                </c:pt>
                <c:pt idx="2">
                  <c:v>91.92</c:v>
                </c:pt>
                <c:pt idx="3">
                  <c:v>92.89</c:v>
                </c:pt>
                <c:pt idx="4">
                  <c:v>92.8</c:v>
                </c:pt>
              </c:numCache>
            </c:numRef>
          </c:val>
          <c:extLst>
            <c:ext xmlns:c16="http://schemas.microsoft.com/office/drawing/2014/chart" uri="{C3380CC4-5D6E-409C-BE32-E72D297353CC}">
              <c16:uniqueId val="{00000000-F8ED-4DA0-8089-7C038AFDAD6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87.41</c:v>
                </c:pt>
                <c:pt idx="1">
                  <c:v>87.08</c:v>
                </c:pt>
                <c:pt idx="2">
                  <c:v>87.26</c:v>
                </c:pt>
                <c:pt idx="3">
                  <c:v>87.57</c:v>
                </c:pt>
                <c:pt idx="4">
                  <c:v>87.26</c:v>
                </c:pt>
              </c:numCache>
            </c:numRef>
          </c:val>
          <c:smooth val="0"/>
          <c:extLst>
            <c:ext xmlns:c16="http://schemas.microsoft.com/office/drawing/2014/chart" uri="{C3380CC4-5D6E-409C-BE32-E72D297353CC}">
              <c16:uniqueId val="{00000001-F8ED-4DA0-8089-7C038AFDAD6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110.4</c:v>
                </c:pt>
                <c:pt idx="1">
                  <c:v>109.77</c:v>
                </c:pt>
                <c:pt idx="2">
                  <c:v>110.11</c:v>
                </c:pt>
                <c:pt idx="3">
                  <c:v>110.6</c:v>
                </c:pt>
                <c:pt idx="4">
                  <c:v>110.22</c:v>
                </c:pt>
              </c:numCache>
            </c:numRef>
          </c:val>
          <c:extLst>
            <c:ext xmlns:c16="http://schemas.microsoft.com/office/drawing/2014/chart" uri="{C3380CC4-5D6E-409C-BE32-E72D297353CC}">
              <c16:uniqueId val="{00000000-FC55-42DE-A4D9-E9548FCCDBA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111.44</c:v>
                </c:pt>
                <c:pt idx="1">
                  <c:v>111.17</c:v>
                </c:pt>
                <c:pt idx="2">
                  <c:v>110.91</c:v>
                </c:pt>
                <c:pt idx="3">
                  <c:v>111.49</c:v>
                </c:pt>
                <c:pt idx="4">
                  <c:v>109.09</c:v>
                </c:pt>
              </c:numCache>
            </c:numRef>
          </c:val>
          <c:smooth val="0"/>
          <c:extLst>
            <c:ext xmlns:c16="http://schemas.microsoft.com/office/drawing/2014/chart" uri="{C3380CC4-5D6E-409C-BE32-E72D297353CC}">
              <c16:uniqueId val="{00000001-FC55-42DE-A4D9-E9548FCCDBA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46.14</c:v>
                </c:pt>
                <c:pt idx="1">
                  <c:v>48.04</c:v>
                </c:pt>
                <c:pt idx="2">
                  <c:v>48.16</c:v>
                </c:pt>
                <c:pt idx="3">
                  <c:v>49.13</c:v>
                </c:pt>
                <c:pt idx="4">
                  <c:v>50.08</c:v>
                </c:pt>
              </c:numCache>
            </c:numRef>
          </c:val>
          <c:extLst>
            <c:ext xmlns:c16="http://schemas.microsoft.com/office/drawing/2014/chart" uri="{C3380CC4-5D6E-409C-BE32-E72D297353CC}">
              <c16:uniqueId val="{00000000-2756-45FB-89DF-EFB325373A1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47.62</c:v>
                </c:pt>
                <c:pt idx="1">
                  <c:v>48.55</c:v>
                </c:pt>
                <c:pt idx="2">
                  <c:v>49.2</c:v>
                </c:pt>
                <c:pt idx="3">
                  <c:v>50.01</c:v>
                </c:pt>
                <c:pt idx="4">
                  <c:v>50.99</c:v>
                </c:pt>
              </c:numCache>
            </c:numRef>
          </c:val>
          <c:smooth val="0"/>
          <c:extLst>
            <c:ext xmlns:c16="http://schemas.microsoft.com/office/drawing/2014/chart" uri="{C3380CC4-5D6E-409C-BE32-E72D297353CC}">
              <c16:uniqueId val="{00000001-2756-45FB-89DF-EFB325373A1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16.13</c:v>
                </c:pt>
                <c:pt idx="1">
                  <c:v>17.57</c:v>
                </c:pt>
                <c:pt idx="2">
                  <c:v>19.45</c:v>
                </c:pt>
                <c:pt idx="3">
                  <c:v>23.67</c:v>
                </c:pt>
                <c:pt idx="4">
                  <c:v>24.25</c:v>
                </c:pt>
              </c:numCache>
            </c:numRef>
          </c:val>
          <c:extLst>
            <c:ext xmlns:c16="http://schemas.microsoft.com/office/drawing/2014/chart" uri="{C3380CC4-5D6E-409C-BE32-E72D297353CC}">
              <c16:uniqueId val="{00000000-2B56-42E2-A057-74256066033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16.27</c:v>
                </c:pt>
                <c:pt idx="1">
                  <c:v>17.11</c:v>
                </c:pt>
                <c:pt idx="2">
                  <c:v>18.329999999999998</c:v>
                </c:pt>
                <c:pt idx="3">
                  <c:v>20.27</c:v>
                </c:pt>
                <c:pt idx="4">
                  <c:v>21.69</c:v>
                </c:pt>
              </c:numCache>
            </c:numRef>
          </c:val>
          <c:smooth val="0"/>
          <c:extLst>
            <c:ext xmlns:c16="http://schemas.microsoft.com/office/drawing/2014/chart" uri="{C3380CC4-5D6E-409C-BE32-E72D297353CC}">
              <c16:uniqueId val="{00000001-2B56-42E2-A057-74256066033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748-43D3-A21C-FA5BBBDFF6D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1.03</c:v>
                </c:pt>
                <c:pt idx="1">
                  <c:v>0.78</c:v>
                </c:pt>
                <c:pt idx="2">
                  <c:v>0.92</c:v>
                </c:pt>
                <c:pt idx="3">
                  <c:v>0.87</c:v>
                </c:pt>
                <c:pt idx="4">
                  <c:v>0.93</c:v>
                </c:pt>
              </c:numCache>
            </c:numRef>
          </c:val>
          <c:smooth val="0"/>
          <c:extLst>
            <c:ext xmlns:c16="http://schemas.microsoft.com/office/drawing/2014/chart" uri="{C3380CC4-5D6E-409C-BE32-E72D297353CC}">
              <c16:uniqueId val="{00000001-4748-43D3-A21C-FA5BBBDFF6D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557.27</c:v>
                </c:pt>
                <c:pt idx="1">
                  <c:v>570.03</c:v>
                </c:pt>
                <c:pt idx="2">
                  <c:v>555.09</c:v>
                </c:pt>
                <c:pt idx="3">
                  <c:v>435.49</c:v>
                </c:pt>
                <c:pt idx="4">
                  <c:v>418.67</c:v>
                </c:pt>
              </c:numCache>
            </c:numRef>
          </c:val>
          <c:extLst>
            <c:ext xmlns:c16="http://schemas.microsoft.com/office/drawing/2014/chart" uri="{C3380CC4-5D6E-409C-BE32-E72D297353CC}">
              <c16:uniqueId val="{00000000-C75D-446D-8990-EF04D548910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349.83</c:v>
                </c:pt>
                <c:pt idx="1">
                  <c:v>360.86</c:v>
                </c:pt>
                <c:pt idx="2">
                  <c:v>350.79</c:v>
                </c:pt>
                <c:pt idx="3">
                  <c:v>354.57</c:v>
                </c:pt>
                <c:pt idx="4">
                  <c:v>357.74</c:v>
                </c:pt>
              </c:numCache>
            </c:numRef>
          </c:val>
          <c:smooth val="0"/>
          <c:extLst>
            <c:ext xmlns:c16="http://schemas.microsoft.com/office/drawing/2014/chart" uri="{C3380CC4-5D6E-409C-BE32-E72D297353CC}">
              <c16:uniqueId val="{00000001-C75D-446D-8990-EF04D548910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278.01</c:v>
                </c:pt>
                <c:pt idx="1">
                  <c:v>265.77999999999997</c:v>
                </c:pt>
                <c:pt idx="2">
                  <c:v>272.22000000000003</c:v>
                </c:pt>
                <c:pt idx="3">
                  <c:v>268.29000000000002</c:v>
                </c:pt>
                <c:pt idx="4">
                  <c:v>277.33999999999997</c:v>
                </c:pt>
              </c:numCache>
            </c:numRef>
          </c:val>
          <c:extLst>
            <c:ext xmlns:c16="http://schemas.microsoft.com/office/drawing/2014/chart" uri="{C3380CC4-5D6E-409C-BE32-E72D297353CC}">
              <c16:uniqueId val="{00000000-E7C2-453D-9F21-BD55745441B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314.87</c:v>
                </c:pt>
                <c:pt idx="1">
                  <c:v>309.27999999999997</c:v>
                </c:pt>
                <c:pt idx="2">
                  <c:v>322.92</c:v>
                </c:pt>
                <c:pt idx="3">
                  <c:v>303.45999999999998</c:v>
                </c:pt>
                <c:pt idx="4">
                  <c:v>307.27999999999997</c:v>
                </c:pt>
              </c:numCache>
            </c:numRef>
          </c:val>
          <c:smooth val="0"/>
          <c:extLst>
            <c:ext xmlns:c16="http://schemas.microsoft.com/office/drawing/2014/chart" uri="{C3380CC4-5D6E-409C-BE32-E72D297353CC}">
              <c16:uniqueId val="{00000001-E7C2-453D-9F21-BD55745441B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105.87</c:v>
                </c:pt>
                <c:pt idx="1">
                  <c:v>105.89</c:v>
                </c:pt>
                <c:pt idx="2">
                  <c:v>106.22</c:v>
                </c:pt>
                <c:pt idx="3">
                  <c:v>106.65</c:v>
                </c:pt>
                <c:pt idx="4">
                  <c:v>106.21</c:v>
                </c:pt>
              </c:numCache>
            </c:numRef>
          </c:val>
          <c:extLst>
            <c:ext xmlns:c16="http://schemas.microsoft.com/office/drawing/2014/chart" uri="{C3380CC4-5D6E-409C-BE32-E72D297353CC}">
              <c16:uniqueId val="{00000000-892A-4444-B11F-E6D7FFC0B7D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103.54</c:v>
                </c:pt>
                <c:pt idx="1">
                  <c:v>103.32</c:v>
                </c:pt>
                <c:pt idx="2">
                  <c:v>100.85</c:v>
                </c:pt>
                <c:pt idx="3">
                  <c:v>103.79</c:v>
                </c:pt>
                <c:pt idx="4">
                  <c:v>98.3</c:v>
                </c:pt>
              </c:numCache>
            </c:numRef>
          </c:val>
          <c:smooth val="0"/>
          <c:extLst>
            <c:ext xmlns:c16="http://schemas.microsoft.com/office/drawing/2014/chart" uri="{C3380CC4-5D6E-409C-BE32-E72D297353CC}">
              <c16:uniqueId val="{00000001-892A-4444-B11F-E6D7FFC0B7D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156.80000000000001</c:v>
                </c:pt>
                <c:pt idx="1">
                  <c:v>157.01</c:v>
                </c:pt>
                <c:pt idx="2">
                  <c:v>155.69</c:v>
                </c:pt>
                <c:pt idx="3">
                  <c:v>155.04</c:v>
                </c:pt>
                <c:pt idx="4">
                  <c:v>156.38999999999999</c:v>
                </c:pt>
              </c:numCache>
            </c:numRef>
          </c:val>
          <c:extLst>
            <c:ext xmlns:c16="http://schemas.microsoft.com/office/drawing/2014/chart" uri="{C3380CC4-5D6E-409C-BE32-E72D297353CC}">
              <c16:uniqueId val="{00000000-2CD4-446E-9D1E-11EB780C168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167.46</c:v>
                </c:pt>
                <c:pt idx="1">
                  <c:v>168.56</c:v>
                </c:pt>
                <c:pt idx="2">
                  <c:v>167.1</c:v>
                </c:pt>
                <c:pt idx="3">
                  <c:v>167.86</c:v>
                </c:pt>
                <c:pt idx="4">
                  <c:v>173.68</c:v>
                </c:pt>
              </c:numCache>
            </c:numRef>
          </c:val>
          <c:smooth val="0"/>
          <c:extLst>
            <c:ext xmlns:c16="http://schemas.microsoft.com/office/drawing/2014/chart" uri="{C3380CC4-5D6E-409C-BE32-E72D297353CC}">
              <c16:uniqueId val="{00000001-2CD4-446E-9D1E-11EB780C168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近江八幡市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A4</v>
      </c>
      <c r="X8" s="44"/>
      <c r="Y8" s="44"/>
      <c r="Z8" s="44"/>
      <c r="AA8" s="44"/>
      <c r="AB8" s="44"/>
      <c r="AC8" s="44"/>
      <c r="AD8" s="44" t="str">
        <f>データ!$M$6</f>
        <v>非設置</v>
      </c>
      <c r="AE8" s="44"/>
      <c r="AF8" s="44"/>
      <c r="AG8" s="44"/>
      <c r="AH8" s="44"/>
      <c r="AI8" s="44"/>
      <c r="AJ8" s="44"/>
      <c r="AK8" s="2"/>
      <c r="AL8" s="45">
        <f>データ!$R$6</f>
        <v>82025</v>
      </c>
      <c r="AM8" s="45"/>
      <c r="AN8" s="45"/>
      <c r="AO8" s="45"/>
      <c r="AP8" s="45"/>
      <c r="AQ8" s="45"/>
      <c r="AR8" s="45"/>
      <c r="AS8" s="45"/>
      <c r="AT8" s="46">
        <f>データ!$S$6</f>
        <v>177.45</v>
      </c>
      <c r="AU8" s="47"/>
      <c r="AV8" s="47"/>
      <c r="AW8" s="47"/>
      <c r="AX8" s="47"/>
      <c r="AY8" s="47"/>
      <c r="AZ8" s="47"/>
      <c r="BA8" s="47"/>
      <c r="BB8" s="48">
        <f>データ!$T$6</f>
        <v>462.24</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70.7</v>
      </c>
      <c r="J10" s="47"/>
      <c r="K10" s="47"/>
      <c r="L10" s="47"/>
      <c r="M10" s="47"/>
      <c r="N10" s="47"/>
      <c r="O10" s="81"/>
      <c r="P10" s="48">
        <f>データ!$P$6</f>
        <v>99.73</v>
      </c>
      <c r="Q10" s="48"/>
      <c r="R10" s="48"/>
      <c r="S10" s="48"/>
      <c r="T10" s="48"/>
      <c r="U10" s="48"/>
      <c r="V10" s="48"/>
      <c r="W10" s="45">
        <f>データ!$Q$6</f>
        <v>3047</v>
      </c>
      <c r="X10" s="45"/>
      <c r="Y10" s="45"/>
      <c r="Z10" s="45"/>
      <c r="AA10" s="45"/>
      <c r="AB10" s="45"/>
      <c r="AC10" s="45"/>
      <c r="AD10" s="2"/>
      <c r="AE10" s="2"/>
      <c r="AF10" s="2"/>
      <c r="AG10" s="2"/>
      <c r="AH10" s="2"/>
      <c r="AI10" s="2"/>
      <c r="AJ10" s="2"/>
      <c r="AK10" s="2"/>
      <c r="AL10" s="45">
        <f>データ!$U$6</f>
        <v>81450</v>
      </c>
      <c r="AM10" s="45"/>
      <c r="AN10" s="45"/>
      <c r="AO10" s="45"/>
      <c r="AP10" s="45"/>
      <c r="AQ10" s="45"/>
      <c r="AR10" s="45"/>
      <c r="AS10" s="45"/>
      <c r="AT10" s="46">
        <f>データ!$V$6</f>
        <v>92.3</v>
      </c>
      <c r="AU10" s="47"/>
      <c r="AV10" s="47"/>
      <c r="AW10" s="47"/>
      <c r="AX10" s="47"/>
      <c r="AY10" s="47"/>
      <c r="AZ10" s="47"/>
      <c r="BA10" s="47"/>
      <c r="BB10" s="48">
        <f>データ!$W$6</f>
        <v>882.45</v>
      </c>
      <c r="BC10" s="48"/>
      <c r="BD10" s="48"/>
      <c r="BE10" s="48"/>
      <c r="BF10" s="48"/>
      <c r="BG10" s="48"/>
      <c r="BH10" s="48"/>
      <c r="BI10" s="48"/>
      <c r="BJ10" s="2"/>
      <c r="BK10" s="2"/>
      <c r="BL10" s="57" t="s">
        <v>21</v>
      </c>
      <c r="BM10" s="58"/>
      <c r="BN10" s="59" t="s">
        <v>22</v>
      </c>
      <c r="BO10" s="59"/>
      <c r="BP10" s="59"/>
      <c r="BQ10" s="59"/>
      <c r="BR10" s="59"/>
      <c r="BS10" s="59"/>
      <c r="BT10" s="59"/>
      <c r="BU10" s="59"/>
      <c r="BV10" s="59"/>
      <c r="BW10" s="59"/>
      <c r="BX10" s="59"/>
      <c r="BY10" s="6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6" t="s">
        <v>23</v>
      </c>
      <c r="BM11" s="76"/>
      <c r="BN11" s="76"/>
      <c r="BO11" s="76"/>
      <c r="BP11" s="76"/>
      <c r="BQ11" s="76"/>
      <c r="BR11" s="76"/>
      <c r="BS11" s="76"/>
      <c r="BT11" s="76"/>
      <c r="BU11" s="76"/>
      <c r="BV11" s="76"/>
      <c r="BW11" s="76"/>
      <c r="BX11" s="76"/>
      <c r="BY11" s="76"/>
      <c r="BZ11" s="7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6"/>
      <c r="BM12" s="76"/>
      <c r="BN12" s="76"/>
      <c r="BO12" s="76"/>
      <c r="BP12" s="76"/>
      <c r="BQ12" s="76"/>
      <c r="BR12" s="76"/>
      <c r="BS12" s="76"/>
      <c r="BT12" s="76"/>
      <c r="BU12" s="76"/>
      <c r="BV12" s="76"/>
      <c r="BW12" s="76"/>
      <c r="BX12" s="76"/>
      <c r="BY12" s="76"/>
      <c r="BZ12" s="7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7"/>
      <c r="BM13" s="77"/>
      <c r="BN13" s="77"/>
      <c r="BO13" s="77"/>
      <c r="BP13" s="77"/>
      <c r="BQ13" s="77"/>
      <c r="BR13" s="77"/>
      <c r="BS13" s="77"/>
      <c r="BT13" s="77"/>
      <c r="BU13" s="77"/>
      <c r="BV13" s="77"/>
      <c r="BW13" s="77"/>
      <c r="BX13" s="77"/>
      <c r="BY13" s="77"/>
      <c r="BZ13" s="77"/>
    </row>
    <row r="14" spans="1:78" ht="13.5" customHeight="1" x14ac:dyDescent="0.15">
      <c r="A14" s="2"/>
      <c r="B14" s="78" t="s">
        <v>24</v>
      </c>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80"/>
      <c r="BK14" s="2"/>
      <c r="BL14" s="61" t="s">
        <v>25</v>
      </c>
      <c r="BM14" s="62"/>
      <c r="BN14" s="62"/>
      <c r="BO14" s="62"/>
      <c r="BP14" s="62"/>
      <c r="BQ14" s="62"/>
      <c r="BR14" s="62"/>
      <c r="BS14" s="62"/>
      <c r="BT14" s="62"/>
      <c r="BU14" s="62"/>
      <c r="BV14" s="62"/>
      <c r="BW14" s="62"/>
      <c r="BX14" s="62"/>
      <c r="BY14" s="62"/>
      <c r="BZ14" s="63"/>
    </row>
    <row r="15" spans="1:78" ht="13.5" customHeight="1" x14ac:dyDescent="0.15">
      <c r="A15" s="2"/>
      <c r="B15" s="73"/>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5"/>
      <c r="BK15" s="2"/>
      <c r="BL15" s="64"/>
      <c r="BM15" s="65"/>
      <c r="BN15" s="65"/>
      <c r="BO15" s="65"/>
      <c r="BP15" s="65"/>
      <c r="BQ15" s="65"/>
      <c r="BR15" s="65"/>
      <c r="BS15" s="65"/>
      <c r="BT15" s="65"/>
      <c r="BU15" s="65"/>
      <c r="BV15" s="65"/>
      <c r="BW15" s="65"/>
      <c r="BX15" s="65"/>
      <c r="BY15" s="65"/>
      <c r="BZ15" s="6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90" t="s">
        <v>111</v>
      </c>
      <c r="BM16" s="91"/>
      <c r="BN16" s="91"/>
      <c r="BO16" s="91"/>
      <c r="BP16" s="91"/>
      <c r="BQ16" s="91"/>
      <c r="BR16" s="91"/>
      <c r="BS16" s="91"/>
      <c r="BT16" s="91"/>
      <c r="BU16" s="91"/>
      <c r="BV16" s="91"/>
      <c r="BW16" s="91"/>
      <c r="BX16" s="91"/>
      <c r="BY16" s="91"/>
      <c r="BZ16" s="9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90"/>
      <c r="BM17" s="91"/>
      <c r="BN17" s="91"/>
      <c r="BO17" s="91"/>
      <c r="BP17" s="91"/>
      <c r="BQ17" s="91"/>
      <c r="BR17" s="91"/>
      <c r="BS17" s="91"/>
      <c r="BT17" s="91"/>
      <c r="BU17" s="91"/>
      <c r="BV17" s="91"/>
      <c r="BW17" s="91"/>
      <c r="BX17" s="91"/>
      <c r="BY17" s="91"/>
      <c r="BZ17" s="9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90"/>
      <c r="BM18" s="91"/>
      <c r="BN18" s="91"/>
      <c r="BO18" s="91"/>
      <c r="BP18" s="91"/>
      <c r="BQ18" s="91"/>
      <c r="BR18" s="91"/>
      <c r="BS18" s="91"/>
      <c r="BT18" s="91"/>
      <c r="BU18" s="91"/>
      <c r="BV18" s="91"/>
      <c r="BW18" s="91"/>
      <c r="BX18" s="91"/>
      <c r="BY18" s="91"/>
      <c r="BZ18" s="9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90"/>
      <c r="BM19" s="91"/>
      <c r="BN19" s="91"/>
      <c r="BO19" s="91"/>
      <c r="BP19" s="91"/>
      <c r="BQ19" s="91"/>
      <c r="BR19" s="91"/>
      <c r="BS19" s="91"/>
      <c r="BT19" s="91"/>
      <c r="BU19" s="91"/>
      <c r="BV19" s="91"/>
      <c r="BW19" s="91"/>
      <c r="BX19" s="91"/>
      <c r="BY19" s="91"/>
      <c r="BZ19" s="9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90"/>
      <c r="BM20" s="91"/>
      <c r="BN20" s="91"/>
      <c r="BO20" s="91"/>
      <c r="BP20" s="91"/>
      <c r="BQ20" s="91"/>
      <c r="BR20" s="91"/>
      <c r="BS20" s="91"/>
      <c r="BT20" s="91"/>
      <c r="BU20" s="91"/>
      <c r="BV20" s="91"/>
      <c r="BW20" s="91"/>
      <c r="BX20" s="91"/>
      <c r="BY20" s="91"/>
      <c r="BZ20" s="9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90"/>
      <c r="BM21" s="91"/>
      <c r="BN21" s="91"/>
      <c r="BO21" s="91"/>
      <c r="BP21" s="91"/>
      <c r="BQ21" s="91"/>
      <c r="BR21" s="91"/>
      <c r="BS21" s="91"/>
      <c r="BT21" s="91"/>
      <c r="BU21" s="91"/>
      <c r="BV21" s="91"/>
      <c r="BW21" s="91"/>
      <c r="BX21" s="91"/>
      <c r="BY21" s="91"/>
      <c r="BZ21" s="9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90"/>
      <c r="BM22" s="91"/>
      <c r="BN22" s="91"/>
      <c r="BO22" s="91"/>
      <c r="BP22" s="91"/>
      <c r="BQ22" s="91"/>
      <c r="BR22" s="91"/>
      <c r="BS22" s="91"/>
      <c r="BT22" s="91"/>
      <c r="BU22" s="91"/>
      <c r="BV22" s="91"/>
      <c r="BW22" s="91"/>
      <c r="BX22" s="91"/>
      <c r="BY22" s="91"/>
      <c r="BZ22" s="9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90"/>
      <c r="BM23" s="91"/>
      <c r="BN23" s="91"/>
      <c r="BO23" s="91"/>
      <c r="BP23" s="91"/>
      <c r="BQ23" s="91"/>
      <c r="BR23" s="91"/>
      <c r="BS23" s="91"/>
      <c r="BT23" s="91"/>
      <c r="BU23" s="91"/>
      <c r="BV23" s="91"/>
      <c r="BW23" s="91"/>
      <c r="BX23" s="91"/>
      <c r="BY23" s="91"/>
      <c r="BZ23" s="9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90"/>
      <c r="BM24" s="91"/>
      <c r="BN24" s="91"/>
      <c r="BO24" s="91"/>
      <c r="BP24" s="91"/>
      <c r="BQ24" s="91"/>
      <c r="BR24" s="91"/>
      <c r="BS24" s="91"/>
      <c r="BT24" s="91"/>
      <c r="BU24" s="91"/>
      <c r="BV24" s="91"/>
      <c r="BW24" s="91"/>
      <c r="BX24" s="91"/>
      <c r="BY24" s="91"/>
      <c r="BZ24" s="9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90"/>
      <c r="BM25" s="91"/>
      <c r="BN25" s="91"/>
      <c r="BO25" s="91"/>
      <c r="BP25" s="91"/>
      <c r="BQ25" s="91"/>
      <c r="BR25" s="91"/>
      <c r="BS25" s="91"/>
      <c r="BT25" s="91"/>
      <c r="BU25" s="91"/>
      <c r="BV25" s="91"/>
      <c r="BW25" s="91"/>
      <c r="BX25" s="91"/>
      <c r="BY25" s="91"/>
      <c r="BZ25" s="9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90"/>
      <c r="BM26" s="91"/>
      <c r="BN26" s="91"/>
      <c r="BO26" s="91"/>
      <c r="BP26" s="91"/>
      <c r="BQ26" s="91"/>
      <c r="BR26" s="91"/>
      <c r="BS26" s="91"/>
      <c r="BT26" s="91"/>
      <c r="BU26" s="91"/>
      <c r="BV26" s="91"/>
      <c r="BW26" s="91"/>
      <c r="BX26" s="91"/>
      <c r="BY26" s="91"/>
      <c r="BZ26" s="9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90"/>
      <c r="BM27" s="91"/>
      <c r="BN27" s="91"/>
      <c r="BO27" s="91"/>
      <c r="BP27" s="91"/>
      <c r="BQ27" s="91"/>
      <c r="BR27" s="91"/>
      <c r="BS27" s="91"/>
      <c r="BT27" s="91"/>
      <c r="BU27" s="91"/>
      <c r="BV27" s="91"/>
      <c r="BW27" s="91"/>
      <c r="BX27" s="91"/>
      <c r="BY27" s="91"/>
      <c r="BZ27" s="9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90"/>
      <c r="BM28" s="91"/>
      <c r="BN28" s="91"/>
      <c r="BO28" s="91"/>
      <c r="BP28" s="91"/>
      <c r="BQ28" s="91"/>
      <c r="BR28" s="91"/>
      <c r="BS28" s="91"/>
      <c r="BT28" s="91"/>
      <c r="BU28" s="91"/>
      <c r="BV28" s="91"/>
      <c r="BW28" s="91"/>
      <c r="BX28" s="91"/>
      <c r="BY28" s="91"/>
      <c r="BZ28" s="9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90"/>
      <c r="BM29" s="91"/>
      <c r="BN29" s="91"/>
      <c r="BO29" s="91"/>
      <c r="BP29" s="91"/>
      <c r="BQ29" s="91"/>
      <c r="BR29" s="91"/>
      <c r="BS29" s="91"/>
      <c r="BT29" s="91"/>
      <c r="BU29" s="91"/>
      <c r="BV29" s="91"/>
      <c r="BW29" s="91"/>
      <c r="BX29" s="91"/>
      <c r="BY29" s="91"/>
      <c r="BZ29" s="9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90"/>
      <c r="BM30" s="91"/>
      <c r="BN30" s="91"/>
      <c r="BO30" s="91"/>
      <c r="BP30" s="91"/>
      <c r="BQ30" s="91"/>
      <c r="BR30" s="91"/>
      <c r="BS30" s="91"/>
      <c r="BT30" s="91"/>
      <c r="BU30" s="91"/>
      <c r="BV30" s="91"/>
      <c r="BW30" s="91"/>
      <c r="BX30" s="91"/>
      <c r="BY30" s="91"/>
      <c r="BZ30" s="9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90"/>
      <c r="BM31" s="91"/>
      <c r="BN31" s="91"/>
      <c r="BO31" s="91"/>
      <c r="BP31" s="91"/>
      <c r="BQ31" s="91"/>
      <c r="BR31" s="91"/>
      <c r="BS31" s="91"/>
      <c r="BT31" s="91"/>
      <c r="BU31" s="91"/>
      <c r="BV31" s="91"/>
      <c r="BW31" s="91"/>
      <c r="BX31" s="91"/>
      <c r="BY31" s="91"/>
      <c r="BZ31" s="9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90"/>
      <c r="BM32" s="91"/>
      <c r="BN32" s="91"/>
      <c r="BO32" s="91"/>
      <c r="BP32" s="91"/>
      <c r="BQ32" s="91"/>
      <c r="BR32" s="91"/>
      <c r="BS32" s="91"/>
      <c r="BT32" s="91"/>
      <c r="BU32" s="91"/>
      <c r="BV32" s="91"/>
      <c r="BW32" s="91"/>
      <c r="BX32" s="91"/>
      <c r="BY32" s="91"/>
      <c r="BZ32" s="9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90"/>
      <c r="BM33" s="91"/>
      <c r="BN33" s="91"/>
      <c r="BO33" s="91"/>
      <c r="BP33" s="91"/>
      <c r="BQ33" s="91"/>
      <c r="BR33" s="91"/>
      <c r="BS33" s="91"/>
      <c r="BT33" s="91"/>
      <c r="BU33" s="91"/>
      <c r="BV33" s="91"/>
      <c r="BW33" s="91"/>
      <c r="BX33" s="91"/>
      <c r="BY33" s="91"/>
      <c r="BZ33" s="9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90"/>
      <c r="BM34" s="91"/>
      <c r="BN34" s="91"/>
      <c r="BO34" s="91"/>
      <c r="BP34" s="91"/>
      <c r="BQ34" s="91"/>
      <c r="BR34" s="91"/>
      <c r="BS34" s="91"/>
      <c r="BT34" s="91"/>
      <c r="BU34" s="91"/>
      <c r="BV34" s="91"/>
      <c r="BW34" s="91"/>
      <c r="BX34" s="91"/>
      <c r="BY34" s="91"/>
      <c r="BZ34" s="9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90"/>
      <c r="BM35" s="91"/>
      <c r="BN35" s="91"/>
      <c r="BO35" s="91"/>
      <c r="BP35" s="91"/>
      <c r="BQ35" s="91"/>
      <c r="BR35" s="91"/>
      <c r="BS35" s="91"/>
      <c r="BT35" s="91"/>
      <c r="BU35" s="91"/>
      <c r="BV35" s="91"/>
      <c r="BW35" s="91"/>
      <c r="BX35" s="91"/>
      <c r="BY35" s="91"/>
      <c r="BZ35" s="9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90"/>
      <c r="BM36" s="91"/>
      <c r="BN36" s="91"/>
      <c r="BO36" s="91"/>
      <c r="BP36" s="91"/>
      <c r="BQ36" s="91"/>
      <c r="BR36" s="91"/>
      <c r="BS36" s="91"/>
      <c r="BT36" s="91"/>
      <c r="BU36" s="91"/>
      <c r="BV36" s="91"/>
      <c r="BW36" s="91"/>
      <c r="BX36" s="91"/>
      <c r="BY36" s="91"/>
      <c r="BZ36" s="9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90"/>
      <c r="BM37" s="91"/>
      <c r="BN37" s="91"/>
      <c r="BO37" s="91"/>
      <c r="BP37" s="91"/>
      <c r="BQ37" s="91"/>
      <c r="BR37" s="91"/>
      <c r="BS37" s="91"/>
      <c r="BT37" s="91"/>
      <c r="BU37" s="91"/>
      <c r="BV37" s="91"/>
      <c r="BW37" s="91"/>
      <c r="BX37" s="91"/>
      <c r="BY37" s="91"/>
      <c r="BZ37" s="9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90"/>
      <c r="BM38" s="91"/>
      <c r="BN38" s="91"/>
      <c r="BO38" s="91"/>
      <c r="BP38" s="91"/>
      <c r="BQ38" s="91"/>
      <c r="BR38" s="91"/>
      <c r="BS38" s="91"/>
      <c r="BT38" s="91"/>
      <c r="BU38" s="91"/>
      <c r="BV38" s="91"/>
      <c r="BW38" s="91"/>
      <c r="BX38" s="91"/>
      <c r="BY38" s="91"/>
      <c r="BZ38" s="9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90"/>
      <c r="BM39" s="91"/>
      <c r="BN39" s="91"/>
      <c r="BO39" s="91"/>
      <c r="BP39" s="91"/>
      <c r="BQ39" s="91"/>
      <c r="BR39" s="91"/>
      <c r="BS39" s="91"/>
      <c r="BT39" s="91"/>
      <c r="BU39" s="91"/>
      <c r="BV39" s="91"/>
      <c r="BW39" s="91"/>
      <c r="BX39" s="91"/>
      <c r="BY39" s="91"/>
      <c r="BZ39" s="9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90"/>
      <c r="BM40" s="91"/>
      <c r="BN40" s="91"/>
      <c r="BO40" s="91"/>
      <c r="BP40" s="91"/>
      <c r="BQ40" s="91"/>
      <c r="BR40" s="91"/>
      <c r="BS40" s="91"/>
      <c r="BT40" s="91"/>
      <c r="BU40" s="91"/>
      <c r="BV40" s="91"/>
      <c r="BW40" s="91"/>
      <c r="BX40" s="91"/>
      <c r="BY40" s="91"/>
      <c r="BZ40" s="9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90"/>
      <c r="BM41" s="91"/>
      <c r="BN41" s="91"/>
      <c r="BO41" s="91"/>
      <c r="BP41" s="91"/>
      <c r="BQ41" s="91"/>
      <c r="BR41" s="91"/>
      <c r="BS41" s="91"/>
      <c r="BT41" s="91"/>
      <c r="BU41" s="91"/>
      <c r="BV41" s="91"/>
      <c r="BW41" s="91"/>
      <c r="BX41" s="91"/>
      <c r="BY41" s="91"/>
      <c r="BZ41" s="9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90"/>
      <c r="BM42" s="91"/>
      <c r="BN42" s="91"/>
      <c r="BO42" s="91"/>
      <c r="BP42" s="91"/>
      <c r="BQ42" s="91"/>
      <c r="BR42" s="91"/>
      <c r="BS42" s="91"/>
      <c r="BT42" s="91"/>
      <c r="BU42" s="91"/>
      <c r="BV42" s="91"/>
      <c r="BW42" s="91"/>
      <c r="BX42" s="91"/>
      <c r="BY42" s="91"/>
      <c r="BZ42" s="9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90"/>
      <c r="BM43" s="91"/>
      <c r="BN43" s="91"/>
      <c r="BO43" s="91"/>
      <c r="BP43" s="91"/>
      <c r="BQ43" s="91"/>
      <c r="BR43" s="91"/>
      <c r="BS43" s="91"/>
      <c r="BT43" s="91"/>
      <c r="BU43" s="91"/>
      <c r="BV43" s="91"/>
      <c r="BW43" s="91"/>
      <c r="BX43" s="91"/>
      <c r="BY43" s="91"/>
      <c r="BZ43" s="9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90"/>
      <c r="BM44" s="91"/>
      <c r="BN44" s="91"/>
      <c r="BO44" s="91"/>
      <c r="BP44" s="91"/>
      <c r="BQ44" s="91"/>
      <c r="BR44" s="91"/>
      <c r="BS44" s="91"/>
      <c r="BT44" s="91"/>
      <c r="BU44" s="91"/>
      <c r="BV44" s="91"/>
      <c r="BW44" s="91"/>
      <c r="BX44" s="91"/>
      <c r="BY44" s="91"/>
      <c r="BZ44" s="9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1" t="s">
        <v>26</v>
      </c>
      <c r="BM45" s="62"/>
      <c r="BN45" s="62"/>
      <c r="BO45" s="62"/>
      <c r="BP45" s="62"/>
      <c r="BQ45" s="62"/>
      <c r="BR45" s="62"/>
      <c r="BS45" s="62"/>
      <c r="BT45" s="62"/>
      <c r="BU45" s="62"/>
      <c r="BV45" s="62"/>
      <c r="BW45" s="62"/>
      <c r="BX45" s="62"/>
      <c r="BY45" s="62"/>
      <c r="BZ45" s="6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64"/>
      <c r="BM46" s="65"/>
      <c r="BN46" s="65"/>
      <c r="BO46" s="65"/>
      <c r="BP46" s="65"/>
      <c r="BQ46" s="65"/>
      <c r="BR46" s="65"/>
      <c r="BS46" s="65"/>
      <c r="BT46" s="65"/>
      <c r="BU46" s="65"/>
      <c r="BV46" s="65"/>
      <c r="BW46" s="65"/>
      <c r="BX46" s="65"/>
      <c r="BY46" s="65"/>
      <c r="BZ46" s="6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90" t="s">
        <v>112</v>
      </c>
      <c r="BM47" s="91"/>
      <c r="BN47" s="91"/>
      <c r="BO47" s="91"/>
      <c r="BP47" s="91"/>
      <c r="BQ47" s="91"/>
      <c r="BR47" s="91"/>
      <c r="BS47" s="91"/>
      <c r="BT47" s="91"/>
      <c r="BU47" s="91"/>
      <c r="BV47" s="91"/>
      <c r="BW47" s="91"/>
      <c r="BX47" s="91"/>
      <c r="BY47" s="91"/>
      <c r="BZ47" s="9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90"/>
      <c r="BM48" s="91"/>
      <c r="BN48" s="91"/>
      <c r="BO48" s="91"/>
      <c r="BP48" s="91"/>
      <c r="BQ48" s="91"/>
      <c r="BR48" s="91"/>
      <c r="BS48" s="91"/>
      <c r="BT48" s="91"/>
      <c r="BU48" s="91"/>
      <c r="BV48" s="91"/>
      <c r="BW48" s="91"/>
      <c r="BX48" s="91"/>
      <c r="BY48" s="91"/>
      <c r="BZ48" s="9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90"/>
      <c r="BM49" s="91"/>
      <c r="BN49" s="91"/>
      <c r="BO49" s="91"/>
      <c r="BP49" s="91"/>
      <c r="BQ49" s="91"/>
      <c r="BR49" s="91"/>
      <c r="BS49" s="91"/>
      <c r="BT49" s="91"/>
      <c r="BU49" s="91"/>
      <c r="BV49" s="91"/>
      <c r="BW49" s="91"/>
      <c r="BX49" s="91"/>
      <c r="BY49" s="91"/>
      <c r="BZ49" s="9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90"/>
      <c r="BM50" s="91"/>
      <c r="BN50" s="91"/>
      <c r="BO50" s="91"/>
      <c r="BP50" s="91"/>
      <c r="BQ50" s="91"/>
      <c r="BR50" s="91"/>
      <c r="BS50" s="91"/>
      <c r="BT50" s="91"/>
      <c r="BU50" s="91"/>
      <c r="BV50" s="91"/>
      <c r="BW50" s="91"/>
      <c r="BX50" s="91"/>
      <c r="BY50" s="91"/>
      <c r="BZ50" s="9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90"/>
      <c r="BM51" s="91"/>
      <c r="BN51" s="91"/>
      <c r="BO51" s="91"/>
      <c r="BP51" s="91"/>
      <c r="BQ51" s="91"/>
      <c r="BR51" s="91"/>
      <c r="BS51" s="91"/>
      <c r="BT51" s="91"/>
      <c r="BU51" s="91"/>
      <c r="BV51" s="91"/>
      <c r="BW51" s="91"/>
      <c r="BX51" s="91"/>
      <c r="BY51" s="91"/>
      <c r="BZ51" s="9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90"/>
      <c r="BM52" s="91"/>
      <c r="BN52" s="91"/>
      <c r="BO52" s="91"/>
      <c r="BP52" s="91"/>
      <c r="BQ52" s="91"/>
      <c r="BR52" s="91"/>
      <c r="BS52" s="91"/>
      <c r="BT52" s="91"/>
      <c r="BU52" s="91"/>
      <c r="BV52" s="91"/>
      <c r="BW52" s="91"/>
      <c r="BX52" s="91"/>
      <c r="BY52" s="91"/>
      <c r="BZ52" s="9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90"/>
      <c r="BM53" s="91"/>
      <c r="BN53" s="91"/>
      <c r="BO53" s="91"/>
      <c r="BP53" s="91"/>
      <c r="BQ53" s="91"/>
      <c r="BR53" s="91"/>
      <c r="BS53" s="91"/>
      <c r="BT53" s="91"/>
      <c r="BU53" s="91"/>
      <c r="BV53" s="91"/>
      <c r="BW53" s="91"/>
      <c r="BX53" s="91"/>
      <c r="BY53" s="91"/>
      <c r="BZ53" s="9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90"/>
      <c r="BM54" s="91"/>
      <c r="BN54" s="91"/>
      <c r="BO54" s="91"/>
      <c r="BP54" s="91"/>
      <c r="BQ54" s="91"/>
      <c r="BR54" s="91"/>
      <c r="BS54" s="91"/>
      <c r="BT54" s="91"/>
      <c r="BU54" s="91"/>
      <c r="BV54" s="91"/>
      <c r="BW54" s="91"/>
      <c r="BX54" s="91"/>
      <c r="BY54" s="91"/>
      <c r="BZ54" s="9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90"/>
      <c r="BM55" s="91"/>
      <c r="BN55" s="91"/>
      <c r="BO55" s="91"/>
      <c r="BP55" s="91"/>
      <c r="BQ55" s="91"/>
      <c r="BR55" s="91"/>
      <c r="BS55" s="91"/>
      <c r="BT55" s="91"/>
      <c r="BU55" s="91"/>
      <c r="BV55" s="91"/>
      <c r="BW55" s="91"/>
      <c r="BX55" s="91"/>
      <c r="BY55" s="91"/>
      <c r="BZ55" s="9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90"/>
      <c r="BM56" s="91"/>
      <c r="BN56" s="91"/>
      <c r="BO56" s="91"/>
      <c r="BP56" s="91"/>
      <c r="BQ56" s="91"/>
      <c r="BR56" s="91"/>
      <c r="BS56" s="91"/>
      <c r="BT56" s="91"/>
      <c r="BU56" s="91"/>
      <c r="BV56" s="91"/>
      <c r="BW56" s="91"/>
      <c r="BX56" s="91"/>
      <c r="BY56" s="91"/>
      <c r="BZ56" s="9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90"/>
      <c r="BM57" s="91"/>
      <c r="BN57" s="91"/>
      <c r="BO57" s="91"/>
      <c r="BP57" s="91"/>
      <c r="BQ57" s="91"/>
      <c r="BR57" s="91"/>
      <c r="BS57" s="91"/>
      <c r="BT57" s="91"/>
      <c r="BU57" s="91"/>
      <c r="BV57" s="91"/>
      <c r="BW57" s="91"/>
      <c r="BX57" s="91"/>
      <c r="BY57" s="91"/>
      <c r="BZ57" s="9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90"/>
      <c r="BM58" s="91"/>
      <c r="BN58" s="91"/>
      <c r="BO58" s="91"/>
      <c r="BP58" s="91"/>
      <c r="BQ58" s="91"/>
      <c r="BR58" s="91"/>
      <c r="BS58" s="91"/>
      <c r="BT58" s="91"/>
      <c r="BU58" s="91"/>
      <c r="BV58" s="91"/>
      <c r="BW58" s="91"/>
      <c r="BX58" s="91"/>
      <c r="BY58" s="91"/>
      <c r="BZ58" s="9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90"/>
      <c r="BM59" s="91"/>
      <c r="BN59" s="91"/>
      <c r="BO59" s="91"/>
      <c r="BP59" s="91"/>
      <c r="BQ59" s="91"/>
      <c r="BR59" s="91"/>
      <c r="BS59" s="91"/>
      <c r="BT59" s="91"/>
      <c r="BU59" s="91"/>
      <c r="BV59" s="91"/>
      <c r="BW59" s="91"/>
      <c r="BX59" s="91"/>
      <c r="BY59" s="91"/>
      <c r="BZ59" s="92"/>
    </row>
    <row r="60" spans="1:78" ht="13.5" customHeight="1" x14ac:dyDescent="0.15">
      <c r="A60" s="2"/>
      <c r="B60" s="73" t="s">
        <v>27</v>
      </c>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5"/>
      <c r="BK60" s="2"/>
      <c r="BL60" s="90"/>
      <c r="BM60" s="91"/>
      <c r="BN60" s="91"/>
      <c r="BO60" s="91"/>
      <c r="BP60" s="91"/>
      <c r="BQ60" s="91"/>
      <c r="BR60" s="91"/>
      <c r="BS60" s="91"/>
      <c r="BT60" s="91"/>
      <c r="BU60" s="91"/>
      <c r="BV60" s="91"/>
      <c r="BW60" s="91"/>
      <c r="BX60" s="91"/>
      <c r="BY60" s="91"/>
      <c r="BZ60" s="92"/>
    </row>
    <row r="61" spans="1:78" ht="13.5" customHeight="1" x14ac:dyDescent="0.15">
      <c r="A61" s="2"/>
      <c r="B61" s="73"/>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5"/>
      <c r="BK61" s="2"/>
      <c r="BL61" s="90"/>
      <c r="BM61" s="91"/>
      <c r="BN61" s="91"/>
      <c r="BO61" s="91"/>
      <c r="BP61" s="91"/>
      <c r="BQ61" s="91"/>
      <c r="BR61" s="91"/>
      <c r="BS61" s="91"/>
      <c r="BT61" s="91"/>
      <c r="BU61" s="91"/>
      <c r="BV61" s="91"/>
      <c r="BW61" s="91"/>
      <c r="BX61" s="91"/>
      <c r="BY61" s="91"/>
      <c r="BZ61" s="9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90"/>
      <c r="BM62" s="91"/>
      <c r="BN62" s="91"/>
      <c r="BO62" s="91"/>
      <c r="BP62" s="91"/>
      <c r="BQ62" s="91"/>
      <c r="BR62" s="91"/>
      <c r="BS62" s="91"/>
      <c r="BT62" s="91"/>
      <c r="BU62" s="91"/>
      <c r="BV62" s="91"/>
      <c r="BW62" s="91"/>
      <c r="BX62" s="91"/>
      <c r="BY62" s="91"/>
      <c r="BZ62" s="9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90"/>
      <c r="BM63" s="91"/>
      <c r="BN63" s="91"/>
      <c r="BO63" s="91"/>
      <c r="BP63" s="91"/>
      <c r="BQ63" s="91"/>
      <c r="BR63" s="91"/>
      <c r="BS63" s="91"/>
      <c r="BT63" s="91"/>
      <c r="BU63" s="91"/>
      <c r="BV63" s="91"/>
      <c r="BW63" s="91"/>
      <c r="BX63" s="91"/>
      <c r="BY63" s="91"/>
      <c r="BZ63" s="9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1" t="s">
        <v>28</v>
      </c>
      <c r="BM64" s="62"/>
      <c r="BN64" s="62"/>
      <c r="BO64" s="62"/>
      <c r="BP64" s="62"/>
      <c r="BQ64" s="62"/>
      <c r="BR64" s="62"/>
      <c r="BS64" s="62"/>
      <c r="BT64" s="62"/>
      <c r="BU64" s="62"/>
      <c r="BV64" s="62"/>
      <c r="BW64" s="62"/>
      <c r="BX64" s="62"/>
      <c r="BY64" s="62"/>
      <c r="BZ64" s="6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64"/>
      <c r="BM65" s="65"/>
      <c r="BN65" s="65"/>
      <c r="BO65" s="65"/>
      <c r="BP65" s="65"/>
      <c r="BQ65" s="65"/>
      <c r="BR65" s="65"/>
      <c r="BS65" s="65"/>
      <c r="BT65" s="65"/>
      <c r="BU65" s="65"/>
      <c r="BV65" s="65"/>
      <c r="BW65" s="65"/>
      <c r="BX65" s="65"/>
      <c r="BY65" s="65"/>
      <c r="BZ65" s="6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7" t="s">
        <v>110</v>
      </c>
      <c r="BM66" s="68"/>
      <c r="BN66" s="68"/>
      <c r="BO66" s="68"/>
      <c r="BP66" s="68"/>
      <c r="BQ66" s="68"/>
      <c r="BR66" s="68"/>
      <c r="BS66" s="68"/>
      <c r="BT66" s="68"/>
      <c r="BU66" s="68"/>
      <c r="BV66" s="68"/>
      <c r="BW66" s="68"/>
      <c r="BX66" s="68"/>
      <c r="BY66" s="68"/>
      <c r="BZ66" s="6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7"/>
      <c r="BM67" s="68"/>
      <c r="BN67" s="68"/>
      <c r="BO67" s="68"/>
      <c r="BP67" s="68"/>
      <c r="BQ67" s="68"/>
      <c r="BR67" s="68"/>
      <c r="BS67" s="68"/>
      <c r="BT67" s="68"/>
      <c r="BU67" s="68"/>
      <c r="BV67" s="68"/>
      <c r="BW67" s="68"/>
      <c r="BX67" s="68"/>
      <c r="BY67" s="68"/>
      <c r="BZ67" s="6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7"/>
      <c r="BM68" s="68"/>
      <c r="BN68" s="68"/>
      <c r="BO68" s="68"/>
      <c r="BP68" s="68"/>
      <c r="BQ68" s="68"/>
      <c r="BR68" s="68"/>
      <c r="BS68" s="68"/>
      <c r="BT68" s="68"/>
      <c r="BU68" s="68"/>
      <c r="BV68" s="68"/>
      <c r="BW68" s="68"/>
      <c r="BX68" s="68"/>
      <c r="BY68" s="68"/>
      <c r="BZ68" s="6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7"/>
      <c r="BM69" s="68"/>
      <c r="BN69" s="68"/>
      <c r="BO69" s="68"/>
      <c r="BP69" s="68"/>
      <c r="BQ69" s="68"/>
      <c r="BR69" s="68"/>
      <c r="BS69" s="68"/>
      <c r="BT69" s="68"/>
      <c r="BU69" s="68"/>
      <c r="BV69" s="68"/>
      <c r="BW69" s="68"/>
      <c r="BX69" s="68"/>
      <c r="BY69" s="68"/>
      <c r="BZ69" s="6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7"/>
      <c r="BM70" s="68"/>
      <c r="BN70" s="68"/>
      <c r="BO70" s="68"/>
      <c r="BP70" s="68"/>
      <c r="BQ70" s="68"/>
      <c r="BR70" s="68"/>
      <c r="BS70" s="68"/>
      <c r="BT70" s="68"/>
      <c r="BU70" s="68"/>
      <c r="BV70" s="68"/>
      <c r="BW70" s="68"/>
      <c r="BX70" s="68"/>
      <c r="BY70" s="68"/>
      <c r="BZ70" s="6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7"/>
      <c r="BM71" s="68"/>
      <c r="BN71" s="68"/>
      <c r="BO71" s="68"/>
      <c r="BP71" s="68"/>
      <c r="BQ71" s="68"/>
      <c r="BR71" s="68"/>
      <c r="BS71" s="68"/>
      <c r="BT71" s="68"/>
      <c r="BU71" s="68"/>
      <c r="BV71" s="68"/>
      <c r="BW71" s="68"/>
      <c r="BX71" s="68"/>
      <c r="BY71" s="68"/>
      <c r="BZ71" s="6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7"/>
      <c r="BM72" s="68"/>
      <c r="BN72" s="68"/>
      <c r="BO72" s="68"/>
      <c r="BP72" s="68"/>
      <c r="BQ72" s="68"/>
      <c r="BR72" s="68"/>
      <c r="BS72" s="68"/>
      <c r="BT72" s="68"/>
      <c r="BU72" s="68"/>
      <c r="BV72" s="68"/>
      <c r="BW72" s="68"/>
      <c r="BX72" s="68"/>
      <c r="BY72" s="68"/>
      <c r="BZ72" s="6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7"/>
      <c r="BM73" s="68"/>
      <c r="BN73" s="68"/>
      <c r="BO73" s="68"/>
      <c r="BP73" s="68"/>
      <c r="BQ73" s="68"/>
      <c r="BR73" s="68"/>
      <c r="BS73" s="68"/>
      <c r="BT73" s="68"/>
      <c r="BU73" s="68"/>
      <c r="BV73" s="68"/>
      <c r="BW73" s="68"/>
      <c r="BX73" s="68"/>
      <c r="BY73" s="68"/>
      <c r="BZ73" s="6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7"/>
      <c r="BM74" s="68"/>
      <c r="BN74" s="68"/>
      <c r="BO74" s="68"/>
      <c r="BP74" s="68"/>
      <c r="BQ74" s="68"/>
      <c r="BR74" s="68"/>
      <c r="BS74" s="68"/>
      <c r="BT74" s="68"/>
      <c r="BU74" s="68"/>
      <c r="BV74" s="68"/>
      <c r="BW74" s="68"/>
      <c r="BX74" s="68"/>
      <c r="BY74" s="68"/>
      <c r="BZ74" s="6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7"/>
      <c r="BM75" s="68"/>
      <c r="BN75" s="68"/>
      <c r="BO75" s="68"/>
      <c r="BP75" s="68"/>
      <c r="BQ75" s="68"/>
      <c r="BR75" s="68"/>
      <c r="BS75" s="68"/>
      <c r="BT75" s="68"/>
      <c r="BU75" s="68"/>
      <c r="BV75" s="68"/>
      <c r="BW75" s="68"/>
      <c r="BX75" s="68"/>
      <c r="BY75" s="68"/>
      <c r="BZ75" s="6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7"/>
      <c r="BM76" s="68"/>
      <c r="BN76" s="68"/>
      <c r="BO76" s="68"/>
      <c r="BP76" s="68"/>
      <c r="BQ76" s="68"/>
      <c r="BR76" s="68"/>
      <c r="BS76" s="68"/>
      <c r="BT76" s="68"/>
      <c r="BU76" s="68"/>
      <c r="BV76" s="68"/>
      <c r="BW76" s="68"/>
      <c r="BX76" s="68"/>
      <c r="BY76" s="68"/>
      <c r="BZ76" s="6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7"/>
      <c r="BM77" s="68"/>
      <c r="BN77" s="68"/>
      <c r="BO77" s="68"/>
      <c r="BP77" s="68"/>
      <c r="BQ77" s="68"/>
      <c r="BR77" s="68"/>
      <c r="BS77" s="68"/>
      <c r="BT77" s="68"/>
      <c r="BU77" s="68"/>
      <c r="BV77" s="68"/>
      <c r="BW77" s="68"/>
      <c r="BX77" s="68"/>
      <c r="BY77" s="68"/>
      <c r="BZ77" s="6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7"/>
      <c r="BM78" s="68"/>
      <c r="BN78" s="68"/>
      <c r="BO78" s="68"/>
      <c r="BP78" s="68"/>
      <c r="BQ78" s="68"/>
      <c r="BR78" s="68"/>
      <c r="BS78" s="68"/>
      <c r="BT78" s="68"/>
      <c r="BU78" s="68"/>
      <c r="BV78" s="68"/>
      <c r="BW78" s="68"/>
      <c r="BX78" s="68"/>
      <c r="BY78" s="68"/>
      <c r="BZ78" s="6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7"/>
      <c r="BM79" s="68"/>
      <c r="BN79" s="68"/>
      <c r="BO79" s="68"/>
      <c r="BP79" s="68"/>
      <c r="BQ79" s="68"/>
      <c r="BR79" s="68"/>
      <c r="BS79" s="68"/>
      <c r="BT79" s="68"/>
      <c r="BU79" s="68"/>
      <c r="BV79" s="68"/>
      <c r="BW79" s="68"/>
      <c r="BX79" s="68"/>
      <c r="BY79" s="68"/>
      <c r="BZ79" s="6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7"/>
      <c r="BM80" s="68"/>
      <c r="BN80" s="68"/>
      <c r="BO80" s="68"/>
      <c r="BP80" s="68"/>
      <c r="BQ80" s="68"/>
      <c r="BR80" s="68"/>
      <c r="BS80" s="68"/>
      <c r="BT80" s="68"/>
      <c r="BU80" s="68"/>
      <c r="BV80" s="68"/>
      <c r="BW80" s="68"/>
      <c r="BX80" s="68"/>
      <c r="BY80" s="68"/>
      <c r="BZ80" s="6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7"/>
      <c r="BM81" s="68"/>
      <c r="BN81" s="68"/>
      <c r="BO81" s="68"/>
      <c r="BP81" s="68"/>
      <c r="BQ81" s="68"/>
      <c r="BR81" s="68"/>
      <c r="BS81" s="68"/>
      <c r="BT81" s="68"/>
      <c r="BU81" s="68"/>
      <c r="BV81" s="68"/>
      <c r="BW81" s="68"/>
      <c r="BX81" s="68"/>
      <c r="BY81" s="68"/>
      <c r="BZ81" s="6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0"/>
      <c r="BM82" s="71"/>
      <c r="BN82" s="71"/>
      <c r="BO82" s="71"/>
      <c r="BP82" s="71"/>
      <c r="BQ82" s="71"/>
      <c r="BR82" s="71"/>
      <c r="BS82" s="71"/>
      <c r="BT82" s="71"/>
      <c r="BU82" s="71"/>
      <c r="BV82" s="71"/>
      <c r="BW82" s="71"/>
      <c r="BX82" s="71"/>
      <c r="BY82" s="71"/>
      <c r="BZ82" s="7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kq8s3LggAgNUf2l79S4Smh/E/fYB6Q9qwJzdf5mQ3YMeHwY7TWE9/6t62TfKam828W2Xk2QEEd9xfRnklhevmQ==" saltValue="5/31ocu+pJhTs9xU2G0FHA==" spinCount="100000" sheet="1" objects="1" scenarios="1" formatCells="0" formatColumns="0" formatRows="0"/>
  <mergeCells count="48">
    <mergeCell ref="BL64:BZ65"/>
    <mergeCell ref="BL16:BZ44"/>
    <mergeCell ref="BL47:BZ63"/>
    <mergeCell ref="BL66:BZ82"/>
    <mergeCell ref="AT10:BA10"/>
    <mergeCell ref="BL45:BZ46"/>
    <mergeCell ref="B60:BJ61"/>
    <mergeCell ref="BL11:BZ13"/>
    <mergeCell ref="B14:BJ15"/>
    <mergeCell ref="BL14:BZ15"/>
    <mergeCell ref="B10:H10"/>
    <mergeCell ref="I10:O10"/>
    <mergeCell ref="P10:V10"/>
    <mergeCell ref="W10:AC10"/>
    <mergeCell ref="AL10:AS10"/>
    <mergeCell ref="AT9:BA9"/>
    <mergeCell ref="BB9:BI9"/>
    <mergeCell ref="BL9:BM9"/>
    <mergeCell ref="BN9:BY9"/>
    <mergeCell ref="BB10:BI10"/>
    <mergeCell ref="BL10:BM10"/>
    <mergeCell ref="BN10:BY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252042</v>
      </c>
      <c r="D6" s="20">
        <f t="shared" si="3"/>
        <v>46</v>
      </c>
      <c r="E6" s="20">
        <f t="shared" si="3"/>
        <v>1</v>
      </c>
      <c r="F6" s="20">
        <f t="shared" si="3"/>
        <v>0</v>
      </c>
      <c r="G6" s="20">
        <f t="shared" si="3"/>
        <v>1</v>
      </c>
      <c r="H6" s="20" t="str">
        <f t="shared" si="3"/>
        <v>滋賀県　近江八幡市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70.7</v>
      </c>
      <c r="P6" s="21">
        <f t="shared" si="3"/>
        <v>99.73</v>
      </c>
      <c r="Q6" s="21">
        <f t="shared" si="3"/>
        <v>3047</v>
      </c>
      <c r="R6" s="21">
        <f t="shared" si="3"/>
        <v>82025</v>
      </c>
      <c r="S6" s="21">
        <f t="shared" si="3"/>
        <v>177.45</v>
      </c>
      <c r="T6" s="21">
        <f t="shared" si="3"/>
        <v>462.24</v>
      </c>
      <c r="U6" s="21">
        <f t="shared" si="3"/>
        <v>81450</v>
      </c>
      <c r="V6" s="21">
        <f t="shared" si="3"/>
        <v>92.3</v>
      </c>
      <c r="W6" s="21">
        <f t="shared" si="3"/>
        <v>882.45</v>
      </c>
      <c r="X6" s="22">
        <f>IF(X7="",NA(),X7)</f>
        <v>110.4</v>
      </c>
      <c r="Y6" s="22">
        <f t="shared" ref="Y6:AG6" si="4">IF(Y7="",NA(),Y7)</f>
        <v>109.77</v>
      </c>
      <c r="Z6" s="22">
        <f t="shared" si="4"/>
        <v>110.11</v>
      </c>
      <c r="AA6" s="22">
        <f t="shared" si="4"/>
        <v>110.6</v>
      </c>
      <c r="AB6" s="22">
        <f t="shared" si="4"/>
        <v>110.22</v>
      </c>
      <c r="AC6" s="22">
        <f t="shared" si="4"/>
        <v>111.44</v>
      </c>
      <c r="AD6" s="22">
        <f t="shared" si="4"/>
        <v>111.17</v>
      </c>
      <c r="AE6" s="22">
        <f t="shared" si="4"/>
        <v>110.91</v>
      </c>
      <c r="AF6" s="22">
        <f t="shared" si="4"/>
        <v>111.49</v>
      </c>
      <c r="AG6" s="22">
        <f t="shared" si="4"/>
        <v>109.09</v>
      </c>
      <c r="AH6" s="21" t="str">
        <f>IF(AH7="","",IF(AH7="-","【-】","【"&amp;SUBSTITUTE(TEXT(AH7,"#,##0.00"),"-","△")&amp;"】"))</f>
        <v>【108.70】</v>
      </c>
      <c r="AI6" s="21">
        <f>IF(AI7="",NA(),AI7)</f>
        <v>0</v>
      </c>
      <c r="AJ6" s="21">
        <f t="shared" ref="AJ6:AR6" si="5">IF(AJ7="",NA(),AJ7)</f>
        <v>0</v>
      </c>
      <c r="AK6" s="21">
        <f t="shared" si="5"/>
        <v>0</v>
      </c>
      <c r="AL6" s="21">
        <f t="shared" si="5"/>
        <v>0</v>
      </c>
      <c r="AM6" s="21">
        <f t="shared" si="5"/>
        <v>0</v>
      </c>
      <c r="AN6" s="22">
        <f t="shared" si="5"/>
        <v>1.03</v>
      </c>
      <c r="AO6" s="22">
        <f t="shared" si="5"/>
        <v>0.78</v>
      </c>
      <c r="AP6" s="22">
        <f t="shared" si="5"/>
        <v>0.92</v>
      </c>
      <c r="AQ6" s="22">
        <f t="shared" si="5"/>
        <v>0.87</v>
      </c>
      <c r="AR6" s="22">
        <f t="shared" si="5"/>
        <v>0.93</v>
      </c>
      <c r="AS6" s="21" t="str">
        <f>IF(AS7="","",IF(AS7="-","【-】","【"&amp;SUBSTITUTE(TEXT(AS7,"#,##0.00"),"-","△")&amp;"】"))</f>
        <v>【1.34】</v>
      </c>
      <c r="AT6" s="22">
        <f>IF(AT7="",NA(),AT7)</f>
        <v>557.27</v>
      </c>
      <c r="AU6" s="22">
        <f t="shared" ref="AU6:BC6" si="6">IF(AU7="",NA(),AU7)</f>
        <v>570.03</v>
      </c>
      <c r="AV6" s="22">
        <f t="shared" si="6"/>
        <v>555.09</v>
      </c>
      <c r="AW6" s="22">
        <f t="shared" si="6"/>
        <v>435.49</v>
      </c>
      <c r="AX6" s="22">
        <f t="shared" si="6"/>
        <v>418.67</v>
      </c>
      <c r="AY6" s="22">
        <f t="shared" si="6"/>
        <v>349.83</v>
      </c>
      <c r="AZ6" s="22">
        <f t="shared" si="6"/>
        <v>360.86</v>
      </c>
      <c r="BA6" s="22">
        <f t="shared" si="6"/>
        <v>350.79</v>
      </c>
      <c r="BB6" s="22">
        <f t="shared" si="6"/>
        <v>354.57</v>
      </c>
      <c r="BC6" s="22">
        <f t="shared" si="6"/>
        <v>357.74</v>
      </c>
      <c r="BD6" s="21" t="str">
        <f>IF(BD7="","",IF(BD7="-","【-】","【"&amp;SUBSTITUTE(TEXT(BD7,"#,##0.00"),"-","△")&amp;"】"))</f>
        <v>【252.29】</v>
      </c>
      <c r="BE6" s="22">
        <f>IF(BE7="",NA(),BE7)</f>
        <v>278.01</v>
      </c>
      <c r="BF6" s="22">
        <f t="shared" ref="BF6:BN6" si="7">IF(BF7="",NA(),BF7)</f>
        <v>265.77999999999997</v>
      </c>
      <c r="BG6" s="22">
        <f t="shared" si="7"/>
        <v>272.22000000000003</v>
      </c>
      <c r="BH6" s="22">
        <f t="shared" si="7"/>
        <v>268.29000000000002</v>
      </c>
      <c r="BI6" s="22">
        <f t="shared" si="7"/>
        <v>277.33999999999997</v>
      </c>
      <c r="BJ6" s="22">
        <f t="shared" si="7"/>
        <v>314.87</v>
      </c>
      <c r="BK6" s="22">
        <f t="shared" si="7"/>
        <v>309.27999999999997</v>
      </c>
      <c r="BL6" s="22">
        <f t="shared" si="7"/>
        <v>322.92</v>
      </c>
      <c r="BM6" s="22">
        <f t="shared" si="7"/>
        <v>303.45999999999998</v>
      </c>
      <c r="BN6" s="22">
        <f t="shared" si="7"/>
        <v>307.27999999999997</v>
      </c>
      <c r="BO6" s="21" t="str">
        <f>IF(BO7="","",IF(BO7="-","【-】","【"&amp;SUBSTITUTE(TEXT(BO7,"#,##0.00"),"-","△")&amp;"】"))</f>
        <v>【268.07】</v>
      </c>
      <c r="BP6" s="22">
        <f>IF(BP7="",NA(),BP7)</f>
        <v>105.87</v>
      </c>
      <c r="BQ6" s="22">
        <f t="shared" ref="BQ6:BY6" si="8">IF(BQ7="",NA(),BQ7)</f>
        <v>105.89</v>
      </c>
      <c r="BR6" s="22">
        <f t="shared" si="8"/>
        <v>106.22</v>
      </c>
      <c r="BS6" s="22">
        <f t="shared" si="8"/>
        <v>106.65</v>
      </c>
      <c r="BT6" s="22">
        <f t="shared" si="8"/>
        <v>106.21</v>
      </c>
      <c r="BU6" s="22">
        <f t="shared" si="8"/>
        <v>103.54</v>
      </c>
      <c r="BV6" s="22">
        <f t="shared" si="8"/>
        <v>103.32</v>
      </c>
      <c r="BW6" s="22">
        <f t="shared" si="8"/>
        <v>100.85</v>
      </c>
      <c r="BX6" s="22">
        <f t="shared" si="8"/>
        <v>103.79</v>
      </c>
      <c r="BY6" s="22">
        <f t="shared" si="8"/>
        <v>98.3</v>
      </c>
      <c r="BZ6" s="21" t="str">
        <f>IF(BZ7="","",IF(BZ7="-","【-】","【"&amp;SUBSTITUTE(TEXT(BZ7,"#,##0.00"),"-","△")&amp;"】"))</f>
        <v>【97.47】</v>
      </c>
      <c r="CA6" s="22">
        <f>IF(CA7="",NA(),CA7)</f>
        <v>156.80000000000001</v>
      </c>
      <c r="CB6" s="22">
        <f t="shared" ref="CB6:CJ6" si="9">IF(CB7="",NA(),CB7)</f>
        <v>157.01</v>
      </c>
      <c r="CC6" s="22">
        <f t="shared" si="9"/>
        <v>155.69</v>
      </c>
      <c r="CD6" s="22">
        <f t="shared" si="9"/>
        <v>155.04</v>
      </c>
      <c r="CE6" s="22">
        <f t="shared" si="9"/>
        <v>156.38999999999999</v>
      </c>
      <c r="CF6" s="22">
        <f t="shared" si="9"/>
        <v>167.46</v>
      </c>
      <c r="CG6" s="22">
        <f t="shared" si="9"/>
        <v>168.56</v>
      </c>
      <c r="CH6" s="22">
        <f t="shared" si="9"/>
        <v>167.1</v>
      </c>
      <c r="CI6" s="22">
        <f t="shared" si="9"/>
        <v>167.86</v>
      </c>
      <c r="CJ6" s="22">
        <f t="shared" si="9"/>
        <v>173.68</v>
      </c>
      <c r="CK6" s="21" t="str">
        <f>IF(CK7="","",IF(CK7="-","【-】","【"&amp;SUBSTITUTE(TEXT(CK7,"#,##0.00"),"-","△")&amp;"】"))</f>
        <v>【174.75】</v>
      </c>
      <c r="CL6" s="22">
        <f>IF(CL7="",NA(),CL7)</f>
        <v>58.05</v>
      </c>
      <c r="CM6" s="22">
        <f t="shared" ref="CM6:CU6" si="10">IF(CM7="",NA(),CM7)</f>
        <v>65.2</v>
      </c>
      <c r="CN6" s="22">
        <f t="shared" si="10"/>
        <v>65.3</v>
      </c>
      <c r="CO6" s="22">
        <f t="shared" si="10"/>
        <v>69.150000000000006</v>
      </c>
      <c r="CP6" s="22">
        <f t="shared" si="10"/>
        <v>68.97</v>
      </c>
      <c r="CQ6" s="22">
        <f t="shared" si="10"/>
        <v>59.46</v>
      </c>
      <c r="CR6" s="22">
        <f t="shared" si="10"/>
        <v>59.51</v>
      </c>
      <c r="CS6" s="22">
        <f t="shared" si="10"/>
        <v>59.91</v>
      </c>
      <c r="CT6" s="22">
        <f t="shared" si="10"/>
        <v>59.4</v>
      </c>
      <c r="CU6" s="22">
        <f t="shared" si="10"/>
        <v>59.24</v>
      </c>
      <c r="CV6" s="21" t="str">
        <f>IF(CV7="","",IF(CV7="-","【-】","【"&amp;SUBSTITUTE(TEXT(CV7,"#,##0.00"),"-","△")&amp;"】"))</f>
        <v>【59.97】</v>
      </c>
      <c r="CW6" s="22">
        <f>IF(CW7="",NA(),CW7)</f>
        <v>93.62</v>
      </c>
      <c r="CX6" s="22">
        <f t="shared" ref="CX6:DF6" si="11">IF(CX7="",NA(),CX7)</f>
        <v>93.02</v>
      </c>
      <c r="CY6" s="22">
        <f t="shared" si="11"/>
        <v>91.92</v>
      </c>
      <c r="CZ6" s="22">
        <f t="shared" si="11"/>
        <v>92.89</v>
      </c>
      <c r="DA6" s="22">
        <f t="shared" si="11"/>
        <v>92.8</v>
      </c>
      <c r="DB6" s="22">
        <f t="shared" si="11"/>
        <v>87.41</v>
      </c>
      <c r="DC6" s="22">
        <f t="shared" si="11"/>
        <v>87.08</v>
      </c>
      <c r="DD6" s="22">
        <f t="shared" si="11"/>
        <v>87.26</v>
      </c>
      <c r="DE6" s="22">
        <f t="shared" si="11"/>
        <v>87.57</v>
      </c>
      <c r="DF6" s="22">
        <f t="shared" si="11"/>
        <v>87.26</v>
      </c>
      <c r="DG6" s="21" t="str">
        <f>IF(DG7="","",IF(DG7="-","【-】","【"&amp;SUBSTITUTE(TEXT(DG7,"#,##0.00"),"-","△")&amp;"】"))</f>
        <v>【89.76】</v>
      </c>
      <c r="DH6" s="22">
        <f>IF(DH7="",NA(),DH7)</f>
        <v>46.14</v>
      </c>
      <c r="DI6" s="22">
        <f t="shared" ref="DI6:DQ6" si="12">IF(DI7="",NA(),DI7)</f>
        <v>48.04</v>
      </c>
      <c r="DJ6" s="22">
        <f t="shared" si="12"/>
        <v>48.16</v>
      </c>
      <c r="DK6" s="22">
        <f t="shared" si="12"/>
        <v>49.13</v>
      </c>
      <c r="DL6" s="22">
        <f t="shared" si="12"/>
        <v>50.08</v>
      </c>
      <c r="DM6" s="22">
        <f t="shared" si="12"/>
        <v>47.62</v>
      </c>
      <c r="DN6" s="22">
        <f t="shared" si="12"/>
        <v>48.55</v>
      </c>
      <c r="DO6" s="22">
        <f t="shared" si="12"/>
        <v>49.2</v>
      </c>
      <c r="DP6" s="22">
        <f t="shared" si="12"/>
        <v>50.01</v>
      </c>
      <c r="DQ6" s="22">
        <f t="shared" si="12"/>
        <v>50.99</v>
      </c>
      <c r="DR6" s="21" t="str">
        <f>IF(DR7="","",IF(DR7="-","【-】","【"&amp;SUBSTITUTE(TEXT(DR7,"#,##0.00"),"-","△")&amp;"】"))</f>
        <v>【51.51】</v>
      </c>
      <c r="DS6" s="22">
        <f>IF(DS7="",NA(),DS7)</f>
        <v>16.13</v>
      </c>
      <c r="DT6" s="22">
        <f t="shared" ref="DT6:EB6" si="13">IF(DT7="",NA(),DT7)</f>
        <v>17.57</v>
      </c>
      <c r="DU6" s="22">
        <f t="shared" si="13"/>
        <v>19.45</v>
      </c>
      <c r="DV6" s="22">
        <f t="shared" si="13"/>
        <v>23.67</v>
      </c>
      <c r="DW6" s="22">
        <f t="shared" si="13"/>
        <v>24.25</v>
      </c>
      <c r="DX6" s="22">
        <f t="shared" si="13"/>
        <v>16.27</v>
      </c>
      <c r="DY6" s="22">
        <f t="shared" si="13"/>
        <v>17.11</v>
      </c>
      <c r="DZ6" s="22">
        <f t="shared" si="13"/>
        <v>18.329999999999998</v>
      </c>
      <c r="EA6" s="22">
        <f t="shared" si="13"/>
        <v>20.27</v>
      </c>
      <c r="EB6" s="22">
        <f t="shared" si="13"/>
        <v>21.69</v>
      </c>
      <c r="EC6" s="21" t="str">
        <f>IF(EC7="","",IF(EC7="-","【-】","【"&amp;SUBSTITUTE(TEXT(EC7,"#,##0.00"),"-","△")&amp;"】"))</f>
        <v>【23.75】</v>
      </c>
      <c r="ED6" s="22">
        <f>IF(ED7="",NA(),ED7)</f>
        <v>0.21</v>
      </c>
      <c r="EE6" s="22">
        <f t="shared" ref="EE6:EM6" si="14">IF(EE7="",NA(),EE7)</f>
        <v>0.73</v>
      </c>
      <c r="EF6" s="22">
        <f t="shared" si="14"/>
        <v>0.12</v>
      </c>
      <c r="EG6" s="22">
        <f t="shared" si="14"/>
        <v>0.01</v>
      </c>
      <c r="EH6" s="22">
        <f t="shared" si="14"/>
        <v>1.02</v>
      </c>
      <c r="EI6" s="22">
        <f t="shared" si="14"/>
        <v>0.63</v>
      </c>
      <c r="EJ6" s="22">
        <f t="shared" si="14"/>
        <v>0.63</v>
      </c>
      <c r="EK6" s="22">
        <f t="shared" si="14"/>
        <v>0.6</v>
      </c>
      <c r="EL6" s="22">
        <f t="shared" si="14"/>
        <v>0.56000000000000005</v>
      </c>
      <c r="EM6" s="22">
        <f t="shared" si="14"/>
        <v>0.6</v>
      </c>
      <c r="EN6" s="21" t="str">
        <f>IF(EN7="","",IF(EN7="-","【-】","【"&amp;SUBSTITUTE(TEXT(EN7,"#,##0.00"),"-","△")&amp;"】"))</f>
        <v>【0.67】</v>
      </c>
    </row>
    <row r="7" spans="1:144" s="23" customFormat="1" x14ac:dyDescent="0.15">
      <c r="A7" s="15"/>
      <c r="B7" s="24">
        <v>2022</v>
      </c>
      <c r="C7" s="24">
        <v>252042</v>
      </c>
      <c r="D7" s="24">
        <v>46</v>
      </c>
      <c r="E7" s="24">
        <v>1</v>
      </c>
      <c r="F7" s="24">
        <v>0</v>
      </c>
      <c r="G7" s="24">
        <v>1</v>
      </c>
      <c r="H7" s="24" t="s">
        <v>93</v>
      </c>
      <c r="I7" s="24" t="s">
        <v>94</v>
      </c>
      <c r="J7" s="24" t="s">
        <v>95</v>
      </c>
      <c r="K7" s="24" t="s">
        <v>96</v>
      </c>
      <c r="L7" s="24" t="s">
        <v>97</v>
      </c>
      <c r="M7" s="24" t="s">
        <v>98</v>
      </c>
      <c r="N7" s="25" t="s">
        <v>99</v>
      </c>
      <c r="O7" s="25">
        <v>70.7</v>
      </c>
      <c r="P7" s="25">
        <v>99.73</v>
      </c>
      <c r="Q7" s="25">
        <v>3047</v>
      </c>
      <c r="R7" s="25">
        <v>82025</v>
      </c>
      <c r="S7" s="25">
        <v>177.45</v>
      </c>
      <c r="T7" s="25">
        <v>462.24</v>
      </c>
      <c r="U7" s="25">
        <v>81450</v>
      </c>
      <c r="V7" s="25">
        <v>92.3</v>
      </c>
      <c r="W7" s="25">
        <v>882.45</v>
      </c>
      <c r="X7" s="25">
        <v>110.4</v>
      </c>
      <c r="Y7" s="25">
        <v>109.77</v>
      </c>
      <c r="Z7" s="25">
        <v>110.11</v>
      </c>
      <c r="AA7" s="25">
        <v>110.6</v>
      </c>
      <c r="AB7" s="25">
        <v>110.22</v>
      </c>
      <c r="AC7" s="25">
        <v>111.44</v>
      </c>
      <c r="AD7" s="25">
        <v>111.17</v>
      </c>
      <c r="AE7" s="25">
        <v>110.91</v>
      </c>
      <c r="AF7" s="25">
        <v>111.49</v>
      </c>
      <c r="AG7" s="25">
        <v>109.09</v>
      </c>
      <c r="AH7" s="25">
        <v>108.7</v>
      </c>
      <c r="AI7" s="25">
        <v>0</v>
      </c>
      <c r="AJ7" s="25">
        <v>0</v>
      </c>
      <c r="AK7" s="25">
        <v>0</v>
      </c>
      <c r="AL7" s="25">
        <v>0</v>
      </c>
      <c r="AM7" s="25">
        <v>0</v>
      </c>
      <c r="AN7" s="25">
        <v>1.03</v>
      </c>
      <c r="AO7" s="25">
        <v>0.78</v>
      </c>
      <c r="AP7" s="25">
        <v>0.92</v>
      </c>
      <c r="AQ7" s="25">
        <v>0.87</v>
      </c>
      <c r="AR7" s="25">
        <v>0.93</v>
      </c>
      <c r="AS7" s="25">
        <v>1.34</v>
      </c>
      <c r="AT7" s="25">
        <v>557.27</v>
      </c>
      <c r="AU7" s="25">
        <v>570.03</v>
      </c>
      <c r="AV7" s="25">
        <v>555.09</v>
      </c>
      <c r="AW7" s="25">
        <v>435.49</v>
      </c>
      <c r="AX7" s="25">
        <v>418.67</v>
      </c>
      <c r="AY7" s="25">
        <v>349.83</v>
      </c>
      <c r="AZ7" s="25">
        <v>360.86</v>
      </c>
      <c r="BA7" s="25">
        <v>350.79</v>
      </c>
      <c r="BB7" s="25">
        <v>354.57</v>
      </c>
      <c r="BC7" s="25">
        <v>357.74</v>
      </c>
      <c r="BD7" s="25">
        <v>252.29</v>
      </c>
      <c r="BE7" s="25">
        <v>278.01</v>
      </c>
      <c r="BF7" s="25">
        <v>265.77999999999997</v>
      </c>
      <c r="BG7" s="25">
        <v>272.22000000000003</v>
      </c>
      <c r="BH7" s="25">
        <v>268.29000000000002</v>
      </c>
      <c r="BI7" s="25">
        <v>277.33999999999997</v>
      </c>
      <c r="BJ7" s="25">
        <v>314.87</v>
      </c>
      <c r="BK7" s="25">
        <v>309.27999999999997</v>
      </c>
      <c r="BL7" s="25">
        <v>322.92</v>
      </c>
      <c r="BM7" s="25">
        <v>303.45999999999998</v>
      </c>
      <c r="BN7" s="25">
        <v>307.27999999999997</v>
      </c>
      <c r="BO7" s="25">
        <v>268.07</v>
      </c>
      <c r="BP7" s="25">
        <v>105.87</v>
      </c>
      <c r="BQ7" s="25">
        <v>105.89</v>
      </c>
      <c r="BR7" s="25">
        <v>106.22</v>
      </c>
      <c r="BS7" s="25">
        <v>106.65</v>
      </c>
      <c r="BT7" s="25">
        <v>106.21</v>
      </c>
      <c r="BU7" s="25">
        <v>103.54</v>
      </c>
      <c r="BV7" s="25">
        <v>103.32</v>
      </c>
      <c r="BW7" s="25">
        <v>100.85</v>
      </c>
      <c r="BX7" s="25">
        <v>103.79</v>
      </c>
      <c r="BY7" s="25">
        <v>98.3</v>
      </c>
      <c r="BZ7" s="25">
        <v>97.47</v>
      </c>
      <c r="CA7" s="25">
        <v>156.80000000000001</v>
      </c>
      <c r="CB7" s="25">
        <v>157.01</v>
      </c>
      <c r="CC7" s="25">
        <v>155.69</v>
      </c>
      <c r="CD7" s="25">
        <v>155.04</v>
      </c>
      <c r="CE7" s="25">
        <v>156.38999999999999</v>
      </c>
      <c r="CF7" s="25">
        <v>167.46</v>
      </c>
      <c r="CG7" s="25">
        <v>168.56</v>
      </c>
      <c r="CH7" s="25">
        <v>167.1</v>
      </c>
      <c r="CI7" s="25">
        <v>167.86</v>
      </c>
      <c r="CJ7" s="25">
        <v>173.68</v>
      </c>
      <c r="CK7" s="25">
        <v>174.75</v>
      </c>
      <c r="CL7" s="25">
        <v>58.05</v>
      </c>
      <c r="CM7" s="25">
        <v>65.2</v>
      </c>
      <c r="CN7" s="25">
        <v>65.3</v>
      </c>
      <c r="CO7" s="25">
        <v>69.150000000000006</v>
      </c>
      <c r="CP7" s="25">
        <v>68.97</v>
      </c>
      <c r="CQ7" s="25">
        <v>59.46</v>
      </c>
      <c r="CR7" s="25">
        <v>59.51</v>
      </c>
      <c r="CS7" s="25">
        <v>59.91</v>
      </c>
      <c r="CT7" s="25">
        <v>59.4</v>
      </c>
      <c r="CU7" s="25">
        <v>59.24</v>
      </c>
      <c r="CV7" s="25">
        <v>59.97</v>
      </c>
      <c r="CW7" s="25">
        <v>93.62</v>
      </c>
      <c r="CX7" s="25">
        <v>93.02</v>
      </c>
      <c r="CY7" s="25">
        <v>91.92</v>
      </c>
      <c r="CZ7" s="25">
        <v>92.89</v>
      </c>
      <c r="DA7" s="25">
        <v>92.8</v>
      </c>
      <c r="DB7" s="25">
        <v>87.41</v>
      </c>
      <c r="DC7" s="25">
        <v>87.08</v>
      </c>
      <c r="DD7" s="25">
        <v>87.26</v>
      </c>
      <c r="DE7" s="25">
        <v>87.57</v>
      </c>
      <c r="DF7" s="25">
        <v>87.26</v>
      </c>
      <c r="DG7" s="25">
        <v>89.76</v>
      </c>
      <c r="DH7" s="25">
        <v>46.14</v>
      </c>
      <c r="DI7" s="25">
        <v>48.04</v>
      </c>
      <c r="DJ7" s="25">
        <v>48.16</v>
      </c>
      <c r="DK7" s="25">
        <v>49.13</v>
      </c>
      <c r="DL7" s="25">
        <v>50.08</v>
      </c>
      <c r="DM7" s="25">
        <v>47.62</v>
      </c>
      <c r="DN7" s="25">
        <v>48.55</v>
      </c>
      <c r="DO7" s="25">
        <v>49.2</v>
      </c>
      <c r="DP7" s="25">
        <v>50.01</v>
      </c>
      <c r="DQ7" s="25">
        <v>50.99</v>
      </c>
      <c r="DR7" s="25">
        <v>51.51</v>
      </c>
      <c r="DS7" s="25">
        <v>16.13</v>
      </c>
      <c r="DT7" s="25">
        <v>17.57</v>
      </c>
      <c r="DU7" s="25">
        <v>19.45</v>
      </c>
      <c r="DV7" s="25">
        <v>23.67</v>
      </c>
      <c r="DW7" s="25">
        <v>24.25</v>
      </c>
      <c r="DX7" s="25">
        <v>16.27</v>
      </c>
      <c r="DY7" s="25">
        <v>17.11</v>
      </c>
      <c r="DZ7" s="25">
        <v>18.329999999999998</v>
      </c>
      <c r="EA7" s="25">
        <v>20.27</v>
      </c>
      <c r="EB7" s="25">
        <v>21.69</v>
      </c>
      <c r="EC7" s="25">
        <v>23.75</v>
      </c>
      <c r="ED7" s="25">
        <v>0.21</v>
      </c>
      <c r="EE7" s="25">
        <v>0.73</v>
      </c>
      <c r="EF7" s="25">
        <v>0.12</v>
      </c>
      <c r="EG7" s="25">
        <v>0.01</v>
      </c>
      <c r="EH7" s="25">
        <v>1.02</v>
      </c>
      <c r="EI7" s="25">
        <v>0.63</v>
      </c>
      <c r="EJ7" s="25">
        <v>0.63</v>
      </c>
      <c r="EK7" s="25">
        <v>0.6</v>
      </c>
      <c r="EL7" s="25">
        <v>0.56000000000000005</v>
      </c>
      <c r="EM7" s="25">
        <v>0.6</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8man69042</cp:lastModifiedBy>
  <cp:lastPrinted>2024-02-02T10:06:45Z</cp:lastPrinted>
  <dcterms:created xsi:type="dcterms:W3CDTF">2023-12-05T00:56:27Z</dcterms:created>
  <dcterms:modified xsi:type="dcterms:W3CDTF">2024-02-06T03:09:51Z</dcterms:modified>
  <cp:category/>
</cp:coreProperties>
</file>